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filterPrivacy="1" hidePivotFieldList="1"/>
  <bookViews>
    <workbookView xWindow="0" yWindow="0" windowWidth="25200" windowHeight="10785" xr2:uid="{00000000-000D-0000-FFFF-FFFF00000000}"/>
  </bookViews>
  <sheets>
    <sheet name="Лист1" sheetId="1" r:id="rId1"/>
  </sheets>
  <calcPr calcId="171027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sharedStrings.xml><?xml version="1.0" encoding="utf-8"?>
<sst xmlns="http://schemas.openxmlformats.org/spreadsheetml/2006/main" count="27" uniqueCount="27">
  <si>
    <t>Дата</t>
  </si>
  <si>
    <t>Сумма</t>
  </si>
  <si>
    <t>Номер часа</t>
  </si>
  <si>
    <t>Названия строк</t>
  </si>
  <si>
    <t>Общий итог</t>
  </si>
  <si>
    <t>00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</si>
  <si>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</si>
  <si>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</si>
  <si>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</si>
  <si>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</si>
  <si>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</si>
  <si>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</si>
  <si>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</si>
  <si>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</si>
  <si>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</si>
  <si>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</si>
  <si>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</si>
  <si>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</si>
  <si>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</si>
  <si>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</si>
  <si>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</si>
  <si>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</si>
  <si>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</si>
  <si>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</si>
  <si>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23</t>
  </si>
  <si>
    <t>Количество по полю Дата</t>
  </si>
  <si>
    <t>Всего (формула Пелены)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</si>
</sst>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3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22" fontId="1" fillId="0" borderId="0" xfId="1" applyNumberFormat="1" applyAlignment="1">
      <alignment horizontal="center" vertical="center"/>
    </xf>
    <xf numFmtId="22" fontId="2" fillId="0" borderId="0" xfId="1" quotePrefix="1" applyNumberFormat="1" applyFont="1" applyAlignment="1">
      <alignment horizontal="center" vertical="center"/>
    </xf>
    <xf numFmtId="22" fontId="2" fillId="0" borderId="0" xfId="1" applyNumberFormat="1" applyFont="1" applyFill="1" applyAlignment="1">
      <alignment horizontal="left" vertical="center"/>
    </xf>
    <xf numFmtId="164" fontId="0" fillId="0" borderId="0" xfId="0" applyNumberFormat="1"/>
    <xf numFmtId="0" fontId="0" fillId="0" borderId="0" xfId="0" quotePrefix="1"/>
    <xf numFmtId="0" fontId="0" fillId="0" borderId="0" xfId="0" pivotButton="1"/>
    <xf numFmtId="22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Обычный" xfId="0" builtinId="0"/>
    <cellStyle name="Пояснение" xfId="1" builtinId="53"/>
  </cellStyles>
  <dxfs count="3">
    <dxf>
      <numFmt numFmtId="164" formatCode="[$$-409]#,##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123.375253124999" createdVersion="5" refreshedVersion="5" minRefreshableVersion="3" recordCount="77" xr:uid="{00000000-000A-0000-FFFF-FFFF03000000}">
  <cacheSource type="worksheet">
    <worksheetSource name="Таблица1"/>
  </cacheSource>
  <cacheFields count="2">
    <cacheField name="Дата" numFmtId="22">
      <sharedItems containsSemiMixedTypes="0" containsNonDate="0" containsDate="1" containsString="0" minDate="2017-07-18T05:27:07" maxDate="2017-11-02T10:33:22" count="70">
        <d v="2017-07-18T05:27:07"/>
        <d v="2017-07-18T15:43:07"/>
        <d v="2017-07-18T15:45:12"/>
        <d v="2017-07-19T09:47:56"/>
        <d v="2017-07-20T23:06:47"/>
        <d v="2017-07-24T09:01:58"/>
        <d v="2017-07-25T16:06:27"/>
        <d v="2017-07-31T16:57:33"/>
        <d v="2017-08-01T12:15:09"/>
        <d v="2017-08-02T10:47:08"/>
        <d v="2017-08-03T13:55:35"/>
        <d v="2017-08-04T05:53:48"/>
        <d v="2017-08-11T09:31:14"/>
        <d v="2017-08-17T10:10:37"/>
        <d v="2017-08-17T13:31:50"/>
        <d v="2017-08-22T07:50:36"/>
        <d v="2017-08-22T15:22:36"/>
        <d v="2017-08-23T09:58:14"/>
        <d v="2017-08-23T09:31:30"/>
        <d v="2017-08-29T08:13:01"/>
        <d v="2017-08-29T10:18:30"/>
        <d v="2017-08-29T20:11:16"/>
        <d v="2017-08-30T04:04:02"/>
        <d v="2017-08-30T08:16:57"/>
        <d v="2017-08-30T06:53:25"/>
        <d v="2017-08-30T08:16:07"/>
        <d v="2017-08-30T10:53:17"/>
        <d v="2017-08-30T11:00:49"/>
        <d v="2017-08-30T11:01:09"/>
        <d v="2017-08-30T11:04:55"/>
        <d v="2017-08-30T14:59:43"/>
        <d v="2017-08-31T10:11:47"/>
        <d v="2017-09-01T09:00:04"/>
        <d v="2017-09-01T07:35:19"/>
        <d v="2017-09-01T14:24:08"/>
        <d v="2017-09-04T18:40:20"/>
        <d v="2017-09-07T10:47:18"/>
        <d v="2017-09-05T16:34:02"/>
        <d v="2017-09-05T16:43:41"/>
        <d v="2017-09-06T16:00:04"/>
        <d v="2017-09-06T16:15:24"/>
        <d v="2017-09-07T11:31:59"/>
        <d v="2017-09-07T14:07:36"/>
        <d v="2017-09-07T14:10:02"/>
        <d v="2017-09-07T17:33:06"/>
        <d v="2017-09-08T11:51:45"/>
        <d v="2017-09-08T11:53:01"/>
        <d v="2017-09-08T11:55:20"/>
        <d v="2017-09-08T14:46:29"/>
        <d v="2017-09-08T15:48:17"/>
        <d v="2017-09-12T14:02:12"/>
        <d v="2017-09-12T16:05:46"/>
        <d v="2017-09-13T19:01:11"/>
        <d v="2017-09-13T15:08:30"/>
        <d v="2017-09-14T03:48:51"/>
        <d v="2017-09-15T00:01:57"/>
        <d v="2017-09-15T10:28:32"/>
        <d v="2017-09-14T09:53:09"/>
        <d v="2017-09-18T20:00:21"/>
        <d v="2017-09-15T14:57:25"/>
        <d v="2017-09-20T20:08:39"/>
        <d v="2017-09-25T18:15:26"/>
        <d v="2017-10-05T12:59:54"/>
        <d v="2017-10-05T15:20:47"/>
        <d v="2017-10-10T14:01:24"/>
        <d v="2017-10-11T04:03:16"/>
        <d v="2017-10-12T12:45:20"/>
        <d v="2017-10-12T12:25:00"/>
        <d v="2017-10-13T11:45:52"/>
        <d v="2017-11-02T10:33:22"/>
      </sharedItems>
      <fieldGroup base="0">
        <rangePr groupBy="hours" startDate="2017-07-18T05:27:07" endDate="2017-11-02T10:33:22"/>
        <groupItems count="26">
          <s v="&lt;18.07.2017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2.11.2017"/>
        </groupItems>
      </fieldGroup>
    </cacheField>
    <cacheField name="Сумма" numFmtId="164">
      <sharedItems containsSemiMixedTypes="0" containsString="0" containsNumber="1" minValue="-5375.1999999999498" maxValue="4565.19000000000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x v="0"/>
    <n v="0"/>
  </r>
  <r>
    <x v="1"/>
    <n v="-0.53199999999999759"/>
  </r>
  <r>
    <x v="2"/>
    <n v="0.34200000000000236"/>
  </r>
  <r>
    <x v="3"/>
    <n v="-0.48100000000000365"/>
  </r>
  <r>
    <x v="4"/>
    <n v="0.749"/>
  </r>
  <r>
    <x v="5"/>
    <n v="0.71700000000000097"/>
  </r>
  <r>
    <x v="6"/>
    <n v="0.92900000000000316"/>
  </r>
  <r>
    <x v="7"/>
    <n v="-0.97700000000000098"/>
  </r>
  <r>
    <x v="8"/>
    <n v="-0.48500000000000321"/>
  </r>
  <r>
    <x v="9"/>
    <n v="-0.61799999999999522"/>
  </r>
  <r>
    <x v="10"/>
    <n v="-0.38400000000000661"/>
  </r>
  <r>
    <x v="11"/>
    <n v="-0.15500000000000513"/>
  </r>
  <r>
    <x v="12"/>
    <n v="-0.10700000000000154"/>
  </r>
  <r>
    <x v="13"/>
    <n v="-1.4080000000000155"/>
  </r>
  <r>
    <x v="14"/>
    <n v="-0.8639999999999759"/>
  </r>
  <r>
    <x v="15"/>
    <n v="4565.1900000000041"/>
  </r>
  <r>
    <x v="16"/>
    <n v="1.0559999999999903"/>
  </r>
  <r>
    <x v="17"/>
    <n v="-0.38399999999998435"/>
  </r>
  <r>
    <x v="18"/>
    <n v="-0.85600000000001231"/>
  </r>
  <r>
    <x v="19"/>
    <n v="0.52400000000001457"/>
  </r>
  <r>
    <x v="20"/>
    <n v="-0.67999999999992511"/>
  </r>
  <r>
    <x v="21"/>
    <n v="-0.9200000000000319"/>
  </r>
  <r>
    <x v="22"/>
    <n v="-3.6780000000000292"/>
  </r>
  <r>
    <x v="23"/>
    <n v="0.24599999999999067"/>
  </r>
  <r>
    <x v="24"/>
    <n v="-1.4960000000000306"/>
  </r>
  <r>
    <x v="25"/>
    <n v="-5375.1999999999498"/>
  </r>
  <r>
    <x v="22"/>
    <n v="0.27999999999997272"/>
  </r>
  <r>
    <x v="26"/>
    <n v="0.59000000000000163"/>
  </r>
  <r>
    <x v="27"/>
    <n v="-2.4000000000024002E-2"/>
  </r>
  <r>
    <x v="28"/>
    <n v="-0.91000000000018844"/>
  </r>
  <r>
    <x v="29"/>
    <n v="-0.53600000000053605"/>
  </r>
  <r>
    <x v="30"/>
    <n v="-0.55199999999988592"/>
  </r>
  <r>
    <x v="31"/>
    <n v="-0.58999999999998753"/>
  </r>
  <r>
    <x v="32"/>
    <n v="-0.79799999999998761"/>
  </r>
  <r>
    <x v="33"/>
    <n v="416.00000000000819"/>
  </r>
  <r>
    <x v="34"/>
    <n v="-0.74999999999998412"/>
  </r>
  <r>
    <x v="32"/>
    <n v="-0.61199999999999033"/>
  </r>
  <r>
    <x v="35"/>
    <n v="1555.0000000000182"/>
  </r>
  <r>
    <x v="36"/>
    <n v="2.2059999999999849"/>
  </r>
  <r>
    <x v="35"/>
    <n v="-1.9699999999999553"/>
  </r>
  <r>
    <x v="37"/>
    <n v="2.7699999999999494"/>
  </r>
  <r>
    <x v="38"/>
    <n v="1.143999999999995"/>
  </r>
  <r>
    <x v="37"/>
    <n v="-1.3020000000000032"/>
  </r>
  <r>
    <x v="39"/>
    <n v="-1.8159999999999905"/>
  </r>
  <r>
    <x v="40"/>
    <n v="-1.1219999999998898"/>
  </r>
  <r>
    <x v="41"/>
    <n v="-0.35699999999999932"/>
  </r>
  <r>
    <x v="42"/>
    <n v="-1.9120000000000346"/>
  </r>
  <r>
    <x v="43"/>
    <n v="-0.33600000000002522"/>
  </r>
  <r>
    <x v="44"/>
    <n v="-1.7570000000000088"/>
  </r>
  <r>
    <x v="45"/>
    <n v="-3.1080000000000076"/>
  </r>
  <r>
    <x v="46"/>
    <n v="1.0560000000000203"/>
  </r>
  <r>
    <x v="47"/>
    <n v="-1.0860000000000536"/>
  </r>
  <r>
    <x v="48"/>
    <n v="-2.1779999999999973"/>
  </r>
  <r>
    <x v="49"/>
    <n v="-1801.200000000108"/>
  </r>
  <r>
    <x v="45"/>
    <n v="-3.643999999999997"/>
  </r>
  <r>
    <x v="50"/>
    <n v="12.790000000000017"/>
  </r>
  <r>
    <x v="51"/>
    <n v="1.2150000000000034"/>
  </r>
  <r>
    <x v="52"/>
    <n v="-0.47700000000006071"/>
  </r>
  <r>
    <x v="53"/>
    <n v="4.3280000000000056"/>
  </r>
  <r>
    <x v="53"/>
    <n v="-1.2180000000000522"/>
  </r>
  <r>
    <x v="54"/>
    <n v="-0.40600000000001746"/>
  </r>
  <r>
    <x v="52"/>
    <n v="-0.46499999999999092"/>
  </r>
  <r>
    <x v="55"/>
    <n v="1.4390000000000003"/>
  </r>
  <r>
    <x v="56"/>
    <n v="5.9119999999999777"/>
  </r>
  <r>
    <x v="57"/>
    <n v="-1.7040000000000166"/>
  </r>
  <r>
    <x v="58"/>
    <n v="0.75199999999995271"/>
  </r>
  <r>
    <x v="59"/>
    <n v="-2.1919999999999717"/>
  </r>
  <r>
    <x v="60"/>
    <n v="6.6339999999999986"/>
  </r>
  <r>
    <x v="61"/>
    <n v="-3.3599999999999852"/>
  </r>
  <r>
    <x v="62"/>
    <n v="8.3359999999999985"/>
  </r>
  <r>
    <x v="63"/>
    <n v="-0.62999999999999723"/>
  </r>
  <r>
    <x v="64"/>
    <n v="-0.74999999999997391"/>
  </r>
  <r>
    <x v="65"/>
    <n v="-0.80000000000080007"/>
  </r>
  <r>
    <x v="66"/>
    <n v="-1.5700000000000114"/>
  </r>
  <r>
    <x v="67"/>
    <n v="-0.99999999999988987"/>
  </r>
  <r>
    <x v="68"/>
    <n v="-1.6779999999999973"/>
  </r>
  <r>
    <x v="69"/>
    <n v="-1.65999999999999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3:I24" firstHeaderRow="1" firstDataRow="1" firstDataCol="1"/>
  <pivotFields count="2">
    <pivotField axis="axisRow" dataField="1" numFmtId="22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umFmtId="164" showAll="0"/>
  </pivotFields>
  <rowFields count="1">
    <field x="0"/>
  </rowFields>
  <rowItems count="21"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4"/>
    </i>
    <i t="grand">
      <x/>
    </i>
  </rowItems>
  <colItems count="1">
    <i/>
  </colItems>
  <dataFields count="1">
    <dataField name="Количество по полю Дата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3:C80" totalsRowShown="0">
  <autoFilter ref="B3:C80" xr:uid="{00000000-0009-0000-0100-000001000000}"/>
  <tableColumns count="2">
    <tableColumn id="1" xr3:uid="{00000000-0010-0000-0000-000001000000}" name="Дата" dataDxfId="1" dataCellStyle="Пояснение"/>
    <tableColumn id="3" xr3:uid="{EAE5251D-454F-4855-9DA2-FD8F0390E177}" name="Сумма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E3:F27" totalsRowShown="0">
  <autoFilter ref="E3:F27" xr:uid="{00000000-0009-0000-0100-000002000000}"/>
  <tableColumns count="2">
    <tableColumn id="1" xr3:uid="{00000000-0010-0000-0100-000001000000}" name="Номер часа"/>
    <tableColumn id="2" xr3:uid="{00000000-0010-0000-0100-000002000000}" name="Всего (формула Пелены)" dataDxfId="2">
      <calculatedColumnFormula>SUMPRODUCT(--(IFERROR(HOUR(Таблица1[Дата]),25)=Таблица2[[#This Row],[Номер часа]]))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4"/>
  <sheetViews>
    <sheetView tabSelected="1" workbookViewId="0">
      <selection activeCell="F7" sqref="F7"/>
    </sheetView>
  </sheetViews>
  <sheetFormatPr defaultRowHeight="15" x14ac:dyDescent="0.25"/>
  <cols>
    <col min="2" max="2" width="15.85546875" bestFit="1" customWidth="1"/>
    <col min="3" max="3" width="10.5703125" bestFit="1" customWidth="1"/>
    <col min="5" max="5" width="15.7109375" customWidth="1"/>
    <col min="6" max="6" width="29.140625" bestFit="1" customWidth="1"/>
    <col min="8" max="8" width="17.28515625" bestFit="1" customWidth="1"/>
    <col min="9" max="9" width="24.85546875" bestFit="1" customWidth="1"/>
  </cols>
  <sheetData>
    <row r="2" spans="2:9" x14ac:dyDescent="0.25">
      <c r="B2" s="2"/>
    </row>
    <row r="3" spans="2:9" x14ac:dyDescent="0.25">
      <c r="B3" s="3" t="s">
        <v>0</v>
      </c>
      <c r="C3" t="s">
        <v>1</v>
      </c>
      <c r="E3" t="s">
        <v>2</v>
      </c>
      <c r="F3" s="9" t="s">
        <v>26</v>
      </c>
      <c r="H3" s="6" t="s">
        <v>3</v>
      </c>
      <c r="I3" t="s">
        <v>25</v>
      </c>
    </row>
    <row r="4" spans="2:9" x14ac:dyDescent="0.25">
      <c r="B4" s="3">
        <v>42934.227164351847</v>
      </c>
      <c r="C4" s="4">
        <v>0</v>
      </c>
      <c r="E4">
        <v>0</v>
      </c>
      <c r="F4" s="5">
        <f>SUMPRODUCT(--(IFERROR(HOUR(Таблица1[Дата]),25)=Таблица2[[#This Row],[Номер часа]]))</f>
        <v>0</v>
      </c>
      <c r="H4" s="7" t="s">
        <v>5</v>
      </c>
      <c r="I4" s="8">
        <v>1</v>
      </c>
    </row>
    <row r="5" spans="2:9" x14ac:dyDescent="0.25">
      <c r="B5" s="3">
        <v>42934.654942129622</v>
      </c>
      <c r="C5" s="4">
        <v>-0.53199999999999759</v>
      </c>
      <c r="E5">
        <v>1</v>
      </c>
      <c r="F5" s="5">
        <f>SUMPRODUCT(--(IFERROR(HOUR(Таблица1[Дата]),25)=Таблица2[[#This Row],[Номер часа]]))</f>
        <v>0</v>
      </c>
      <c r="H5" s="7" t="s">
        <v>6</v>
      </c>
      <c r="I5" s="8">
        <v>1</v>
      </c>
    </row>
    <row r="6" spans="2:9" x14ac:dyDescent="0.25">
      <c r="B6" s="3">
        <v>42934.656388888885</v>
      </c>
      <c r="C6" s="4">
        <v>0.34200000000000236</v>
      </c>
      <c r="E6">
        <v>2</v>
      </c>
      <c r="F6" s="5">
        <f>SUMPRODUCT(--(IFERROR(HOUR(Таблица1[Дата]),25)=Таблица2[[#This Row],[Номер часа]]))</f>
        <v>0</v>
      </c>
      <c r="H6" s="7" t="s">
        <v>7</v>
      </c>
      <c r="I6" s="8">
        <v>3</v>
      </c>
    </row>
    <row r="7" spans="2:9" x14ac:dyDescent="0.25">
      <c r="B7" s="3">
        <v>42935.408287037033</v>
      </c>
      <c r="C7" s="4">
        <v>-0.48100000000000365</v>
      </c>
      <c r="E7">
        <v>3</v>
      </c>
      <c r="F7" s="5">
        <f>SUMPRODUCT(--(IFERROR(HOUR(Таблица1[Дата]),25)=Таблица2[[#This Row],[Номер часа]]))</f>
        <v>0</v>
      </c>
      <c r="H7" s="7" t="s">
        <v>8</v>
      </c>
      <c r="I7" s="8">
        <v>2</v>
      </c>
    </row>
    <row r="8" spans="2:9" x14ac:dyDescent="0.25">
      <c r="B8" s="3">
        <v>42936.963043981479</v>
      </c>
      <c r="C8" s="4">
        <v>0.749</v>
      </c>
      <c r="E8">
        <v>4</v>
      </c>
      <c r="F8" s="5">
        <f>SUMPRODUCT(--(IFERROR(HOUR(Таблица1[Дата]),25)=Таблица2[[#This Row],[Номер часа]]))</f>
        <v>0</v>
      </c>
      <c r="H8" s="7" t="s">
        <v>9</v>
      </c>
      <c r="I8" s="8">
        <v>1</v>
      </c>
    </row>
    <row r="9" spans="2:9" x14ac:dyDescent="0.25">
      <c r="B9" s="3">
        <v>42940.37636574074</v>
      </c>
      <c r="C9" s="4">
        <v>0.71700000000000097</v>
      </c>
      <c r="E9">
        <v>5</v>
      </c>
      <c r="F9" s="5">
        <f>SUMPRODUCT(--(IFERROR(HOUR(Таблица1[Дата]),25)=Таблица2[[#This Row],[Номер часа]]))</f>
        <v>0</v>
      </c>
      <c r="H9" s="7" t="s">
        <v>10</v>
      </c>
      <c r="I9" s="8">
        <v>2</v>
      </c>
    </row>
    <row r="10" spans="2:9" x14ac:dyDescent="0.25">
      <c r="B10" s="3">
        <v>42941.67114583333</v>
      </c>
      <c r="C10" s="4">
        <v>0.92900000000000316</v>
      </c>
      <c r="E10">
        <v>6</v>
      </c>
      <c r="F10" s="5">
        <f>SUMPRODUCT(--(IFERROR(HOUR(Таблица1[Дата]),25)=Таблица2[[#This Row],[Номер часа]]))</f>
        <v>0</v>
      </c>
      <c r="H10" s="7" t="s">
        <v>11</v>
      </c>
      <c r="I10" s="8">
        <v>3</v>
      </c>
    </row>
    <row r="11" spans="2:9" x14ac:dyDescent="0.25">
      <c r="B11" s="3">
        <v>42947.706631944442</v>
      </c>
      <c r="C11" s="4">
        <v>-0.97700000000000098</v>
      </c>
      <c r="E11">
        <v>7</v>
      </c>
      <c r="F11" s="5">
        <f>SUMPRODUCT(--(IFERROR(HOUR(Таблица1[Дата]),25)=Таблица2[[#This Row],[Номер часа]]))</f>
        <v>0</v>
      </c>
      <c r="H11" s="7" t="s">
        <v>12</v>
      </c>
      <c r="I11" s="8">
        <v>8</v>
      </c>
    </row>
    <row r="12" spans="2:9" x14ac:dyDescent="0.25">
      <c r="B12" s="3">
        <v>42948.510520833326</v>
      </c>
      <c r="C12" s="4">
        <v>-0.48500000000000321</v>
      </c>
      <c r="E12">
        <v>8</v>
      </c>
      <c r="F12" s="5">
        <f>SUMPRODUCT(--(IFERROR(HOUR(Таблица1[Дата]),25)=Таблица2[[#This Row],[Номер часа]]))</f>
        <v>0</v>
      </c>
      <c r="H12" s="7" t="s">
        <v>13</v>
      </c>
      <c r="I12" s="8">
        <v>8</v>
      </c>
    </row>
    <row r="13" spans="2:9" x14ac:dyDescent="0.25">
      <c r="B13" s="3">
        <v>42949.449398148143</v>
      </c>
      <c r="C13" s="4">
        <v>-0.61799999999999522</v>
      </c>
      <c r="E13">
        <v>9</v>
      </c>
      <c r="F13" s="5">
        <f>SUMPRODUCT(--(IFERROR(HOUR(Таблица1[Дата]),25)=Таблица2[[#This Row],[Номер часа]]))</f>
        <v>0</v>
      </c>
      <c r="H13" s="7" t="s">
        <v>14</v>
      </c>
      <c r="I13" s="8">
        <v>9</v>
      </c>
    </row>
    <row r="14" spans="2:9" x14ac:dyDescent="0.25">
      <c r="B14" s="3">
        <v>42950.580266203702</v>
      </c>
      <c r="C14" s="4">
        <v>-0.38400000000000661</v>
      </c>
      <c r="E14">
        <v>10</v>
      </c>
      <c r="F14" s="5">
        <f>SUMPRODUCT(--(IFERROR(HOUR(Таблица1[Дата]),25)=Таблица2[[#This Row],[Номер часа]]))</f>
        <v>0</v>
      </c>
      <c r="H14" s="7" t="s">
        <v>15</v>
      </c>
      <c r="I14" s="8">
        <v>4</v>
      </c>
    </row>
    <row r="15" spans="2:9" x14ac:dyDescent="0.25">
      <c r="B15" s="3">
        <v>42951.245694444442</v>
      </c>
      <c r="C15" s="4">
        <v>-0.15500000000000513</v>
      </c>
      <c r="E15">
        <v>11</v>
      </c>
      <c r="F15" s="5">
        <f>SUMPRODUCT(--(IFERROR(HOUR(Таблица1[Дата]),25)=Таблица2[[#This Row],[Номер часа]]))</f>
        <v>0</v>
      </c>
      <c r="H15" s="7" t="s">
        <v>16</v>
      </c>
      <c r="I15" s="8">
        <v>2</v>
      </c>
    </row>
    <row r="16" spans="2:9" x14ac:dyDescent="0.25">
      <c r="B16" s="3">
        <v>42958.396689814806</v>
      </c>
      <c r="C16" s="4">
        <v>-0.10700000000000154</v>
      </c>
      <c r="E16">
        <v>12</v>
      </c>
      <c r="F16" s="5">
        <f>SUMPRODUCT(--(IFERROR(HOUR(Таблица1[Дата]),25)=Таблица2[[#This Row],[Номер часа]]))</f>
        <v>0</v>
      </c>
      <c r="H16" s="7" t="s">
        <v>17</v>
      </c>
      <c r="I16" s="8">
        <v>8</v>
      </c>
    </row>
    <row r="17" spans="2:9" x14ac:dyDescent="0.25">
      <c r="B17" s="3">
        <v>42964.424039351848</v>
      </c>
      <c r="C17" s="4">
        <v>-1.4080000000000155</v>
      </c>
      <c r="E17">
        <v>13</v>
      </c>
      <c r="F17" s="5">
        <f>SUMPRODUCT(--(IFERROR(HOUR(Таблица1[Дата]),25)=Таблица2[[#This Row],[Номер часа]]))</f>
        <v>0</v>
      </c>
      <c r="H17" s="7" t="s">
        <v>18</v>
      </c>
      <c r="I17" s="8">
        <v>7</v>
      </c>
    </row>
    <row r="18" spans="2:9" x14ac:dyDescent="0.25">
      <c r="B18" s="3">
        <v>42964.56377314814</v>
      </c>
      <c r="C18" s="4">
        <v>-0.8639999999999759</v>
      </c>
      <c r="E18">
        <v>14</v>
      </c>
      <c r="F18" s="5">
        <f>SUMPRODUCT(--(IFERROR(HOUR(Таблица1[Дата]),25)=Таблица2[[#This Row],[Номер часа]]))</f>
        <v>0</v>
      </c>
      <c r="H18" s="7" t="s">
        <v>19</v>
      </c>
      <c r="I18" s="8">
        <v>8</v>
      </c>
    </row>
    <row r="19" spans="2:9" x14ac:dyDescent="0.25">
      <c r="B19" s="3">
        <v>42969.326805555553</v>
      </c>
      <c r="C19" s="4">
        <v>4565.1900000000041</v>
      </c>
      <c r="E19">
        <v>15</v>
      </c>
      <c r="F19" s="5">
        <f>SUMPRODUCT(--(IFERROR(HOUR(Таблица1[Дата]),25)=Таблица2[[#This Row],[Номер часа]]))</f>
        <v>0</v>
      </c>
      <c r="H19" s="7" t="s">
        <v>20</v>
      </c>
      <c r="I19" s="8">
        <v>1</v>
      </c>
    </row>
    <row r="20" spans="2:9" x14ac:dyDescent="0.25">
      <c r="B20" s="3">
        <v>42969.640694444439</v>
      </c>
      <c r="C20" s="4">
        <v>1.0559999999999903</v>
      </c>
      <c r="E20">
        <v>16</v>
      </c>
      <c r="F20" s="5">
        <f>SUMPRODUCT(--(IFERROR(HOUR(Таблица1[Дата]),25)=Таблица2[[#This Row],[Номер часа]]))</f>
        <v>0</v>
      </c>
      <c r="H20" s="7" t="s">
        <v>21</v>
      </c>
      <c r="I20" s="8">
        <v>3</v>
      </c>
    </row>
    <row r="21" spans="2:9" x14ac:dyDescent="0.25">
      <c r="B21" s="3">
        <v>42970.415439814809</v>
      </c>
      <c r="C21" s="4">
        <v>-0.38399999999998435</v>
      </c>
      <c r="E21">
        <v>17</v>
      </c>
      <c r="F21" s="5">
        <f>SUMPRODUCT(--(IFERROR(HOUR(Таблица1[Дата]),25)=Таблица2[[#This Row],[Номер часа]]))</f>
        <v>0</v>
      </c>
      <c r="H21" s="7" t="s">
        <v>22</v>
      </c>
      <c r="I21" s="8">
        <v>2</v>
      </c>
    </row>
    <row r="22" spans="2:9" x14ac:dyDescent="0.25">
      <c r="B22" s="3">
        <v>42970.396874999999</v>
      </c>
      <c r="C22" s="4">
        <v>-0.85600000000001231</v>
      </c>
      <c r="E22">
        <v>18</v>
      </c>
      <c r="F22" s="5">
        <f>SUMPRODUCT(--(IFERROR(HOUR(Таблица1[Дата]),25)=Таблица2[[#This Row],[Номер часа]]))</f>
        <v>0</v>
      </c>
      <c r="H22" s="7" t="s">
        <v>23</v>
      </c>
      <c r="I22" s="8">
        <v>3</v>
      </c>
    </row>
    <row r="23" spans="2:9" x14ac:dyDescent="0.25">
      <c r="B23" s="3">
        <v>42976.342372685183</v>
      </c>
      <c r="C23" s="4">
        <v>0.52400000000001457</v>
      </c>
      <c r="E23">
        <v>19</v>
      </c>
      <c r="F23" s="5">
        <f>SUMPRODUCT(--(IFERROR(HOUR(Таблица1[Дата]),25)=Таблица2[[#This Row],[Номер часа]]))</f>
        <v>0</v>
      </c>
      <c r="H23" s="7" t="s">
        <v>24</v>
      </c>
      <c r="I23" s="8">
        <v>1</v>
      </c>
    </row>
    <row r="24" spans="2:9" x14ac:dyDescent="0.25">
      <c r="B24" s="3">
        <v>42976.429513888885</v>
      </c>
      <c r="C24" s="4">
        <v>-0.67999999999992511</v>
      </c>
      <c r="E24">
        <v>20</v>
      </c>
      <c r="F24" s="5">
        <f>SUMPRODUCT(--(IFERROR(HOUR(Таблица1[Дата]),25)=Таблица2[[#This Row],[Номер часа]]))</f>
        <v>0</v>
      </c>
      <c r="H24" s="7" t="s">
        <v>4</v>
      </c>
      <c r="I24" s="8">
        <v>77</v>
      </c>
    </row>
    <row r="25" spans="2:9" x14ac:dyDescent="0.25">
      <c r="B25" s="3">
        <v>42976.841157407405</v>
      </c>
      <c r="C25" s="4">
        <v>-0.9200000000000319</v>
      </c>
      <c r="E25">
        <v>21</v>
      </c>
      <c r="F25" s="5">
        <f>SUMPRODUCT(--(IFERROR(HOUR(Таблица1[Дата]),25)=Таблица2[[#This Row],[Номер часа]]))</f>
        <v>0</v>
      </c>
    </row>
    <row r="26" spans="2:9" x14ac:dyDescent="0.25">
      <c r="B26" s="3">
        <v>42977.16946759259</v>
      </c>
      <c r="C26" s="4">
        <v>-3.6780000000000292</v>
      </c>
      <c r="E26">
        <v>22</v>
      </c>
      <c r="F26" s="5">
        <f>SUMPRODUCT(--(IFERROR(HOUR(Таблица1[Дата]),25)=Таблица2[[#This Row],[Номер часа]]))</f>
        <v>0</v>
      </c>
    </row>
    <row r="27" spans="2:9" x14ac:dyDescent="0.25">
      <c r="B27" s="3">
        <v>42977.345104166663</v>
      </c>
      <c r="C27" s="4">
        <v>0.24599999999999067</v>
      </c>
      <c r="E27">
        <v>23</v>
      </c>
      <c r="F27" s="5">
        <f>SUMPRODUCT(--(IFERROR(HOUR(Таблица1[Дата]),25)=Таблица2[[#This Row],[Номер часа]]))</f>
        <v>0</v>
      </c>
    </row>
    <row r="28" spans="2:9" x14ac:dyDescent="0.25">
      <c r="B28" s="3">
        <v>42977.287094907406</v>
      </c>
      <c r="C28" s="4">
        <v>-1.4960000000000306</v>
      </c>
    </row>
    <row r="29" spans="2:9" x14ac:dyDescent="0.25">
      <c r="B29" s="3">
        <v>42977.344525462955</v>
      </c>
      <c r="C29" s="4">
        <v>-5375.1999999999498</v>
      </c>
    </row>
    <row r="30" spans="2:9" x14ac:dyDescent="0.25">
      <c r="B30" s="3">
        <v>42977.16946759259</v>
      </c>
      <c r="C30" s="4">
        <v>0.27999999999997272</v>
      </c>
    </row>
    <row r="31" spans="2:9" x14ac:dyDescent="0.25">
      <c r="B31" s="3">
        <v>42977.453668981478</v>
      </c>
      <c r="C31" s="4">
        <v>0.59000000000000163</v>
      </c>
    </row>
    <row r="32" spans="2:9" x14ac:dyDescent="0.25">
      <c r="B32" s="3">
        <v>42977.45890046296</v>
      </c>
      <c r="C32" s="4">
        <v>-2.4000000000024002E-2</v>
      </c>
    </row>
    <row r="33" spans="2:3" x14ac:dyDescent="0.25">
      <c r="B33" s="3">
        <v>42977.459131944437</v>
      </c>
      <c r="C33" s="4">
        <v>-0.91000000000018844</v>
      </c>
    </row>
    <row r="34" spans="2:3" x14ac:dyDescent="0.25">
      <c r="B34" s="3">
        <v>42977.461747685178</v>
      </c>
      <c r="C34" s="4">
        <v>-0.53600000000053605</v>
      </c>
    </row>
    <row r="35" spans="2:3" x14ac:dyDescent="0.25">
      <c r="B35" s="3">
        <v>42977.624803240738</v>
      </c>
      <c r="C35" s="4">
        <v>-0.55199999999988592</v>
      </c>
    </row>
    <row r="36" spans="2:3" x14ac:dyDescent="0.25">
      <c r="B36" s="3">
        <v>42978.424849537034</v>
      </c>
      <c r="C36" s="4">
        <v>-0.58999999999998753</v>
      </c>
    </row>
    <row r="37" spans="2:3" x14ac:dyDescent="0.25">
      <c r="B37" s="3">
        <v>42979.375046296293</v>
      </c>
      <c r="C37" s="4">
        <v>-0.79799999999998761</v>
      </c>
    </row>
    <row r="38" spans="2:3" x14ac:dyDescent="0.25">
      <c r="B38" s="3">
        <v>42979.316192129627</v>
      </c>
      <c r="C38" s="4">
        <v>416.00000000000819</v>
      </c>
    </row>
    <row r="39" spans="2:3" x14ac:dyDescent="0.25">
      <c r="B39" s="3">
        <v>42979.600092592591</v>
      </c>
      <c r="C39" s="4">
        <v>-0.74999999999998412</v>
      </c>
    </row>
    <row r="40" spans="2:3" x14ac:dyDescent="0.25">
      <c r="B40" s="3">
        <v>42979.375046296293</v>
      </c>
      <c r="C40" s="4">
        <v>-0.61199999999999033</v>
      </c>
    </row>
    <row r="41" spans="2:3" x14ac:dyDescent="0.25">
      <c r="B41" s="3">
        <v>42982.778009259251</v>
      </c>
      <c r="C41" s="4">
        <v>1555.0000000000182</v>
      </c>
    </row>
    <row r="42" spans="2:3" x14ac:dyDescent="0.25">
      <c r="B42" s="3">
        <v>42985.449513888881</v>
      </c>
      <c r="C42" s="4">
        <v>2.2059999999999849</v>
      </c>
    </row>
    <row r="43" spans="2:3" x14ac:dyDescent="0.25">
      <c r="B43" s="3">
        <v>42982.778009259251</v>
      </c>
      <c r="C43" s="4">
        <v>-1.9699999999999553</v>
      </c>
    </row>
    <row r="44" spans="2:3" x14ac:dyDescent="0.25">
      <c r="B44" s="3">
        <v>42983.690300925919</v>
      </c>
      <c r="C44" s="4">
        <v>2.7699999999999494</v>
      </c>
    </row>
    <row r="45" spans="2:3" x14ac:dyDescent="0.25">
      <c r="B45" s="3">
        <v>42983.69700231481</v>
      </c>
      <c r="C45" s="4">
        <v>1.143999999999995</v>
      </c>
    </row>
    <row r="46" spans="2:3" x14ac:dyDescent="0.25">
      <c r="B46" s="3">
        <v>42983.690300925919</v>
      </c>
      <c r="C46" s="4">
        <v>-1.3020000000000032</v>
      </c>
    </row>
    <row r="47" spans="2:3" x14ac:dyDescent="0.25">
      <c r="B47" s="3">
        <v>42984.666712962957</v>
      </c>
      <c r="C47" s="4">
        <v>-1.8159999999999905</v>
      </c>
    </row>
    <row r="48" spans="2:3" x14ac:dyDescent="0.25">
      <c r="B48" s="3">
        <v>42984.677361111106</v>
      </c>
      <c r="C48" s="4">
        <v>-1.1219999999998898</v>
      </c>
    </row>
    <row r="49" spans="2:3" x14ac:dyDescent="0.25">
      <c r="B49" s="3">
        <v>42985.480543981474</v>
      </c>
      <c r="C49" s="4">
        <v>-0.35699999999999932</v>
      </c>
    </row>
    <row r="50" spans="2:3" x14ac:dyDescent="0.25">
      <c r="B50" s="3">
        <v>42985.588611111103</v>
      </c>
      <c r="C50" s="4">
        <v>-1.9120000000000346</v>
      </c>
    </row>
    <row r="51" spans="2:3" x14ac:dyDescent="0.25">
      <c r="B51" s="3">
        <v>42985.59030092592</v>
      </c>
      <c r="C51" s="4">
        <v>-0.33600000000002522</v>
      </c>
    </row>
    <row r="52" spans="2:3" x14ac:dyDescent="0.25">
      <c r="B52" s="3">
        <v>42985.731319444443</v>
      </c>
      <c r="C52" s="4">
        <v>-1.7570000000000088</v>
      </c>
    </row>
    <row r="53" spans="2:3" x14ac:dyDescent="0.25">
      <c r="B53" s="3">
        <v>42986.494270833326</v>
      </c>
      <c r="C53" s="4">
        <v>-3.1080000000000076</v>
      </c>
    </row>
    <row r="54" spans="2:3" x14ac:dyDescent="0.25">
      <c r="B54" s="3">
        <v>42986.495150462957</v>
      </c>
      <c r="C54" s="4">
        <v>1.0560000000000203</v>
      </c>
    </row>
    <row r="55" spans="2:3" x14ac:dyDescent="0.25">
      <c r="B55" s="3">
        <v>42986.496759259251</v>
      </c>
      <c r="C55" s="4">
        <v>-1.0860000000000536</v>
      </c>
    </row>
    <row r="56" spans="2:3" x14ac:dyDescent="0.25">
      <c r="B56" s="3">
        <v>42986.615613425922</v>
      </c>
      <c r="C56" s="4">
        <v>-2.1779999999999973</v>
      </c>
    </row>
    <row r="57" spans="2:3" x14ac:dyDescent="0.25">
      <c r="B57" s="3">
        <v>42986.658530092587</v>
      </c>
      <c r="C57" s="4">
        <v>-1801.200000000108</v>
      </c>
    </row>
    <row r="58" spans="2:3" x14ac:dyDescent="0.25">
      <c r="B58" s="3">
        <v>42986.494270833326</v>
      </c>
      <c r="C58" s="4">
        <v>-3.643999999999997</v>
      </c>
    </row>
    <row r="59" spans="2:3" x14ac:dyDescent="0.25">
      <c r="B59" s="3">
        <v>42990.584861111107</v>
      </c>
      <c r="C59" s="4">
        <v>12.790000000000017</v>
      </c>
    </row>
    <row r="60" spans="2:3" x14ac:dyDescent="0.25">
      <c r="B60" s="3">
        <v>42990.670671296291</v>
      </c>
      <c r="C60" s="4">
        <v>1.2150000000000034</v>
      </c>
    </row>
    <row r="61" spans="2:3" x14ac:dyDescent="0.25">
      <c r="B61" s="3">
        <v>42991.792488425919</v>
      </c>
      <c r="C61" s="4">
        <v>-0.47700000000006071</v>
      </c>
    </row>
    <row r="62" spans="2:3" x14ac:dyDescent="0.25">
      <c r="B62" s="3">
        <v>42991.630902777775</v>
      </c>
      <c r="C62" s="4">
        <v>4.3280000000000056</v>
      </c>
    </row>
    <row r="63" spans="2:3" x14ac:dyDescent="0.25">
      <c r="B63" s="3">
        <v>42991.630902777775</v>
      </c>
      <c r="C63" s="4">
        <v>-1.2180000000000522</v>
      </c>
    </row>
    <row r="64" spans="2:3" x14ac:dyDescent="0.25">
      <c r="B64" s="3">
        <v>42992.158923611103</v>
      </c>
      <c r="C64" s="4">
        <v>-0.40600000000001746</v>
      </c>
    </row>
    <row r="65" spans="2:3" x14ac:dyDescent="0.25">
      <c r="B65" s="3">
        <v>42991.792488425919</v>
      </c>
      <c r="C65" s="4">
        <v>-0.46499999999999092</v>
      </c>
    </row>
    <row r="66" spans="2:3" x14ac:dyDescent="0.25">
      <c r="B66" s="3">
        <v>42993.001354166663</v>
      </c>
      <c r="C66" s="4">
        <v>1.4390000000000003</v>
      </c>
    </row>
    <row r="67" spans="2:3" x14ac:dyDescent="0.25">
      <c r="B67" s="3">
        <v>42993.436481481476</v>
      </c>
      <c r="C67" s="4">
        <v>5.9119999999999777</v>
      </c>
    </row>
    <row r="68" spans="2:3" x14ac:dyDescent="0.25">
      <c r="B68" s="3">
        <v>42992.411909722214</v>
      </c>
      <c r="C68" s="4">
        <v>-1.7040000000000166</v>
      </c>
    </row>
    <row r="69" spans="2:3" x14ac:dyDescent="0.25">
      <c r="B69" s="3">
        <v>42996.833576388883</v>
      </c>
      <c r="C69" s="4">
        <v>0.75199999999995271</v>
      </c>
    </row>
    <row r="70" spans="2:3" x14ac:dyDescent="0.25">
      <c r="B70" s="3">
        <v>42993.623206018514</v>
      </c>
      <c r="C70" s="4">
        <v>-2.1919999999999717</v>
      </c>
    </row>
    <row r="71" spans="2:3" x14ac:dyDescent="0.25">
      <c r="B71" s="3">
        <v>42998.839340277773</v>
      </c>
      <c r="C71" s="4">
        <v>6.6339999999999986</v>
      </c>
    </row>
    <row r="72" spans="2:3" x14ac:dyDescent="0.25">
      <c r="B72" s="3">
        <v>43003.760717592588</v>
      </c>
      <c r="C72" s="4">
        <v>-3.3599999999999852</v>
      </c>
    </row>
    <row r="73" spans="2:3" x14ac:dyDescent="0.25">
      <c r="B73" s="3">
        <v>43013.541597222218</v>
      </c>
      <c r="C73" s="4">
        <v>8.3359999999999985</v>
      </c>
    </row>
    <row r="74" spans="2:3" x14ac:dyDescent="0.25">
      <c r="B74" s="3">
        <v>43013.639432870368</v>
      </c>
      <c r="C74" s="4">
        <v>-0.62999999999999723</v>
      </c>
    </row>
    <row r="75" spans="2:3" x14ac:dyDescent="0.25">
      <c r="B75" s="3">
        <v>43018.584305555552</v>
      </c>
      <c r="C75" s="4">
        <v>-0.74999999999997391</v>
      </c>
    </row>
    <row r="76" spans="2:3" x14ac:dyDescent="0.25">
      <c r="B76" s="3">
        <v>43019.168935185182</v>
      </c>
      <c r="C76" s="4">
        <v>-0.80000000000080007</v>
      </c>
    </row>
    <row r="77" spans="2:3" x14ac:dyDescent="0.25">
      <c r="B77" s="3">
        <v>43020.531481481477</v>
      </c>
      <c r="C77" s="4">
        <v>-1.5700000000000114</v>
      </c>
    </row>
    <row r="78" spans="2:3" x14ac:dyDescent="0.25">
      <c r="B78" s="3">
        <v>43020.517361111109</v>
      </c>
      <c r="C78" s="4">
        <v>-0.99999999999988987</v>
      </c>
    </row>
    <row r="79" spans="2:3" x14ac:dyDescent="0.25">
      <c r="B79" s="3">
        <v>43021.490185185183</v>
      </c>
      <c r="C79" s="4">
        <v>-1.6779999999999973</v>
      </c>
    </row>
    <row r="80" spans="2:3" x14ac:dyDescent="0.25">
      <c r="B80" s="3">
        <v>43041.439837962964</v>
      </c>
      <c r="C80" s="4">
        <v>-1.6599999999999948</v>
      </c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</sheetData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2018-01-23T10:18:13Z</dcterms:modified>
</cp:coreProperties>
</file>