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 activeTab="2"/>
  </bookViews>
  <sheets>
    <sheet name="Лист1" sheetId="1" r:id="rId1"/>
    <sheet name="Лист1-1" sheetId="4" r:id="rId2"/>
    <sheet name="Лист2" sheetId="5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D22" i="5" l="1" a="1"/>
  <c r="D22" i="5"/>
  <c r="E22" i="5" a="1"/>
  <c r="E22" i="5"/>
  <c r="F22" i="5" a="1"/>
  <c r="F22" i="5"/>
  <c r="D23" i="5" a="1"/>
  <c r="D23" i="5"/>
  <c r="E23" i="5" a="1"/>
  <c r="E23" i="5"/>
  <c r="F23" i="5" a="1"/>
  <c r="F23" i="5"/>
  <c r="D24" i="5" a="1"/>
  <c r="D24" i="5"/>
  <c r="E24" i="5" a="1"/>
  <c r="E24" i="5"/>
  <c r="F24" i="5" a="1"/>
  <c r="F24" i="5"/>
  <c r="D25" i="5" a="1"/>
  <c r="D25" i="5"/>
  <c r="E25" i="5" a="1"/>
  <c r="E25" i="5"/>
  <c r="F25" i="5" a="1"/>
  <c r="F25" i="5"/>
  <c r="D26" i="5" a="1"/>
  <c r="D26" i="5"/>
  <c r="E26" i="5" a="1"/>
  <c r="E26" i="5"/>
  <c r="F26" i="5" a="1"/>
  <c r="F26" i="5"/>
  <c r="D27" i="5" a="1"/>
  <c r="D27" i="5"/>
  <c r="E27" i="5" a="1"/>
  <c r="E27" i="5"/>
  <c r="F27" i="5" a="1"/>
  <c r="F27" i="5"/>
  <c r="D28" i="5" a="1"/>
  <c r="D28" i="5"/>
  <c r="E28" i="5" a="1"/>
  <c r="E28" i="5"/>
  <c r="F28" i="5" a="1"/>
  <c r="F28" i="5"/>
  <c r="D29" i="5" a="1"/>
  <c r="D29" i="5"/>
  <c r="E29" i="5" a="1"/>
  <c r="E29" i="5"/>
  <c r="F29" i="5" a="1"/>
  <c r="F29" i="5"/>
  <c r="D30" i="5" a="1"/>
  <c r="D30" i="5"/>
  <c r="E30" i="5" a="1"/>
  <c r="E30" i="5"/>
  <c r="F30" i="5" a="1"/>
  <c r="F30" i="5"/>
  <c r="D31" i="5" a="1"/>
  <c r="D31" i="5"/>
  <c r="E31" i="5" a="1"/>
  <c r="E31" i="5"/>
  <c r="F31" i="5" a="1"/>
  <c r="F31" i="5"/>
  <c r="D32" i="5" a="1"/>
  <c r="D32" i="5"/>
  <c r="E32" i="5" a="1"/>
  <c r="E32" i="5"/>
  <c r="F32" i="5" a="1"/>
  <c r="F32" i="5"/>
  <c r="D33" i="5" a="1"/>
  <c r="D33" i="5"/>
  <c r="E33" i="5" a="1"/>
  <c r="E33" i="5"/>
  <c r="F33" i="5" a="1"/>
  <c r="F33" i="5"/>
  <c r="D34" i="5" a="1"/>
  <c r="D34" i="5"/>
  <c r="E34" i="5" a="1"/>
  <c r="E34" i="5"/>
  <c r="F34" i="5" a="1"/>
  <c r="F34" i="5"/>
  <c r="D35" i="5" a="1"/>
  <c r="D35" i="5"/>
  <c r="E35" i="5" a="1"/>
  <c r="E35" i="5"/>
  <c r="F35" i="5" a="1"/>
  <c r="F35" i="5"/>
  <c r="D36" i="5" a="1"/>
  <c r="D36" i="5"/>
  <c r="E36" i="5" a="1"/>
  <c r="E36" i="5"/>
  <c r="F36" i="5" a="1"/>
  <c r="F36" i="5"/>
  <c r="E21" i="5" a="1"/>
  <c r="E21" i="5"/>
  <c r="F21" i="5" a="1"/>
  <c r="F21" i="5"/>
  <c r="D21" i="5" a="1"/>
  <c r="D21" i="5"/>
  <c r="D22" i="4" l="1" a="1"/>
  <c r="D22" i="4"/>
  <c r="E22" i="4" a="1"/>
  <c r="E22" i="4"/>
  <c r="F22" i="4" a="1"/>
  <c r="F22" i="4"/>
  <c r="D23" i="4" a="1"/>
  <c r="D23" i="4"/>
  <c r="E23" i="4" a="1"/>
  <c r="E23" i="4"/>
  <c r="F23" i="4" a="1"/>
  <c r="F23" i="4"/>
  <c r="D24" i="4" a="1"/>
  <c r="D24" i="4"/>
  <c r="E24" i="4" a="1"/>
  <c r="E24" i="4"/>
  <c r="F24" i="4" a="1"/>
  <c r="F24" i="4"/>
  <c r="D25" i="4" a="1"/>
  <c r="D25" i="4"/>
  <c r="E25" i="4" a="1"/>
  <c r="E25" i="4"/>
  <c r="F25" i="4" a="1"/>
  <c r="F25" i="4"/>
  <c r="D26" i="4" a="1"/>
  <c r="D26" i="4"/>
  <c r="E26" i="4" a="1"/>
  <c r="E26" i="4"/>
  <c r="F26" i="4" a="1"/>
  <c r="F26" i="4"/>
  <c r="D27" i="4" a="1"/>
  <c r="D27" i="4"/>
  <c r="E27" i="4" a="1"/>
  <c r="E27" i="4"/>
  <c r="F27" i="4" a="1"/>
  <c r="F27" i="4"/>
  <c r="D28" i="4" a="1"/>
  <c r="D28" i="4"/>
  <c r="E28" i="4" a="1"/>
  <c r="E28" i="4"/>
  <c r="F28" i="4" a="1"/>
  <c r="F28" i="4"/>
  <c r="D29" i="4" a="1"/>
  <c r="D29" i="4"/>
  <c r="E29" i="4" a="1"/>
  <c r="E29" i="4"/>
  <c r="F29" i="4" a="1"/>
  <c r="F29" i="4"/>
  <c r="D30" i="4" a="1"/>
  <c r="D30" i="4"/>
  <c r="E30" i="4" a="1"/>
  <c r="E30" i="4"/>
  <c r="F30" i="4" a="1"/>
  <c r="F30" i="4"/>
  <c r="D31" i="4" a="1"/>
  <c r="D31" i="4"/>
  <c r="E31" i="4" a="1"/>
  <c r="E31" i="4"/>
  <c r="F31" i="4" a="1"/>
  <c r="F31" i="4"/>
  <c r="D32" i="4" a="1"/>
  <c r="D32" i="4"/>
  <c r="E32" i="4" a="1"/>
  <c r="E32" i="4"/>
  <c r="F32" i="4" a="1"/>
  <c r="F32" i="4"/>
  <c r="D33" i="4" a="1"/>
  <c r="D33" i="4"/>
  <c r="E33" i="4" a="1"/>
  <c r="E33" i="4"/>
  <c r="F33" i="4" a="1"/>
  <c r="F33" i="4"/>
  <c r="D34" i="4" a="1"/>
  <c r="D34" i="4"/>
  <c r="E34" i="4" a="1"/>
  <c r="E34" i="4"/>
  <c r="F34" i="4" a="1"/>
  <c r="F34" i="4"/>
  <c r="D35" i="4" a="1"/>
  <c r="D35" i="4"/>
  <c r="E35" i="4" a="1"/>
  <c r="E35" i="4"/>
  <c r="F35" i="4" a="1"/>
  <c r="F35" i="4"/>
  <c r="D36" i="4" a="1"/>
  <c r="D36" i="4"/>
  <c r="E36" i="4" a="1"/>
  <c r="E36" i="4"/>
  <c r="F36" i="4" a="1"/>
  <c r="F36" i="4"/>
  <c r="E21" i="4" a="1"/>
  <c r="E21" i="4"/>
  <c r="F21" i="4" a="1"/>
  <c r="F21" i="4"/>
  <c r="D21" i="4" a="1"/>
  <c r="D21" i="4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F21" i="1"/>
  <c r="E21" i="1"/>
  <c r="D21" i="1"/>
</calcChain>
</file>

<file path=xl/sharedStrings.xml><?xml version="1.0" encoding="utf-8"?>
<sst xmlns="http://schemas.openxmlformats.org/spreadsheetml/2006/main" count="229" uniqueCount="25">
  <si>
    <t>Товар</t>
  </si>
  <si>
    <t>Москва</t>
  </si>
  <si>
    <t>Питер</t>
  </si>
  <si>
    <t>Сочи</t>
  </si>
  <si>
    <t>Краснодар</t>
  </si>
  <si>
    <t>Пятерочка</t>
  </si>
  <si>
    <t>Магнолия</t>
  </si>
  <si>
    <t>Перекресток</t>
  </si>
  <si>
    <t>Яблоки</t>
  </si>
  <si>
    <t>Груши</t>
  </si>
  <si>
    <t>Сливы</t>
  </si>
  <si>
    <t>Орехи</t>
  </si>
  <si>
    <t>Шоколад</t>
  </si>
  <si>
    <t>Творог</t>
  </si>
  <si>
    <t>Молоко</t>
  </si>
  <si>
    <t>Хлеб</t>
  </si>
  <si>
    <t>Конфеты</t>
  </si>
  <si>
    <t>Салат</t>
  </si>
  <si>
    <t>Перец</t>
  </si>
  <si>
    <t>Помидор</t>
  </si>
  <si>
    <t>Огурец</t>
  </si>
  <si>
    <t>Сыр</t>
  </si>
  <si>
    <t>Мясо</t>
  </si>
  <si>
    <t>Город</t>
  </si>
  <si>
    <t>не завозилось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</si>
</sst>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0" fillId="2" borderId="13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3" borderId="13" xfId="0" applyNumberFormat="1" applyFill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numFmt numFmtId="172" formatCode="&quot;магазин не найден&quot;"/>
      <fill>
        <patternFill>
          <bgColor theme="8" tint="0.39994506668294322"/>
        </patternFill>
      </fill>
    </dxf>
    <dxf>
      <numFmt numFmtId="172" formatCode="&quot;магазин не найден&quot;"/>
      <fill>
        <patternFill>
          <bgColor theme="8" tint="0.39994506668294322"/>
        </patternFill>
      </fill>
    </dxf>
    <dxf>
      <numFmt numFmtId="172" formatCode="&quot;магазин не найден&quot;"/>
      <fill>
        <patternFill>
          <bgColor theme="8" tint="0.39994506668294322"/>
        </patternFill>
      </fill>
    </dxf>
    <dxf>
      <numFmt numFmtId="172" formatCode="&quot;магазин не найден&quot;"/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zoomScale="85" zoomScaleNormal="85" workbookViewId="0">
      <selection activeCell="F23" sqref="F23"/>
    </sheetView>
  </sheetViews>
  <sheetFormatPr defaultRowHeight="15" x14ac:dyDescent="0.25"/>
  <cols>
    <col min="2" max="12" width="13.42578125" customWidth="1"/>
  </cols>
  <sheetData>
    <row r="1" spans="2:12" ht="15.75" thickBot="1" x14ac:dyDescent="0.3"/>
    <row r="2" spans="2:12" x14ac:dyDescent="0.25">
      <c r="B2" s="25" t="s">
        <v>0</v>
      </c>
      <c r="C2" s="1" t="s">
        <v>1</v>
      </c>
      <c r="D2" s="2" t="s">
        <v>2</v>
      </c>
      <c r="E2" s="3" t="s">
        <v>3</v>
      </c>
      <c r="F2" s="1" t="s">
        <v>1</v>
      </c>
      <c r="G2" s="2" t="s">
        <v>2</v>
      </c>
      <c r="H2" s="2" t="s">
        <v>3</v>
      </c>
      <c r="I2" s="3" t="s">
        <v>4</v>
      </c>
      <c r="J2" s="1" t="s">
        <v>1</v>
      </c>
      <c r="K2" s="2" t="s">
        <v>2</v>
      </c>
      <c r="L2" s="3" t="s">
        <v>3</v>
      </c>
    </row>
    <row r="3" spans="2:12" ht="15.75" thickBot="1" x14ac:dyDescent="0.3">
      <c r="B3" s="26"/>
      <c r="C3" s="4" t="s">
        <v>5</v>
      </c>
      <c r="D3" s="5" t="s">
        <v>5</v>
      </c>
      <c r="E3" s="6" t="s">
        <v>5</v>
      </c>
      <c r="F3" s="4" t="s">
        <v>6</v>
      </c>
      <c r="G3" s="5" t="s">
        <v>6</v>
      </c>
      <c r="H3" s="5" t="s">
        <v>6</v>
      </c>
      <c r="I3" s="6" t="s">
        <v>6</v>
      </c>
      <c r="J3" s="4" t="s">
        <v>7</v>
      </c>
      <c r="K3" s="5" t="s">
        <v>7</v>
      </c>
      <c r="L3" s="6" t="s">
        <v>7</v>
      </c>
    </row>
    <row r="4" spans="2:12" x14ac:dyDescent="0.25">
      <c r="B4" s="7" t="s">
        <v>8</v>
      </c>
      <c r="C4" s="8">
        <v>192.02495671776649</v>
      </c>
      <c r="D4" s="9">
        <v>68</v>
      </c>
      <c r="E4" s="10">
        <v>68</v>
      </c>
      <c r="F4" s="8">
        <v>1</v>
      </c>
      <c r="G4" s="9">
        <v>1</v>
      </c>
      <c r="H4" s="9">
        <v>68</v>
      </c>
      <c r="I4" s="10">
        <v>168.05034555308123</v>
      </c>
      <c r="J4" s="8">
        <v>68</v>
      </c>
      <c r="K4" s="9">
        <v>68</v>
      </c>
      <c r="L4" s="10">
        <v>41</v>
      </c>
    </row>
    <row r="5" spans="2:12" x14ac:dyDescent="0.25">
      <c r="B5" s="11" t="s">
        <v>9</v>
      </c>
      <c r="C5" s="12">
        <v>184.37059923614567</v>
      </c>
      <c r="D5" s="13">
        <v>67</v>
      </c>
      <c r="E5" s="14">
        <v>67</v>
      </c>
      <c r="F5" s="12">
        <v>1</v>
      </c>
      <c r="G5" s="13">
        <v>1</v>
      </c>
      <c r="H5" s="24"/>
      <c r="I5" s="14">
        <v>166.06742351507177</v>
      </c>
      <c r="J5" s="12">
        <v>67</v>
      </c>
      <c r="K5" s="13">
        <v>67</v>
      </c>
      <c r="L5" s="14">
        <v>40</v>
      </c>
    </row>
    <row r="6" spans="2:12" x14ac:dyDescent="0.25">
      <c r="B6" s="11" t="s">
        <v>10</v>
      </c>
      <c r="C6" s="12">
        <v>177.35834214218852</v>
      </c>
      <c r="D6" s="13">
        <v>66</v>
      </c>
      <c r="E6" s="14">
        <v>66</v>
      </c>
      <c r="F6" s="12">
        <v>1</v>
      </c>
      <c r="G6" s="13">
        <v>2</v>
      </c>
      <c r="H6" s="13">
        <v>66</v>
      </c>
      <c r="I6" s="14">
        <v>164.25462225992706</v>
      </c>
      <c r="J6" s="12">
        <v>66</v>
      </c>
      <c r="K6" s="13">
        <v>66</v>
      </c>
      <c r="L6" s="14">
        <v>39</v>
      </c>
    </row>
    <row r="7" spans="2:12" x14ac:dyDescent="0.25">
      <c r="B7" s="11" t="s">
        <v>11</v>
      </c>
      <c r="C7" s="12">
        <v>170.91120876082113</v>
      </c>
      <c r="D7" s="24"/>
      <c r="E7" s="14">
        <v>65</v>
      </c>
      <c r="F7" s="12">
        <v>1</v>
      </c>
      <c r="G7" s="13">
        <v>5</v>
      </c>
      <c r="H7" s="13">
        <v>65</v>
      </c>
      <c r="I7" s="14">
        <v>162.59157318912014</v>
      </c>
      <c r="J7" s="12">
        <v>65</v>
      </c>
      <c r="K7" s="13">
        <v>65</v>
      </c>
      <c r="L7" s="14">
        <v>38</v>
      </c>
    </row>
    <row r="8" spans="2:12" x14ac:dyDescent="0.25">
      <c r="B8" s="11" t="s">
        <v>12</v>
      </c>
      <c r="C8" s="12">
        <v>164.9640687132148</v>
      </c>
      <c r="D8" s="13">
        <v>64</v>
      </c>
      <c r="E8" s="14">
        <v>64</v>
      </c>
      <c r="F8" s="12">
        <v>1</v>
      </c>
      <c r="G8" s="13">
        <v>0</v>
      </c>
      <c r="H8" s="13">
        <v>64</v>
      </c>
      <c r="I8" s="14">
        <v>161.06104357165484</v>
      </c>
      <c r="J8" s="12">
        <v>64</v>
      </c>
      <c r="K8" s="13">
        <v>64</v>
      </c>
      <c r="L8" s="14">
        <v>37</v>
      </c>
    </row>
    <row r="9" spans="2:12" x14ac:dyDescent="0.25">
      <c r="B9" s="11" t="s">
        <v>13</v>
      </c>
      <c r="C9" s="12">
        <v>159.4614442368852</v>
      </c>
      <c r="D9" s="13">
        <v>63</v>
      </c>
      <c r="E9" s="14">
        <v>63</v>
      </c>
      <c r="F9" s="12">
        <v>1</v>
      </c>
      <c r="G9" s="13">
        <v>4</v>
      </c>
      <c r="H9" s="13">
        <v>63</v>
      </c>
      <c r="I9" s="14">
        <v>159.64835587435454</v>
      </c>
      <c r="J9" s="12">
        <v>63</v>
      </c>
      <c r="K9" s="13">
        <v>63</v>
      </c>
      <c r="L9" s="14">
        <v>36</v>
      </c>
    </row>
    <row r="10" spans="2:12" x14ac:dyDescent="0.25">
      <c r="B10" s="11" t="s">
        <v>14</v>
      </c>
      <c r="C10" s="12">
        <v>154.35578658501643</v>
      </c>
      <c r="D10" s="13">
        <v>62</v>
      </c>
      <c r="E10" s="14">
        <v>62</v>
      </c>
      <c r="F10" s="12">
        <v>1</v>
      </c>
      <c r="G10" s="24"/>
      <c r="H10" s="13">
        <v>62</v>
      </c>
      <c r="I10" s="14">
        <v>158.3409315238849</v>
      </c>
      <c r="J10" s="12">
        <v>62</v>
      </c>
      <c r="K10" s="13">
        <v>62</v>
      </c>
      <c r="L10" s="14">
        <v>35</v>
      </c>
    </row>
    <row r="11" spans="2:12" x14ac:dyDescent="0.25">
      <c r="B11" s="11" t="s">
        <v>15</v>
      </c>
      <c r="C11" s="12">
        <v>149.60610903764058</v>
      </c>
      <c r="D11" s="13">
        <v>61</v>
      </c>
      <c r="E11" s="14">
        <v>61</v>
      </c>
      <c r="F11" s="12">
        <v>1</v>
      </c>
      <c r="G11" s="13">
        <v>2</v>
      </c>
      <c r="H11" s="13">
        <v>1</v>
      </c>
      <c r="I11" s="14">
        <v>157.12792906535347</v>
      </c>
      <c r="J11" s="12">
        <v>61</v>
      </c>
      <c r="K11" s="13">
        <v>61</v>
      </c>
      <c r="L11" s="14">
        <v>34</v>
      </c>
    </row>
    <row r="12" spans="2:12" x14ac:dyDescent="0.25">
      <c r="B12" s="11" t="s">
        <v>16</v>
      </c>
      <c r="C12" s="12">
        <v>145.17689331530937</v>
      </c>
      <c r="D12" s="13">
        <v>60</v>
      </c>
      <c r="E12" s="14">
        <v>60</v>
      </c>
      <c r="F12" s="12">
        <v>1</v>
      </c>
      <c r="G12" s="13">
        <v>5</v>
      </c>
      <c r="H12" s="13">
        <v>60</v>
      </c>
      <c r="I12" s="14">
        <v>155.99995469170992</v>
      </c>
      <c r="J12" s="12">
        <v>60</v>
      </c>
      <c r="K12" s="13">
        <v>60</v>
      </c>
      <c r="L12" s="14">
        <v>33</v>
      </c>
    </row>
    <row r="13" spans="2:12" x14ac:dyDescent="0.25">
      <c r="B13" s="11" t="s">
        <v>17</v>
      </c>
      <c r="C13" s="12">
        <v>141.03720765931317</v>
      </c>
      <c r="D13" s="13">
        <v>59</v>
      </c>
      <c r="E13" s="14">
        <v>59</v>
      </c>
      <c r="F13" s="12">
        <v>1</v>
      </c>
      <c r="G13" s="13">
        <v>0</v>
      </c>
      <c r="H13" s="13">
        <v>59</v>
      </c>
      <c r="I13" s="14">
        <v>154.94882880224736</v>
      </c>
      <c r="J13" s="12">
        <v>59</v>
      </c>
      <c r="K13" s="13">
        <v>59</v>
      </c>
      <c r="L13" s="14">
        <v>32</v>
      </c>
    </row>
    <row r="14" spans="2:12" x14ac:dyDescent="0.25">
      <c r="B14" s="11" t="s">
        <v>18</v>
      </c>
      <c r="C14" s="12">
        <v>137.1599902765131</v>
      </c>
      <c r="D14" s="13">
        <v>58</v>
      </c>
      <c r="E14" s="14">
        <v>58</v>
      </c>
      <c r="F14" s="12">
        <v>1</v>
      </c>
      <c r="G14" s="13">
        <v>1</v>
      </c>
      <c r="H14" s="24"/>
      <c r="I14" s="14">
        <v>153.96739633393577</v>
      </c>
      <c r="J14" s="12">
        <v>58</v>
      </c>
      <c r="K14" s="13">
        <v>58</v>
      </c>
      <c r="L14" s="14">
        <v>31</v>
      </c>
    </row>
    <row r="15" spans="2:12" x14ac:dyDescent="0.25">
      <c r="B15" s="11" t="s">
        <v>19</v>
      </c>
      <c r="C15" s="12">
        <v>133.52146307158708</v>
      </c>
      <c r="D15" s="24"/>
      <c r="E15" s="14">
        <v>57</v>
      </c>
      <c r="F15" s="12">
        <v>1</v>
      </c>
      <c r="G15" s="13">
        <v>3</v>
      </c>
      <c r="H15" s="13">
        <v>57</v>
      </c>
      <c r="I15" s="14">
        <v>153.04937158054136</v>
      </c>
      <c r="J15" s="12">
        <v>57</v>
      </c>
      <c r="K15" s="13">
        <v>57</v>
      </c>
      <c r="L15" s="14">
        <v>30</v>
      </c>
    </row>
    <row r="16" spans="2:12" x14ac:dyDescent="0.25">
      <c r="B16" s="11" t="s">
        <v>20</v>
      </c>
      <c r="C16" s="12">
        <v>130.100648842966</v>
      </c>
      <c r="D16" s="13">
        <v>56</v>
      </c>
      <c r="E16" s="14">
        <v>56</v>
      </c>
      <c r="F16" s="12">
        <v>1</v>
      </c>
      <c r="G16" s="13">
        <v>3</v>
      </c>
      <c r="H16" s="13">
        <v>56</v>
      </c>
      <c r="I16" s="14">
        <v>152.18921039920841</v>
      </c>
      <c r="J16" s="12">
        <v>56</v>
      </c>
      <c r="K16" s="13">
        <v>56</v>
      </c>
      <c r="L16" s="14">
        <v>29</v>
      </c>
    </row>
    <row r="17" spans="2:12" x14ac:dyDescent="0.25">
      <c r="B17" s="11" t="s">
        <v>21</v>
      </c>
      <c r="C17" s="12">
        <v>126.87897124989088</v>
      </c>
      <c r="D17" s="13">
        <v>55</v>
      </c>
      <c r="E17" s="14">
        <v>55</v>
      </c>
      <c r="F17" s="12">
        <v>1</v>
      </c>
      <c r="G17" s="13">
        <v>23</v>
      </c>
      <c r="H17" s="13">
        <v>55</v>
      </c>
      <c r="I17" s="14">
        <v>151.38200432711676</v>
      </c>
      <c r="J17" s="12">
        <v>55</v>
      </c>
      <c r="K17" s="13">
        <v>55</v>
      </c>
      <c r="L17" s="14">
        <v>28</v>
      </c>
    </row>
    <row r="18" spans="2:12" ht="15.75" thickBot="1" x14ac:dyDescent="0.3">
      <c r="B18" s="15" t="s">
        <v>22</v>
      </c>
      <c r="C18" s="4">
        <v>123.83992145638598</v>
      </c>
      <c r="D18" s="5">
        <v>54</v>
      </c>
      <c r="E18" s="6">
        <v>54</v>
      </c>
      <c r="F18" s="4">
        <v>1</v>
      </c>
      <c r="G18" s="5">
        <v>4</v>
      </c>
      <c r="H18" s="5">
        <v>54</v>
      </c>
      <c r="I18" s="6">
        <v>150.62339234803278</v>
      </c>
      <c r="J18" s="4">
        <v>54</v>
      </c>
      <c r="K18" s="5">
        <v>54</v>
      </c>
      <c r="L18" s="6">
        <v>27</v>
      </c>
    </row>
    <row r="19" spans="2:12" ht="15.75" thickBot="1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2:12" x14ac:dyDescent="0.25">
      <c r="B20" s="17" t="s">
        <v>0</v>
      </c>
      <c r="C20" s="18" t="s">
        <v>23</v>
      </c>
      <c r="D20" s="18" t="s">
        <v>5</v>
      </c>
      <c r="E20" s="18" t="s">
        <v>6</v>
      </c>
      <c r="F20" s="19" t="s">
        <v>7</v>
      </c>
      <c r="G20" s="20"/>
      <c r="H20" s="20"/>
      <c r="I20" s="20"/>
      <c r="J20" s="20"/>
      <c r="K20" s="20"/>
      <c r="L20" s="20"/>
    </row>
    <row r="21" spans="2:12" x14ac:dyDescent="0.25">
      <c r="B21" s="12" t="s">
        <v>13</v>
      </c>
      <c r="C21" s="21" t="s">
        <v>1</v>
      </c>
      <c r="D21" s="22">
        <f>SUMPRODUCT($C$4:$L$18*($B$4:$B$18=$B21)*($C$2:$L$2=$C21)*($C$3:$L$3=D$20))</f>
        <v>159.4614442368852</v>
      </c>
      <c r="E21" s="22">
        <f>SUMPRODUCT($C$4:$L$18*($B$4:$B$18=$B21)*($C$2:$L$2=$C21)*($C$3:$L$3=E$20))</f>
        <v>1</v>
      </c>
      <c r="F21" s="22">
        <f>SUMPRODUCT($C$4:$L$18*($B$4:$B$18=$B21)*($C$2:$L$2=$C21)*($C$3:$L$3=F$20))</f>
        <v>63</v>
      </c>
      <c r="G21" s="16"/>
      <c r="H21" s="16"/>
      <c r="I21" s="16"/>
      <c r="J21" s="16"/>
      <c r="K21" s="16"/>
      <c r="L21" s="16"/>
    </row>
    <row r="22" spans="2:12" x14ac:dyDescent="0.25">
      <c r="B22" s="12" t="s">
        <v>15</v>
      </c>
      <c r="C22" s="21" t="s">
        <v>2</v>
      </c>
      <c r="D22" s="22">
        <f t="shared" ref="D22:F36" si="0">SUMPRODUCT($C$4:$L$18*($B$4:$B$18=$B22)*($C$2:$L$2=$C22)*($C$3:$L$3=D$20))</f>
        <v>61</v>
      </c>
      <c r="E22" s="22">
        <f t="shared" si="0"/>
        <v>2</v>
      </c>
      <c r="F22" s="22">
        <f t="shared" si="0"/>
        <v>61</v>
      </c>
      <c r="G22" s="16"/>
      <c r="H22" s="16"/>
      <c r="I22" s="16"/>
      <c r="J22" s="16"/>
      <c r="K22" s="16"/>
      <c r="L22" s="16"/>
    </row>
    <row r="23" spans="2:12" x14ac:dyDescent="0.25">
      <c r="B23" s="12" t="s">
        <v>13</v>
      </c>
      <c r="C23" s="21" t="s">
        <v>3</v>
      </c>
      <c r="D23" s="22">
        <f t="shared" si="0"/>
        <v>63</v>
      </c>
      <c r="E23" s="22">
        <f t="shared" si="0"/>
        <v>63</v>
      </c>
      <c r="F23" s="22">
        <f t="shared" si="0"/>
        <v>36</v>
      </c>
      <c r="G23" s="16"/>
      <c r="H23" s="16"/>
      <c r="I23" s="16"/>
      <c r="J23" s="16"/>
      <c r="K23" s="16"/>
      <c r="L23" s="16"/>
    </row>
    <row r="24" spans="2:12" x14ac:dyDescent="0.25">
      <c r="B24" s="12" t="s">
        <v>17</v>
      </c>
      <c r="C24" s="21" t="s">
        <v>3</v>
      </c>
      <c r="D24" s="22">
        <f t="shared" si="0"/>
        <v>59</v>
      </c>
      <c r="E24" s="22">
        <f t="shared" si="0"/>
        <v>59</v>
      </c>
      <c r="F24" s="22">
        <f t="shared" si="0"/>
        <v>32</v>
      </c>
      <c r="G24" s="16"/>
      <c r="H24" s="16"/>
      <c r="I24" s="16"/>
      <c r="J24" s="16"/>
      <c r="K24" s="16"/>
      <c r="L24" s="16"/>
    </row>
    <row r="25" spans="2:12" x14ac:dyDescent="0.25">
      <c r="B25" s="12" t="s">
        <v>13</v>
      </c>
      <c r="C25" s="21" t="s">
        <v>4</v>
      </c>
      <c r="D25" s="22">
        <f t="shared" si="0"/>
        <v>0</v>
      </c>
      <c r="E25" s="22">
        <f t="shared" si="0"/>
        <v>159.64835587435454</v>
      </c>
      <c r="F25" s="22">
        <f t="shared" si="0"/>
        <v>0</v>
      </c>
      <c r="G25" s="16"/>
      <c r="H25" s="16"/>
      <c r="I25" s="16"/>
      <c r="J25" s="16"/>
      <c r="K25" s="16"/>
      <c r="L25" s="16"/>
    </row>
    <row r="26" spans="2:12" x14ac:dyDescent="0.25">
      <c r="B26" s="12" t="s">
        <v>15</v>
      </c>
      <c r="C26" s="21" t="s">
        <v>2</v>
      </c>
      <c r="D26" s="22">
        <f t="shared" si="0"/>
        <v>61</v>
      </c>
      <c r="E26" s="22">
        <f t="shared" si="0"/>
        <v>2</v>
      </c>
      <c r="F26" s="22">
        <f t="shared" si="0"/>
        <v>61</v>
      </c>
      <c r="G26" s="16"/>
      <c r="H26" s="16"/>
      <c r="I26" s="16"/>
      <c r="J26" s="16"/>
      <c r="K26" s="16"/>
      <c r="L26" s="16"/>
    </row>
    <row r="27" spans="2:12" x14ac:dyDescent="0.25">
      <c r="B27" s="12" t="s">
        <v>19</v>
      </c>
      <c r="C27" s="21" t="s">
        <v>1</v>
      </c>
      <c r="D27" s="22">
        <f t="shared" si="0"/>
        <v>133.52146307158708</v>
      </c>
      <c r="E27" s="22">
        <f t="shared" si="0"/>
        <v>1</v>
      </c>
      <c r="F27" s="22">
        <f t="shared" si="0"/>
        <v>57</v>
      </c>
      <c r="G27" s="16"/>
      <c r="H27" s="16"/>
      <c r="I27" s="16"/>
      <c r="J27" s="16"/>
      <c r="K27" s="16"/>
      <c r="L27" s="16"/>
    </row>
    <row r="28" spans="2:12" x14ac:dyDescent="0.25">
      <c r="B28" s="12" t="s">
        <v>19</v>
      </c>
      <c r="C28" s="21" t="s">
        <v>1</v>
      </c>
      <c r="D28" s="22">
        <f t="shared" si="0"/>
        <v>133.52146307158708</v>
      </c>
      <c r="E28" s="22">
        <f t="shared" si="0"/>
        <v>1</v>
      </c>
      <c r="F28" s="22">
        <f t="shared" si="0"/>
        <v>57</v>
      </c>
      <c r="G28" s="16"/>
      <c r="H28" s="16"/>
      <c r="I28" s="16"/>
      <c r="J28" s="16"/>
      <c r="K28" s="16"/>
      <c r="L28" s="16"/>
    </row>
    <row r="29" spans="2:12" x14ac:dyDescent="0.25">
      <c r="B29" s="12" t="s">
        <v>20</v>
      </c>
      <c r="C29" s="21" t="s">
        <v>3</v>
      </c>
      <c r="D29" s="22">
        <f t="shared" si="0"/>
        <v>56</v>
      </c>
      <c r="E29" s="22">
        <f t="shared" si="0"/>
        <v>56</v>
      </c>
      <c r="F29" s="22">
        <f t="shared" si="0"/>
        <v>29</v>
      </c>
      <c r="G29" s="16"/>
      <c r="H29" s="16"/>
      <c r="I29" s="16"/>
      <c r="J29" s="16"/>
      <c r="K29" s="16"/>
      <c r="L29" s="16"/>
    </row>
    <row r="30" spans="2:12" x14ac:dyDescent="0.25">
      <c r="B30" s="12" t="s">
        <v>21</v>
      </c>
      <c r="C30" s="21" t="s">
        <v>4</v>
      </c>
      <c r="D30" s="22">
        <f t="shared" si="0"/>
        <v>0</v>
      </c>
      <c r="E30" s="22">
        <f t="shared" si="0"/>
        <v>151.38200432711676</v>
      </c>
      <c r="F30" s="22">
        <f t="shared" si="0"/>
        <v>0</v>
      </c>
      <c r="G30" s="16"/>
      <c r="H30" s="16"/>
      <c r="I30" s="16"/>
      <c r="J30" s="16"/>
      <c r="K30" s="16"/>
      <c r="L30" s="16"/>
    </row>
    <row r="31" spans="2:12" x14ac:dyDescent="0.25">
      <c r="B31" s="12" t="s">
        <v>13</v>
      </c>
      <c r="C31" s="21" t="s">
        <v>2</v>
      </c>
      <c r="D31" s="22">
        <f t="shared" si="0"/>
        <v>63</v>
      </c>
      <c r="E31" s="22">
        <f t="shared" si="0"/>
        <v>4</v>
      </c>
      <c r="F31" s="22">
        <f t="shared" si="0"/>
        <v>63</v>
      </c>
      <c r="G31" s="16"/>
      <c r="H31" s="16"/>
      <c r="I31" s="16"/>
      <c r="J31" s="16"/>
      <c r="K31" s="16"/>
      <c r="L31" s="16"/>
    </row>
    <row r="32" spans="2:12" x14ac:dyDescent="0.25">
      <c r="B32" s="12" t="s">
        <v>19</v>
      </c>
      <c r="C32" s="21" t="s">
        <v>1</v>
      </c>
      <c r="D32" s="22">
        <f t="shared" si="0"/>
        <v>133.52146307158708</v>
      </c>
      <c r="E32" s="22">
        <f t="shared" si="0"/>
        <v>1</v>
      </c>
      <c r="F32" s="22">
        <f t="shared" si="0"/>
        <v>57</v>
      </c>
      <c r="G32" s="16"/>
      <c r="H32" s="16"/>
      <c r="I32" s="16"/>
      <c r="J32" s="16"/>
      <c r="K32" s="16"/>
      <c r="L32" s="16"/>
    </row>
    <row r="33" spans="2:12" x14ac:dyDescent="0.25">
      <c r="B33" s="12" t="s">
        <v>16</v>
      </c>
      <c r="C33" s="21" t="s">
        <v>3</v>
      </c>
      <c r="D33" s="22">
        <f t="shared" si="0"/>
        <v>60</v>
      </c>
      <c r="E33" s="22">
        <f t="shared" si="0"/>
        <v>60</v>
      </c>
      <c r="F33" s="22">
        <f t="shared" si="0"/>
        <v>33</v>
      </c>
      <c r="G33" s="16"/>
      <c r="H33" s="16"/>
      <c r="I33" s="16"/>
      <c r="J33" s="16"/>
      <c r="K33" s="16"/>
      <c r="L33" s="16"/>
    </row>
    <row r="34" spans="2:12" x14ac:dyDescent="0.25">
      <c r="B34" s="12" t="s">
        <v>9</v>
      </c>
      <c r="C34" s="21" t="s">
        <v>3</v>
      </c>
      <c r="D34" s="22">
        <f t="shared" si="0"/>
        <v>67</v>
      </c>
      <c r="E34" s="22">
        <f t="shared" si="0"/>
        <v>0</v>
      </c>
      <c r="F34" s="22">
        <f t="shared" si="0"/>
        <v>40</v>
      </c>
      <c r="G34" s="16"/>
      <c r="H34" s="16"/>
      <c r="I34" s="16"/>
      <c r="J34" s="16"/>
      <c r="K34" s="16"/>
      <c r="L34" s="16"/>
    </row>
    <row r="35" spans="2:12" x14ac:dyDescent="0.25">
      <c r="B35" s="12" t="s">
        <v>19</v>
      </c>
      <c r="C35" s="21" t="s">
        <v>4</v>
      </c>
      <c r="D35" s="22">
        <f t="shared" si="0"/>
        <v>0</v>
      </c>
      <c r="E35" s="22">
        <f t="shared" si="0"/>
        <v>153.04937158054136</v>
      </c>
      <c r="F35" s="22">
        <f t="shared" si="0"/>
        <v>0</v>
      </c>
      <c r="G35" s="16"/>
      <c r="H35" s="16"/>
      <c r="I35" s="16"/>
      <c r="J35" s="16"/>
      <c r="K35" s="16"/>
      <c r="L35" s="16"/>
    </row>
    <row r="36" spans="2:12" ht="15.75" thickBot="1" x14ac:dyDescent="0.3">
      <c r="B36" s="4" t="s">
        <v>16</v>
      </c>
      <c r="C36" s="23" t="s">
        <v>1</v>
      </c>
      <c r="D36" s="22">
        <f t="shared" si="0"/>
        <v>145.17689331530937</v>
      </c>
      <c r="E36" s="22">
        <f t="shared" si="0"/>
        <v>1</v>
      </c>
      <c r="F36" s="22">
        <f t="shared" si="0"/>
        <v>60</v>
      </c>
      <c r="G36" s="16"/>
      <c r="H36" s="16"/>
      <c r="I36" s="16"/>
      <c r="J36" s="16"/>
      <c r="K36" s="16"/>
      <c r="L36" s="16"/>
    </row>
  </sheetData>
  <mergeCells count="1"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opLeftCell="A7" zoomScale="70" zoomScaleNormal="70" workbookViewId="0">
      <selection activeCell="I33" sqref="I33"/>
    </sheetView>
  </sheetViews>
  <sheetFormatPr defaultRowHeight="15" x14ac:dyDescent="0.25"/>
  <cols>
    <col min="2" max="12" width="13.42578125" customWidth="1"/>
  </cols>
  <sheetData>
    <row r="1" spans="2:12" ht="15.75" thickBot="1" x14ac:dyDescent="0.3"/>
    <row r="2" spans="2:12" x14ac:dyDescent="0.25">
      <c r="B2" s="25" t="s">
        <v>0</v>
      </c>
      <c r="C2" s="1" t="s">
        <v>1</v>
      </c>
      <c r="D2" s="2" t="s">
        <v>2</v>
      </c>
      <c r="E2" s="3" t="s">
        <v>3</v>
      </c>
      <c r="F2" s="1" t="s">
        <v>1</v>
      </c>
      <c r="G2" s="2" t="s">
        <v>2</v>
      </c>
      <c r="H2" s="2" t="s">
        <v>3</v>
      </c>
      <c r="I2" s="3" t="s">
        <v>4</v>
      </c>
      <c r="J2" s="1" t="s">
        <v>1</v>
      </c>
      <c r="K2" s="2" t="s">
        <v>2</v>
      </c>
      <c r="L2" s="3" t="s">
        <v>3</v>
      </c>
    </row>
    <row r="3" spans="2:12" ht="15.75" thickBot="1" x14ac:dyDescent="0.3">
      <c r="B3" s="26"/>
      <c r="C3" s="4" t="s">
        <v>5</v>
      </c>
      <c r="D3" s="5" t="s">
        <v>5</v>
      </c>
      <c r="E3" s="6" t="s">
        <v>5</v>
      </c>
      <c r="F3" s="4" t="s">
        <v>6</v>
      </c>
      <c r="G3" s="5" t="s">
        <v>6</v>
      </c>
      <c r="H3" s="5" t="s">
        <v>6</v>
      </c>
      <c r="I3" s="6" t="s">
        <v>6</v>
      </c>
      <c r="J3" s="4" t="s">
        <v>7</v>
      </c>
      <c r="K3" s="5" t="s">
        <v>7</v>
      </c>
      <c r="L3" s="6" t="s">
        <v>7</v>
      </c>
    </row>
    <row r="4" spans="2:12" x14ac:dyDescent="0.25">
      <c r="B4" s="7" t="s">
        <v>8</v>
      </c>
      <c r="C4" s="8">
        <v>192.02495671776649</v>
      </c>
      <c r="D4" s="9">
        <v>68</v>
      </c>
      <c r="E4" s="10">
        <v>68</v>
      </c>
      <c r="F4" s="8">
        <v>1</v>
      </c>
      <c r="G4" s="9">
        <v>1</v>
      </c>
      <c r="H4" s="9">
        <v>68</v>
      </c>
      <c r="I4" s="10">
        <v>168.05034555308123</v>
      </c>
      <c r="J4" s="8">
        <v>68</v>
      </c>
      <c r="K4" s="9">
        <v>68</v>
      </c>
      <c r="L4" s="10">
        <v>41</v>
      </c>
    </row>
    <row r="5" spans="2:12" ht="30" x14ac:dyDescent="0.25">
      <c r="B5" s="11" t="s">
        <v>9</v>
      </c>
      <c r="C5" s="12">
        <v>184.37059923614567</v>
      </c>
      <c r="D5" s="13">
        <v>67</v>
      </c>
      <c r="E5" s="14">
        <v>67</v>
      </c>
      <c r="F5" s="12">
        <v>1</v>
      </c>
      <c r="G5" s="13">
        <v>1</v>
      </c>
      <c r="H5" s="24" t="s">
        <v>24</v>
      </c>
      <c r="I5" s="14">
        <v>166.06742351507177</v>
      </c>
      <c r="J5" s="12">
        <v>67</v>
      </c>
      <c r="K5" s="13">
        <v>67</v>
      </c>
      <c r="L5" s="14">
        <v>40</v>
      </c>
    </row>
    <row r="6" spans="2:12" x14ac:dyDescent="0.25">
      <c r="B6" s="11" t="s">
        <v>10</v>
      </c>
      <c r="C6" s="12">
        <v>177.35834214218852</v>
      </c>
      <c r="D6" s="13">
        <v>66</v>
      </c>
      <c r="E6" s="14">
        <v>66</v>
      </c>
      <c r="F6" s="12">
        <v>1</v>
      </c>
      <c r="G6" s="13">
        <v>2</v>
      </c>
      <c r="H6" s="13">
        <v>66</v>
      </c>
      <c r="I6" s="14">
        <v>164.25462225992706</v>
      </c>
      <c r="J6" s="12">
        <v>66</v>
      </c>
      <c r="K6" s="13">
        <v>66</v>
      </c>
      <c r="L6" s="14">
        <v>39</v>
      </c>
    </row>
    <row r="7" spans="2:12" ht="30" x14ac:dyDescent="0.25">
      <c r="B7" s="11" t="s">
        <v>11</v>
      </c>
      <c r="C7" s="12">
        <v>170.91120876082113</v>
      </c>
      <c r="D7" s="24" t="s">
        <v>24</v>
      </c>
      <c r="E7" s="14">
        <v>65</v>
      </c>
      <c r="F7" s="12">
        <v>1</v>
      </c>
      <c r="G7" s="13">
        <v>5</v>
      </c>
      <c r="H7" s="13">
        <v>65</v>
      </c>
      <c r="I7" s="14">
        <v>162.59157318912014</v>
      </c>
      <c r="J7" s="12">
        <v>65</v>
      </c>
      <c r="K7" s="13">
        <v>65</v>
      </c>
      <c r="L7" s="14">
        <v>38</v>
      </c>
    </row>
    <row r="8" spans="2:12" x14ac:dyDescent="0.25">
      <c r="B8" s="11" t="s">
        <v>12</v>
      </c>
      <c r="C8" s="12">
        <v>164.9640687132148</v>
      </c>
      <c r="D8" s="13">
        <v>64</v>
      </c>
      <c r="E8" s="14">
        <v>64</v>
      </c>
      <c r="F8" s="12">
        <v>1</v>
      </c>
      <c r="G8" s="13">
        <v>0</v>
      </c>
      <c r="H8" s="13">
        <v>64</v>
      </c>
      <c r="I8" s="14">
        <v>161.06104357165484</v>
      </c>
      <c r="J8" s="12">
        <v>64</v>
      </c>
      <c r="K8" s="13">
        <v>64</v>
      </c>
      <c r="L8" s="14">
        <v>37</v>
      </c>
    </row>
    <row r="9" spans="2:12" x14ac:dyDescent="0.25">
      <c r="B9" s="11" t="s">
        <v>13</v>
      </c>
      <c r="C9" s="12">
        <v>159.4614442368852</v>
      </c>
      <c r="D9" s="13">
        <v>63</v>
      </c>
      <c r="E9" s="14">
        <v>63</v>
      </c>
      <c r="F9" s="12">
        <v>1</v>
      </c>
      <c r="G9" s="13">
        <v>4</v>
      </c>
      <c r="H9" s="13">
        <v>63</v>
      </c>
      <c r="I9" s="14">
        <v>159.64835587435454</v>
      </c>
      <c r="J9" s="12">
        <v>63</v>
      </c>
      <c r="K9" s="13">
        <v>63</v>
      </c>
      <c r="L9" s="14">
        <v>36</v>
      </c>
    </row>
    <row r="10" spans="2:12" ht="30" x14ac:dyDescent="0.25">
      <c r="B10" s="11" t="s">
        <v>14</v>
      </c>
      <c r="C10" s="12">
        <v>154.35578658501643</v>
      </c>
      <c r="D10" s="13">
        <v>62</v>
      </c>
      <c r="E10" s="14">
        <v>62</v>
      </c>
      <c r="F10" s="12">
        <v>1</v>
      </c>
      <c r="G10" s="24" t="s">
        <v>24</v>
      </c>
      <c r="H10" s="13">
        <v>62</v>
      </c>
      <c r="I10" s="14">
        <v>158.3409315238849</v>
      </c>
      <c r="J10" s="12">
        <v>62</v>
      </c>
      <c r="K10" s="13">
        <v>62</v>
      </c>
      <c r="L10" s="14">
        <v>35</v>
      </c>
    </row>
    <row r="11" spans="2:12" x14ac:dyDescent="0.25">
      <c r="B11" s="11" t="s">
        <v>15</v>
      </c>
      <c r="C11" s="12">
        <v>149.60610903764058</v>
      </c>
      <c r="D11" s="13">
        <v>61</v>
      </c>
      <c r="E11" s="14">
        <v>61</v>
      </c>
      <c r="F11" s="12">
        <v>1</v>
      </c>
      <c r="G11" s="13">
        <v>2</v>
      </c>
      <c r="H11" s="13">
        <v>1</v>
      </c>
      <c r="I11" s="14">
        <v>157.12792906535347</v>
      </c>
      <c r="J11" s="12">
        <v>61</v>
      </c>
      <c r="K11" s="13">
        <v>61</v>
      </c>
      <c r="L11" s="14">
        <v>34</v>
      </c>
    </row>
    <row r="12" spans="2:12" x14ac:dyDescent="0.25">
      <c r="B12" s="11" t="s">
        <v>16</v>
      </c>
      <c r="C12" s="12">
        <v>145.17689331530937</v>
      </c>
      <c r="D12" s="13">
        <v>60</v>
      </c>
      <c r="E12" s="14">
        <v>60</v>
      </c>
      <c r="F12" s="12">
        <v>1</v>
      </c>
      <c r="G12" s="13">
        <v>5</v>
      </c>
      <c r="H12" s="13">
        <v>60</v>
      </c>
      <c r="I12" s="14">
        <v>155.99995469170992</v>
      </c>
      <c r="J12" s="12">
        <v>60</v>
      </c>
      <c r="K12" s="13">
        <v>60</v>
      </c>
      <c r="L12" s="14">
        <v>33</v>
      </c>
    </row>
    <row r="13" spans="2:12" x14ac:dyDescent="0.25">
      <c r="B13" s="11" t="s">
        <v>17</v>
      </c>
      <c r="C13" s="12">
        <v>141.03720765931317</v>
      </c>
      <c r="D13" s="13">
        <v>59</v>
      </c>
      <c r="E13" s="14">
        <v>59</v>
      </c>
      <c r="F13" s="12">
        <v>1</v>
      </c>
      <c r="G13" s="13">
        <v>0</v>
      </c>
      <c r="H13" s="13">
        <v>59</v>
      </c>
      <c r="I13" s="14">
        <v>154.94882880224736</v>
      </c>
      <c r="J13" s="12">
        <v>59</v>
      </c>
      <c r="K13" s="13">
        <v>59</v>
      </c>
      <c r="L13" s="14">
        <v>32</v>
      </c>
    </row>
    <row r="14" spans="2:12" ht="30" x14ac:dyDescent="0.25">
      <c r="B14" s="11" t="s">
        <v>18</v>
      </c>
      <c r="C14" s="12">
        <v>137.1599902765131</v>
      </c>
      <c r="D14" s="13">
        <v>58</v>
      </c>
      <c r="E14" s="14">
        <v>58</v>
      </c>
      <c r="F14" s="12">
        <v>1</v>
      </c>
      <c r="G14" s="13">
        <v>1</v>
      </c>
      <c r="H14" s="24" t="s">
        <v>24</v>
      </c>
      <c r="I14" s="14">
        <v>153.96739633393577</v>
      </c>
      <c r="J14" s="12">
        <v>58</v>
      </c>
      <c r="K14" s="13">
        <v>58</v>
      </c>
      <c r="L14" s="14">
        <v>31</v>
      </c>
    </row>
    <row r="15" spans="2:12" ht="30" x14ac:dyDescent="0.25">
      <c r="B15" s="11" t="s">
        <v>19</v>
      </c>
      <c r="C15" s="12">
        <v>133.52146307158708</v>
      </c>
      <c r="D15" s="24" t="s">
        <v>24</v>
      </c>
      <c r="E15" s="14">
        <v>57</v>
      </c>
      <c r="F15" s="12">
        <v>1</v>
      </c>
      <c r="G15" s="13">
        <v>3</v>
      </c>
      <c r="H15" s="13">
        <v>57</v>
      </c>
      <c r="I15" s="14">
        <v>153.04937158054136</v>
      </c>
      <c r="J15" s="12">
        <v>57</v>
      </c>
      <c r="K15" s="13">
        <v>57</v>
      </c>
      <c r="L15" s="14">
        <v>30</v>
      </c>
    </row>
    <row r="16" spans="2:12" x14ac:dyDescent="0.25">
      <c r="B16" s="11" t="s">
        <v>20</v>
      </c>
      <c r="C16" s="12">
        <v>130.100648842966</v>
      </c>
      <c r="D16" s="13">
        <v>56</v>
      </c>
      <c r="E16" s="14">
        <v>56</v>
      </c>
      <c r="F16" s="12">
        <v>1</v>
      </c>
      <c r="G16" s="13">
        <v>3</v>
      </c>
      <c r="H16" s="13">
        <v>56</v>
      </c>
      <c r="I16" s="14">
        <v>152.18921039920841</v>
      </c>
      <c r="J16" s="12">
        <v>56</v>
      </c>
      <c r="K16" s="13">
        <v>56</v>
      </c>
      <c r="L16" s="14">
        <v>29</v>
      </c>
    </row>
    <row r="17" spans="2:12" x14ac:dyDescent="0.25">
      <c r="B17" s="11" t="s">
        <v>21</v>
      </c>
      <c r="C17" s="12">
        <v>126.87897124989088</v>
      </c>
      <c r="D17" s="13">
        <v>55</v>
      </c>
      <c r="E17" s="14">
        <v>55</v>
      </c>
      <c r="F17" s="12">
        <v>1</v>
      </c>
      <c r="G17" s="13">
        <v>23</v>
      </c>
      <c r="H17" s="13">
        <v>55</v>
      </c>
      <c r="I17" s="14">
        <v>151.38200432711676</v>
      </c>
      <c r="J17" s="12">
        <v>55</v>
      </c>
      <c r="K17" s="13">
        <v>55</v>
      </c>
      <c r="L17" s="14">
        <v>28</v>
      </c>
    </row>
    <row r="18" spans="2:12" ht="15.75" thickBot="1" x14ac:dyDescent="0.3">
      <c r="B18" s="15" t="s">
        <v>22</v>
      </c>
      <c r="C18" s="4">
        <v>123.83992145638598</v>
      </c>
      <c r="D18" s="5">
        <v>54</v>
      </c>
      <c r="E18" s="6">
        <v>54</v>
      </c>
      <c r="F18" s="4">
        <v>1</v>
      </c>
      <c r="G18" s="5">
        <v>4</v>
      </c>
      <c r="H18" s="5">
        <v>54</v>
      </c>
      <c r="I18" s="6">
        <v>150.62339234803278</v>
      </c>
      <c r="J18" s="4">
        <v>54</v>
      </c>
      <c r="K18" s="5">
        <v>54</v>
      </c>
      <c r="L18" s="6">
        <v>27</v>
      </c>
    </row>
    <row r="19" spans="2:12" ht="15.75" thickBot="1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2:12" x14ac:dyDescent="0.25">
      <c r="B20" s="17" t="s">
        <v>0</v>
      </c>
      <c r="C20" s="18" t="s">
        <v>23</v>
      </c>
      <c r="D20" s="18" t="s">
        <v>5</v>
      </c>
      <c r="E20" s="18" t="s">
        <v>6</v>
      </c>
      <c r="F20" s="19" t="s">
        <v>7</v>
      </c>
      <c r="G20" s="20"/>
      <c r="H20" s="20"/>
      <c r="I20" s="20"/>
      <c r="J20" s="20"/>
      <c r="K20" s="20"/>
      <c r="L20" s="20"/>
    </row>
    <row r="21" spans="2:12" ht="31.5" customHeight="1" x14ac:dyDescent="0.25">
      <c r="B21" s="12" t="s">
        <v>13</v>
      </c>
      <c r="C21" s="21" t="s">
        <v>1</v>
      </c>
      <c r="D21" s="22">
        <f t="array" ref="D21">IFERROR(INDEX($C$4:$L$18,MATCH($B21,$B$4:$B$18,),MATCH($C21&amp;D$20,$C$2:$L$2&amp;$C$3:$L$3,)),"магазин не найден")</f>
        <v>159.4614442368852</v>
      </c>
      <c r="E21" s="22">
        <f t="array" ref="E21">IFERROR(INDEX($C$4:$L$18,MATCH($B21,$B$4:$B$18,),MATCH($C21&amp;E$20,$C$2:$L$2&amp;$C$3:$L$3,)),"магазин не найден")</f>
        <v>1</v>
      </c>
      <c r="F21" s="22">
        <f t="array" ref="F21">IFERROR(INDEX($C$4:$L$18,MATCH($B21,$B$4:$B$18,),MATCH($C21&amp;F$20,$C$2:$L$2&amp;$C$3:$L$3,)),"магазин не найден")</f>
        <v>63</v>
      </c>
      <c r="G21" s="16"/>
      <c r="H21" s="16"/>
      <c r="I21" s="16"/>
      <c r="J21" s="16"/>
      <c r="K21" s="16"/>
      <c r="L21" s="16"/>
    </row>
    <row r="22" spans="2:12" ht="31.5" customHeight="1" x14ac:dyDescent="0.25">
      <c r="B22" s="12" t="s">
        <v>15</v>
      </c>
      <c r="C22" s="21" t="s">
        <v>2</v>
      </c>
      <c r="D22" s="22">
        <f t="array" ref="D22">IFERROR(INDEX($C$4:$L$18,MATCH($B22,$B$4:$B$18,),MATCH($C22&amp;D$20,$C$2:$L$2&amp;$C$3:$L$3,)),"магазин не найден")</f>
        <v>61</v>
      </c>
      <c r="E22" s="22">
        <f t="array" ref="E22">IFERROR(INDEX($C$4:$L$18,MATCH($B22,$B$4:$B$18,),MATCH($C22&amp;E$20,$C$2:$L$2&amp;$C$3:$L$3,)),"магазин не найден")</f>
        <v>2</v>
      </c>
      <c r="F22" s="22">
        <f t="array" ref="F22">IFERROR(INDEX($C$4:$L$18,MATCH($B22,$B$4:$B$18,),MATCH($C22&amp;F$20,$C$2:$L$2&amp;$C$3:$L$3,)),"магазин не найден")</f>
        <v>61</v>
      </c>
      <c r="G22" s="16"/>
      <c r="H22" s="16"/>
      <c r="I22" s="16"/>
      <c r="J22" s="16"/>
      <c r="K22" s="16"/>
      <c r="L22" s="16"/>
    </row>
    <row r="23" spans="2:12" ht="31.5" customHeight="1" x14ac:dyDescent="0.25">
      <c r="B23" s="12" t="s">
        <v>13</v>
      </c>
      <c r="C23" s="21" t="s">
        <v>3</v>
      </c>
      <c r="D23" s="22">
        <f t="array" ref="D23">IFERROR(INDEX($C$4:$L$18,MATCH($B23,$B$4:$B$18,),MATCH($C23&amp;D$20,$C$2:$L$2&amp;$C$3:$L$3,)),"магазин не найден")</f>
        <v>63</v>
      </c>
      <c r="E23" s="22">
        <f t="array" ref="E23">IFERROR(INDEX($C$4:$L$18,MATCH($B23,$B$4:$B$18,),MATCH($C23&amp;E$20,$C$2:$L$2&amp;$C$3:$L$3,)),"магазин не найден")</f>
        <v>63</v>
      </c>
      <c r="F23" s="22">
        <f t="array" ref="F23">IFERROR(INDEX($C$4:$L$18,MATCH($B23,$B$4:$B$18,),MATCH($C23&amp;F$20,$C$2:$L$2&amp;$C$3:$L$3,)),"магазин не найден")</f>
        <v>36</v>
      </c>
      <c r="G23" s="16"/>
      <c r="H23" s="16"/>
      <c r="I23" s="16"/>
      <c r="J23" s="16"/>
      <c r="K23" s="16"/>
      <c r="L23" s="16"/>
    </row>
    <row r="24" spans="2:12" ht="31.5" customHeight="1" x14ac:dyDescent="0.25">
      <c r="B24" s="12" t="s">
        <v>17</v>
      </c>
      <c r="C24" s="21" t="s">
        <v>3</v>
      </c>
      <c r="D24" s="22">
        <f t="array" ref="D24">IFERROR(INDEX($C$4:$L$18,MATCH($B24,$B$4:$B$18,),MATCH($C24&amp;D$20,$C$2:$L$2&amp;$C$3:$L$3,)),"магазин не найден")</f>
        <v>59</v>
      </c>
      <c r="E24" s="22">
        <f t="array" ref="E24">IFERROR(INDEX($C$4:$L$18,MATCH($B24,$B$4:$B$18,),MATCH($C24&amp;E$20,$C$2:$L$2&amp;$C$3:$L$3,)),"магазин не найден")</f>
        <v>59</v>
      </c>
      <c r="F24" s="22">
        <f t="array" ref="F24">IFERROR(INDEX($C$4:$L$18,MATCH($B24,$B$4:$B$18,),MATCH($C24&amp;F$20,$C$2:$L$2&amp;$C$3:$L$3,)),"магазин не найден")</f>
        <v>32</v>
      </c>
      <c r="G24" s="16"/>
      <c r="H24" s="16"/>
      <c r="I24" s="16"/>
      <c r="J24" s="16"/>
      <c r="K24" s="16"/>
      <c r="L24" s="16"/>
    </row>
    <row r="25" spans="2:12" ht="31.5" customHeight="1" x14ac:dyDescent="0.25">
      <c r="B25" s="12" t="s">
        <v>13</v>
      </c>
      <c r="C25" s="21" t="s">
        <v>4</v>
      </c>
      <c r="D25" s="22" t="str">
        <f t="array" ref="D25">IFERROR(INDEX($C$4:$L$18,MATCH($B25,$B$4:$B$18,),MATCH($C25&amp;D$20,$C$2:$L$2&amp;$C$3:$L$3,)),"магазин не найден")</f>
        <v>магазин не найден</v>
      </c>
      <c r="E25" s="22">
        <f t="array" ref="E25">IFERROR(INDEX($C$4:$L$18,MATCH($B25,$B$4:$B$18,),MATCH($C25&amp;E$20,$C$2:$L$2&amp;$C$3:$L$3,)),"магазин не найден")</f>
        <v>159.64835587435454</v>
      </c>
      <c r="F25" s="22" t="str">
        <f t="array" ref="F25">IFERROR(INDEX($C$4:$L$18,MATCH($B25,$B$4:$B$18,),MATCH($C25&amp;F$20,$C$2:$L$2&amp;$C$3:$L$3,)),"магазин не найден")</f>
        <v>магазин не найден</v>
      </c>
      <c r="G25" s="16"/>
      <c r="H25" s="16"/>
      <c r="I25" s="16"/>
      <c r="J25" s="16"/>
      <c r="K25" s="16"/>
      <c r="L25" s="16"/>
    </row>
    <row r="26" spans="2:12" ht="31.5" customHeight="1" x14ac:dyDescent="0.25">
      <c r="B26" s="12" t="s">
        <v>15</v>
      </c>
      <c r="C26" s="21" t="s">
        <v>2</v>
      </c>
      <c r="D26" s="22">
        <f t="array" ref="D26">IFERROR(INDEX($C$4:$L$18,MATCH($B26,$B$4:$B$18,),MATCH($C26&amp;D$20,$C$2:$L$2&amp;$C$3:$L$3,)),"магазин не найден")</f>
        <v>61</v>
      </c>
      <c r="E26" s="22">
        <f t="array" ref="E26">IFERROR(INDEX($C$4:$L$18,MATCH($B26,$B$4:$B$18,),MATCH($C26&amp;E$20,$C$2:$L$2&amp;$C$3:$L$3,)),"магазин не найден")</f>
        <v>2</v>
      </c>
      <c r="F26" s="22">
        <f t="array" ref="F26">IFERROR(INDEX($C$4:$L$18,MATCH($B26,$B$4:$B$18,),MATCH($C26&amp;F$20,$C$2:$L$2&amp;$C$3:$L$3,)),"магазин не найден")</f>
        <v>61</v>
      </c>
      <c r="G26" s="16"/>
      <c r="H26" s="16"/>
      <c r="I26" s="16"/>
      <c r="J26" s="16"/>
      <c r="K26" s="16"/>
      <c r="L26" s="16"/>
    </row>
    <row r="27" spans="2:12" ht="31.5" customHeight="1" x14ac:dyDescent="0.25">
      <c r="B27" s="12" t="s">
        <v>19</v>
      </c>
      <c r="C27" s="21" t="s">
        <v>1</v>
      </c>
      <c r="D27" s="22">
        <f t="array" ref="D27">IFERROR(INDEX($C$4:$L$18,MATCH($B27,$B$4:$B$18,),MATCH($C27&amp;D$20,$C$2:$L$2&amp;$C$3:$L$3,)),"магазин не найден")</f>
        <v>133.52146307158708</v>
      </c>
      <c r="E27" s="22">
        <f t="array" ref="E27">IFERROR(INDEX($C$4:$L$18,MATCH($B27,$B$4:$B$18,),MATCH($C27&amp;E$20,$C$2:$L$2&amp;$C$3:$L$3,)),"магазин не найден")</f>
        <v>1</v>
      </c>
      <c r="F27" s="22">
        <f t="array" ref="F27">IFERROR(INDEX($C$4:$L$18,MATCH($B27,$B$4:$B$18,),MATCH($C27&amp;F$20,$C$2:$L$2&amp;$C$3:$L$3,)),"магазин не найден")</f>
        <v>57</v>
      </c>
      <c r="G27" s="16"/>
      <c r="H27" s="16"/>
      <c r="I27" s="16"/>
      <c r="J27" s="16"/>
      <c r="K27" s="16"/>
      <c r="L27" s="16"/>
    </row>
    <row r="28" spans="2:12" ht="31.5" customHeight="1" x14ac:dyDescent="0.25">
      <c r="B28" s="12" t="s">
        <v>19</v>
      </c>
      <c r="C28" s="21" t="s">
        <v>1</v>
      </c>
      <c r="D28" s="22">
        <f t="array" ref="D28">IFERROR(INDEX($C$4:$L$18,MATCH($B28,$B$4:$B$18,),MATCH($C28&amp;D$20,$C$2:$L$2&amp;$C$3:$L$3,)),"магазин не найден")</f>
        <v>133.52146307158708</v>
      </c>
      <c r="E28" s="22">
        <f t="array" ref="E28">IFERROR(INDEX($C$4:$L$18,MATCH($B28,$B$4:$B$18,),MATCH($C28&amp;E$20,$C$2:$L$2&amp;$C$3:$L$3,)),"магазин не найден")</f>
        <v>1</v>
      </c>
      <c r="F28" s="22">
        <f t="array" ref="F28">IFERROR(INDEX($C$4:$L$18,MATCH($B28,$B$4:$B$18,),MATCH($C28&amp;F$20,$C$2:$L$2&amp;$C$3:$L$3,)),"магазин не найден")</f>
        <v>57</v>
      </c>
      <c r="G28" s="16"/>
      <c r="H28" s="16"/>
      <c r="I28" s="16"/>
      <c r="J28" s="16"/>
      <c r="K28" s="16"/>
      <c r="L28" s="16"/>
    </row>
    <row r="29" spans="2:12" ht="31.5" customHeight="1" x14ac:dyDescent="0.25">
      <c r="B29" s="12" t="s">
        <v>20</v>
      </c>
      <c r="C29" s="21" t="s">
        <v>3</v>
      </c>
      <c r="D29" s="22">
        <f t="array" ref="D29">IFERROR(INDEX($C$4:$L$18,MATCH($B29,$B$4:$B$18,),MATCH($C29&amp;D$20,$C$2:$L$2&amp;$C$3:$L$3,)),"магазин не найден")</f>
        <v>56</v>
      </c>
      <c r="E29" s="22">
        <f t="array" ref="E29">IFERROR(INDEX($C$4:$L$18,MATCH($B29,$B$4:$B$18,),MATCH($C29&amp;E$20,$C$2:$L$2&amp;$C$3:$L$3,)),"магазин не найден")</f>
        <v>56</v>
      </c>
      <c r="F29" s="22">
        <f t="array" ref="F29">IFERROR(INDEX($C$4:$L$18,MATCH($B29,$B$4:$B$18,),MATCH($C29&amp;F$20,$C$2:$L$2&amp;$C$3:$L$3,)),"магазин не найден")</f>
        <v>29</v>
      </c>
      <c r="G29" s="16"/>
      <c r="H29" s="16"/>
      <c r="I29" s="16"/>
      <c r="J29" s="16"/>
      <c r="K29" s="16"/>
      <c r="L29" s="16"/>
    </row>
    <row r="30" spans="2:12" ht="31.5" customHeight="1" x14ac:dyDescent="0.25">
      <c r="B30" s="12" t="s">
        <v>21</v>
      </c>
      <c r="C30" s="21" t="s">
        <v>4</v>
      </c>
      <c r="D30" s="22" t="str">
        <f t="array" ref="D30">IFERROR(INDEX($C$4:$L$18,MATCH($B30,$B$4:$B$18,),MATCH($C30&amp;D$20,$C$2:$L$2&amp;$C$3:$L$3,)),"магазин не найден")</f>
        <v>магазин не найден</v>
      </c>
      <c r="E30" s="22">
        <f t="array" ref="E30">IFERROR(INDEX($C$4:$L$18,MATCH($B30,$B$4:$B$18,),MATCH($C30&amp;E$20,$C$2:$L$2&amp;$C$3:$L$3,)),"магазин не найден")</f>
        <v>151.38200432711676</v>
      </c>
      <c r="F30" s="22" t="str">
        <f t="array" ref="F30">IFERROR(INDEX($C$4:$L$18,MATCH($B30,$B$4:$B$18,),MATCH($C30&amp;F$20,$C$2:$L$2&amp;$C$3:$L$3,)),"магазин не найден")</f>
        <v>магазин не найден</v>
      </c>
      <c r="G30" s="16"/>
      <c r="H30" s="16"/>
      <c r="I30" s="16"/>
      <c r="J30" s="16"/>
      <c r="K30" s="16"/>
      <c r="L30" s="16"/>
    </row>
    <row r="31" spans="2:12" ht="31.5" customHeight="1" x14ac:dyDescent="0.25">
      <c r="B31" s="12" t="s">
        <v>13</v>
      </c>
      <c r="C31" s="21" t="s">
        <v>2</v>
      </c>
      <c r="D31" s="22">
        <f t="array" ref="D31">IFERROR(INDEX($C$4:$L$18,MATCH($B31,$B$4:$B$18,),MATCH($C31&amp;D$20,$C$2:$L$2&amp;$C$3:$L$3,)),"магазин не найден")</f>
        <v>63</v>
      </c>
      <c r="E31" s="22">
        <f t="array" ref="E31">IFERROR(INDEX($C$4:$L$18,MATCH($B31,$B$4:$B$18,),MATCH($C31&amp;E$20,$C$2:$L$2&amp;$C$3:$L$3,)),"магазин не найден")</f>
        <v>4</v>
      </c>
      <c r="F31" s="22">
        <f t="array" ref="F31">IFERROR(INDEX($C$4:$L$18,MATCH($B31,$B$4:$B$18,),MATCH($C31&amp;F$20,$C$2:$L$2&amp;$C$3:$L$3,)),"магазин не найден")</f>
        <v>63</v>
      </c>
      <c r="G31" s="16"/>
      <c r="H31" s="16"/>
      <c r="I31" s="16"/>
      <c r="J31" s="16"/>
      <c r="K31" s="16"/>
      <c r="L31" s="16"/>
    </row>
    <row r="32" spans="2:12" ht="31.5" customHeight="1" x14ac:dyDescent="0.25">
      <c r="B32" s="12" t="s">
        <v>19</v>
      </c>
      <c r="C32" s="21" t="s">
        <v>1</v>
      </c>
      <c r="D32" s="22">
        <f t="array" ref="D32">IFERROR(INDEX($C$4:$L$18,MATCH($B32,$B$4:$B$18,),MATCH($C32&amp;D$20,$C$2:$L$2&amp;$C$3:$L$3,)),"магазин не найден")</f>
        <v>133.52146307158708</v>
      </c>
      <c r="E32" s="22">
        <f t="array" ref="E32">IFERROR(INDEX($C$4:$L$18,MATCH($B32,$B$4:$B$18,),MATCH($C32&amp;E$20,$C$2:$L$2&amp;$C$3:$L$3,)),"магазин не найден")</f>
        <v>1</v>
      </c>
      <c r="F32" s="22">
        <f t="array" ref="F32">IFERROR(INDEX($C$4:$L$18,MATCH($B32,$B$4:$B$18,),MATCH($C32&amp;F$20,$C$2:$L$2&amp;$C$3:$L$3,)),"магазин не найден")</f>
        <v>57</v>
      </c>
      <c r="G32" s="16"/>
      <c r="H32" s="16"/>
      <c r="I32" s="16"/>
      <c r="J32" s="16"/>
      <c r="K32" s="16"/>
      <c r="L32" s="16"/>
    </row>
    <row r="33" spans="2:12" ht="31.5" customHeight="1" x14ac:dyDescent="0.25">
      <c r="B33" s="12" t="s">
        <v>16</v>
      </c>
      <c r="C33" s="21" t="s">
        <v>3</v>
      </c>
      <c r="D33" s="22">
        <f t="array" ref="D33">IFERROR(INDEX($C$4:$L$18,MATCH($B33,$B$4:$B$18,),MATCH($C33&amp;D$20,$C$2:$L$2&amp;$C$3:$L$3,)),"магазин не найден")</f>
        <v>60</v>
      </c>
      <c r="E33" s="22">
        <f t="array" ref="E33">IFERROR(INDEX($C$4:$L$18,MATCH($B33,$B$4:$B$18,),MATCH($C33&amp;E$20,$C$2:$L$2&amp;$C$3:$L$3,)),"магазин не найден")</f>
        <v>60</v>
      </c>
      <c r="F33" s="22">
        <f t="array" ref="F33">IFERROR(INDEX($C$4:$L$18,MATCH($B33,$B$4:$B$18,),MATCH($C33&amp;F$20,$C$2:$L$2&amp;$C$3:$L$3,)),"магазин не найден")</f>
        <v>33</v>
      </c>
      <c r="G33" s="16"/>
      <c r="H33" s="16"/>
      <c r="I33" s="16"/>
      <c r="J33" s="16"/>
      <c r="K33" s="16"/>
      <c r="L33" s="16"/>
    </row>
    <row r="34" spans="2:12" ht="31.5" customHeight="1" x14ac:dyDescent="0.25">
      <c r="B34" s="12" t="s">
        <v>9</v>
      </c>
      <c r="C34" s="21" t="s">
        <v>3</v>
      </c>
      <c r="D34" s="22">
        <f t="array" ref="D34">IFERROR(INDEX($C$4:$L$18,MATCH($B34,$B$4:$B$18,),MATCH($C34&amp;D$20,$C$2:$L$2&amp;$C$3:$L$3,)),"магазин не найден")</f>
        <v>67</v>
      </c>
      <c r="E34" s="22" t="str">
        <f t="array" ref="E34">IFERROR(INDEX($C$4:$L$18,MATCH($B34,$B$4:$B$18,),MATCH($C34&amp;E$20,$C$2:$L$2&amp;$C$3:$L$3,)),"магазин не найден")</f>
        <v>не завозилось</v>
      </c>
      <c r="F34" s="22">
        <f t="array" ref="F34">IFERROR(INDEX($C$4:$L$18,MATCH($B34,$B$4:$B$18,),MATCH($C34&amp;F$20,$C$2:$L$2&amp;$C$3:$L$3,)),"магазин не найден")</f>
        <v>40</v>
      </c>
      <c r="G34" s="16"/>
      <c r="H34" s="16"/>
      <c r="I34" s="16"/>
      <c r="J34" s="16"/>
      <c r="K34" s="16"/>
      <c r="L34" s="16"/>
    </row>
    <row r="35" spans="2:12" ht="31.5" customHeight="1" x14ac:dyDescent="0.25">
      <c r="B35" s="12" t="s">
        <v>19</v>
      </c>
      <c r="C35" s="21" t="s">
        <v>4</v>
      </c>
      <c r="D35" s="22" t="str">
        <f t="array" ref="D35">IFERROR(INDEX($C$4:$L$18,MATCH($B35,$B$4:$B$18,),MATCH($C35&amp;D$20,$C$2:$L$2&amp;$C$3:$L$3,)),"магазин не найден")</f>
        <v>магазин не найден</v>
      </c>
      <c r="E35" s="22">
        <f t="array" ref="E35">IFERROR(INDEX($C$4:$L$18,MATCH($B35,$B$4:$B$18,),MATCH($C35&amp;E$20,$C$2:$L$2&amp;$C$3:$L$3,)),"магазин не найден")</f>
        <v>153.04937158054136</v>
      </c>
      <c r="F35" s="22" t="str">
        <f t="array" ref="F35">IFERROR(INDEX($C$4:$L$18,MATCH($B35,$B$4:$B$18,),MATCH($C35&amp;F$20,$C$2:$L$2&amp;$C$3:$L$3,)),"магазин не найден")</f>
        <v>магазин не найден</v>
      </c>
      <c r="G35" s="16"/>
      <c r="H35" s="16"/>
      <c r="I35" s="16"/>
      <c r="J35" s="16"/>
      <c r="K35" s="16"/>
      <c r="L35" s="16"/>
    </row>
    <row r="36" spans="2:12" ht="31.5" customHeight="1" thickBot="1" x14ac:dyDescent="0.3">
      <c r="B36" s="4" t="s">
        <v>16</v>
      </c>
      <c r="C36" s="23" t="s">
        <v>1</v>
      </c>
      <c r="D36" s="22">
        <f t="array" ref="D36">IFERROR(INDEX($C$4:$L$18,MATCH($B36,$B$4:$B$18,),MATCH($C36&amp;D$20,$C$2:$L$2&amp;$C$3:$L$3,)),"магазин не найден")</f>
        <v>145.17689331530937</v>
      </c>
      <c r="E36" s="22">
        <f t="array" ref="E36">IFERROR(INDEX($C$4:$L$18,MATCH($B36,$B$4:$B$18,),MATCH($C36&amp;E$20,$C$2:$L$2&amp;$C$3:$L$3,)),"магазин не найден")</f>
        <v>1</v>
      </c>
      <c r="F36" s="22">
        <f t="array" ref="F36">IFERROR(INDEX($C$4:$L$18,MATCH($B36,$B$4:$B$18,),MATCH($C36&amp;F$20,$C$2:$L$2&amp;$C$3:$L$3,)),"магазин не найден")</f>
        <v>60</v>
      </c>
      <c r="G36" s="16"/>
      <c r="H36" s="16"/>
      <c r="I36" s="16"/>
      <c r="J36" s="16"/>
      <c r="K36" s="16"/>
      <c r="L36" s="16"/>
    </row>
  </sheetData>
  <mergeCells count="1"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abSelected="1" topLeftCell="A7" zoomScale="70" zoomScaleNormal="70" workbookViewId="0">
      <selection activeCell="D21" sqref="D21"/>
    </sheetView>
  </sheetViews>
  <sheetFormatPr defaultRowHeight="15" x14ac:dyDescent="0.25"/>
  <cols>
    <col min="2" max="4" width="13.42578125" customWidth="1"/>
    <col min="5" max="5" width="19" customWidth="1"/>
    <col min="6" max="12" width="13.42578125" customWidth="1"/>
  </cols>
  <sheetData>
    <row r="1" spans="2:12" ht="15.75" thickBot="1" x14ac:dyDescent="0.3"/>
    <row r="2" spans="2:12" x14ac:dyDescent="0.25">
      <c r="B2" s="25" t="s">
        <v>0</v>
      </c>
      <c r="C2" s="1" t="s">
        <v>1</v>
      </c>
      <c r="D2" s="2" t="s">
        <v>2</v>
      </c>
      <c r="E2" s="3" t="s">
        <v>3</v>
      </c>
      <c r="F2" s="1" t="s">
        <v>1</v>
      </c>
      <c r="G2" s="2" t="s">
        <v>2</v>
      </c>
      <c r="H2" s="2" t="s">
        <v>3</v>
      </c>
      <c r="I2" s="3" t="s">
        <v>4</v>
      </c>
      <c r="J2" s="1" t="s">
        <v>1</v>
      </c>
      <c r="K2" s="2" t="s">
        <v>2</v>
      </c>
      <c r="L2" s="3" t="s">
        <v>3</v>
      </c>
    </row>
    <row r="3" spans="2:12" ht="15.75" thickBot="1" x14ac:dyDescent="0.3">
      <c r="B3" s="26"/>
      <c r="C3" s="4" t="s">
        <v>5</v>
      </c>
      <c r="D3" s="5" t="s">
        <v>5</v>
      </c>
      <c r="E3" s="6" t="s">
        <v>5</v>
      </c>
      <c r="F3" s="4" t="s">
        <v>6</v>
      </c>
      <c r="G3" s="5" t="s">
        <v>6</v>
      </c>
      <c r="H3" s="5" t="s">
        <v>6</v>
      </c>
      <c r="I3" s="6" t="s">
        <v>6</v>
      </c>
      <c r="J3" s="4" t="s">
        <v>7</v>
      </c>
      <c r="K3" s="5" t="s">
        <v>7</v>
      </c>
      <c r="L3" s="6" t="s">
        <v>7</v>
      </c>
    </row>
    <row r="4" spans="2:12" x14ac:dyDescent="0.25">
      <c r="B4" s="7" t="s">
        <v>8</v>
      </c>
      <c r="C4" s="8">
        <v>192.02495671776649</v>
      </c>
      <c r="D4" s="9">
        <v>68</v>
      </c>
      <c r="E4" s="10">
        <v>68</v>
      </c>
      <c r="F4" s="8">
        <v>1</v>
      </c>
      <c r="G4" s="9">
        <v>1</v>
      </c>
      <c r="H4" s="9">
        <v>68</v>
      </c>
      <c r="I4" s="10">
        <v>168.05034555308123</v>
      </c>
      <c r="J4" s="8">
        <v>68</v>
      </c>
      <c r="K4" s="9">
        <v>68</v>
      </c>
      <c r="L4" s="10">
        <v>41</v>
      </c>
    </row>
    <row r="5" spans="2:12" ht="30" x14ac:dyDescent="0.25">
      <c r="B5" s="11" t="s">
        <v>9</v>
      </c>
      <c r="C5" s="12">
        <v>184.37059923614567</v>
      </c>
      <c r="D5" s="13">
        <v>67</v>
      </c>
      <c r="E5" s="14">
        <v>67</v>
      </c>
      <c r="F5" s="12">
        <v>1</v>
      </c>
      <c r="G5" s="13">
        <v>1</v>
      </c>
      <c r="H5" s="24" t="s">
        <v>24</v>
      </c>
      <c r="I5" s="14">
        <v>166.06742351507177</v>
      </c>
      <c r="J5" s="12">
        <v>67</v>
      </c>
      <c r="K5" s="13">
        <v>67</v>
      </c>
      <c r="L5" s="14">
        <v>40</v>
      </c>
    </row>
    <row r="6" spans="2:12" x14ac:dyDescent="0.25">
      <c r="B6" s="11" t="s">
        <v>10</v>
      </c>
      <c r="C6" s="12">
        <v>177.35834214218852</v>
      </c>
      <c r="D6" s="13">
        <v>66</v>
      </c>
      <c r="E6" s="14">
        <v>66</v>
      </c>
      <c r="F6" s="12">
        <v>1</v>
      </c>
      <c r="G6" s="13">
        <v>2</v>
      </c>
      <c r="H6" s="13">
        <v>66</v>
      </c>
      <c r="I6" s="14">
        <v>164.25462225992706</v>
      </c>
      <c r="J6" s="12">
        <v>66</v>
      </c>
      <c r="K6" s="13">
        <v>66</v>
      </c>
      <c r="L6" s="14">
        <v>39</v>
      </c>
    </row>
    <row r="7" spans="2:12" ht="30" x14ac:dyDescent="0.25">
      <c r="B7" s="11" t="s">
        <v>11</v>
      </c>
      <c r="C7" s="12">
        <v>170.91120876082113</v>
      </c>
      <c r="D7" s="24" t="s">
        <v>24</v>
      </c>
      <c r="E7" s="14">
        <v>65</v>
      </c>
      <c r="F7" s="12">
        <v>1</v>
      </c>
      <c r="G7" s="13">
        <v>5</v>
      </c>
      <c r="H7" s="13">
        <v>65</v>
      </c>
      <c r="I7" s="14">
        <v>162.59157318912014</v>
      </c>
      <c r="J7" s="12">
        <v>65</v>
      </c>
      <c r="K7" s="13">
        <v>65</v>
      </c>
      <c r="L7" s="14">
        <v>38</v>
      </c>
    </row>
    <row r="8" spans="2:12" x14ac:dyDescent="0.25">
      <c r="B8" s="11" t="s">
        <v>12</v>
      </c>
      <c r="C8" s="12">
        <v>164.9640687132148</v>
      </c>
      <c r="D8" s="13">
        <v>64</v>
      </c>
      <c r="E8" s="14">
        <v>64</v>
      </c>
      <c r="F8" s="12">
        <v>1</v>
      </c>
      <c r="G8" s="13">
        <v>0</v>
      </c>
      <c r="H8" s="13">
        <v>64</v>
      </c>
      <c r="I8" s="14">
        <v>161.06104357165484</v>
      </c>
      <c r="J8" s="12">
        <v>64</v>
      </c>
      <c r="K8" s="13">
        <v>64</v>
      </c>
      <c r="L8" s="14">
        <v>37</v>
      </c>
    </row>
    <row r="9" spans="2:12" x14ac:dyDescent="0.25">
      <c r="B9" s="11" t="s">
        <v>13</v>
      </c>
      <c r="C9" s="12">
        <v>159.4614442368852</v>
      </c>
      <c r="D9" s="13">
        <v>63</v>
      </c>
      <c r="E9" s="14">
        <v>63</v>
      </c>
      <c r="F9" s="12">
        <v>1</v>
      </c>
      <c r="G9" s="13">
        <v>4</v>
      </c>
      <c r="H9" s="13">
        <v>63</v>
      </c>
      <c r="I9" s="14">
        <v>159.64835587435454</v>
      </c>
      <c r="J9" s="12">
        <v>63</v>
      </c>
      <c r="K9" s="13">
        <v>63</v>
      </c>
      <c r="L9" s="14">
        <v>36</v>
      </c>
    </row>
    <row r="10" spans="2:12" ht="30" x14ac:dyDescent="0.25">
      <c r="B10" s="11" t="s">
        <v>14</v>
      </c>
      <c r="C10" s="12">
        <v>154.35578658501643</v>
      </c>
      <c r="D10" s="13">
        <v>62</v>
      </c>
      <c r="E10" s="14">
        <v>62</v>
      </c>
      <c r="F10" s="12">
        <v>1</v>
      </c>
      <c r="G10" s="24" t="s">
        <v>24</v>
      </c>
      <c r="H10" s="13">
        <v>62</v>
      </c>
      <c r="I10" s="14">
        <v>158.3409315238849</v>
      </c>
      <c r="J10" s="12">
        <v>62</v>
      </c>
      <c r="K10" s="13">
        <v>62</v>
      </c>
      <c r="L10" s="14">
        <v>35</v>
      </c>
    </row>
    <row r="11" spans="2:12" x14ac:dyDescent="0.25">
      <c r="B11" s="11" t="s">
        <v>15</v>
      </c>
      <c r="C11" s="12">
        <v>149.60610903764058</v>
      </c>
      <c r="D11" s="13">
        <v>61</v>
      </c>
      <c r="E11" s="14">
        <v>61</v>
      </c>
      <c r="F11" s="12">
        <v>1</v>
      </c>
      <c r="G11" s="13">
        <v>2</v>
      </c>
      <c r="H11" s="13">
        <v>1</v>
      </c>
      <c r="I11" s="14">
        <v>157.12792906535347</v>
      </c>
      <c r="J11" s="12">
        <v>61</v>
      </c>
      <c r="K11" s="13">
        <v>61</v>
      </c>
      <c r="L11" s="14">
        <v>34</v>
      </c>
    </row>
    <row r="12" spans="2:12" x14ac:dyDescent="0.25">
      <c r="B12" s="11" t="s">
        <v>16</v>
      </c>
      <c r="C12" s="12">
        <v>145.17689331530937</v>
      </c>
      <c r="D12" s="13">
        <v>60</v>
      </c>
      <c r="E12" s="14">
        <v>60</v>
      </c>
      <c r="F12" s="12">
        <v>1</v>
      </c>
      <c r="G12" s="13">
        <v>5</v>
      </c>
      <c r="H12" s="13">
        <v>60</v>
      </c>
      <c r="I12" s="14">
        <v>155.99995469170992</v>
      </c>
      <c r="J12" s="12">
        <v>60</v>
      </c>
      <c r="K12" s="13">
        <v>60</v>
      </c>
      <c r="L12" s="14">
        <v>33</v>
      </c>
    </row>
    <row r="13" spans="2:12" x14ac:dyDescent="0.25">
      <c r="B13" s="11" t="s">
        <v>17</v>
      </c>
      <c r="C13" s="12">
        <v>141.03720765931317</v>
      </c>
      <c r="D13" s="13">
        <v>59</v>
      </c>
      <c r="E13" s="14">
        <v>59</v>
      </c>
      <c r="F13" s="12">
        <v>1</v>
      </c>
      <c r="G13" s="13">
        <v>0</v>
      </c>
      <c r="H13" s="13">
        <v>59</v>
      </c>
      <c r="I13" s="14">
        <v>154.94882880224736</v>
      </c>
      <c r="J13" s="12">
        <v>59</v>
      </c>
      <c r="K13" s="13">
        <v>59</v>
      </c>
      <c r="L13" s="14">
        <v>32</v>
      </c>
    </row>
    <row r="14" spans="2:12" ht="30" x14ac:dyDescent="0.25">
      <c r="B14" s="11" t="s">
        <v>18</v>
      </c>
      <c r="C14" s="12">
        <v>137.1599902765131</v>
      </c>
      <c r="D14" s="13">
        <v>58</v>
      </c>
      <c r="E14" s="14">
        <v>58</v>
      </c>
      <c r="F14" s="12">
        <v>1</v>
      </c>
      <c r="G14" s="13">
        <v>1</v>
      </c>
      <c r="H14" s="24" t="s">
        <v>24</v>
      </c>
      <c r="I14" s="14">
        <v>153.96739633393577</v>
      </c>
      <c r="J14" s="12">
        <v>58</v>
      </c>
      <c r="K14" s="13">
        <v>58</v>
      </c>
      <c r="L14" s="14">
        <v>31</v>
      </c>
    </row>
    <row r="15" spans="2:12" ht="30" x14ac:dyDescent="0.25">
      <c r="B15" s="11" t="s">
        <v>19</v>
      </c>
      <c r="C15" s="12">
        <v>133.52146307158708</v>
      </c>
      <c r="D15" s="24" t="s">
        <v>24</v>
      </c>
      <c r="E15" s="14">
        <v>57</v>
      </c>
      <c r="F15" s="12">
        <v>1</v>
      </c>
      <c r="G15" s="13">
        <v>3</v>
      </c>
      <c r="H15" s="13">
        <v>57</v>
      </c>
      <c r="I15" s="14">
        <v>153.04937158054136</v>
      </c>
      <c r="J15" s="12">
        <v>57</v>
      </c>
      <c r="K15" s="13">
        <v>57</v>
      </c>
      <c r="L15" s="14">
        <v>30</v>
      </c>
    </row>
    <row r="16" spans="2:12" x14ac:dyDescent="0.25">
      <c r="B16" s="11" t="s">
        <v>20</v>
      </c>
      <c r="C16" s="12">
        <v>130.100648842966</v>
      </c>
      <c r="D16" s="13">
        <v>56</v>
      </c>
      <c r="E16" s="14">
        <v>56</v>
      </c>
      <c r="F16" s="12">
        <v>1</v>
      </c>
      <c r="G16" s="13">
        <v>3</v>
      </c>
      <c r="H16" s="13">
        <v>56</v>
      </c>
      <c r="I16" s="14">
        <v>152.18921039920841</v>
      </c>
      <c r="J16" s="12">
        <v>56</v>
      </c>
      <c r="K16" s="13">
        <v>56</v>
      </c>
      <c r="L16" s="14">
        <v>29</v>
      </c>
    </row>
    <row r="17" spans="2:12" x14ac:dyDescent="0.25">
      <c r="B17" s="11" t="s">
        <v>21</v>
      </c>
      <c r="C17" s="12">
        <v>126.87897124989088</v>
      </c>
      <c r="D17" s="13">
        <v>55</v>
      </c>
      <c r="E17" s="14">
        <v>55</v>
      </c>
      <c r="F17" s="12">
        <v>1</v>
      </c>
      <c r="G17" s="13">
        <v>23</v>
      </c>
      <c r="H17" s="13">
        <v>55</v>
      </c>
      <c r="I17" s="14">
        <v>151.38200432711676</v>
      </c>
      <c r="J17" s="12">
        <v>55</v>
      </c>
      <c r="K17" s="13">
        <v>55</v>
      </c>
      <c r="L17" s="14">
        <v>28</v>
      </c>
    </row>
    <row r="18" spans="2:12" ht="15.75" thickBot="1" x14ac:dyDescent="0.3">
      <c r="B18" s="15" t="s">
        <v>22</v>
      </c>
      <c r="C18" s="4">
        <v>123.83992145638598</v>
      </c>
      <c r="D18" s="5">
        <v>54</v>
      </c>
      <c r="E18" s="6">
        <v>54</v>
      </c>
      <c r="F18" s="4">
        <v>1</v>
      </c>
      <c r="G18" s="5">
        <v>4</v>
      </c>
      <c r="H18" s="5">
        <v>54</v>
      </c>
      <c r="I18" s="6">
        <v>150.62339234803278</v>
      </c>
      <c r="J18" s="4">
        <v>54</v>
      </c>
      <c r="K18" s="5">
        <v>54</v>
      </c>
      <c r="L18" s="6">
        <v>27</v>
      </c>
    </row>
    <row r="19" spans="2:12" ht="15.75" thickBot="1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2:12" x14ac:dyDescent="0.25">
      <c r="B20" s="17" t="s">
        <v>0</v>
      </c>
      <c r="C20" s="18" t="s">
        <v>23</v>
      </c>
      <c r="D20" s="18" t="s">
        <v>5</v>
      </c>
      <c r="E20" s="18" t="s">
        <v>6</v>
      </c>
      <c r="F20" s="19" t="s">
        <v>7</v>
      </c>
      <c r="G20" s="20"/>
      <c r="H20" s="20"/>
      <c r="I20" s="20"/>
      <c r="J20" s="20"/>
      <c r="K20" s="20"/>
      <c r="L20" s="20"/>
    </row>
    <row r="21" spans="2:12" ht="31.5" customHeight="1" x14ac:dyDescent="0.25">
      <c r="B21" s="12" t="s">
        <v>13</v>
      </c>
      <c r="C21" s="21" t="s">
        <v>1</v>
      </c>
      <c r="D21" s="22">
        <f t="array" ref="D21">_xlfn.IFNA(VLOOKUP($B21,$B$4:$L$18,MATCH($C21&amp;D$20,$B$2:$L$2&amp;$B$3:$L$3,),),"магазин не найден")</f>
        <v>159.4614442368852</v>
      </c>
      <c r="E21" s="22">
        <f t="array" ref="E21">_xlfn.IFNA(VLOOKUP($B21,$B$4:$L$18,MATCH($C21&amp;E$20,$B$2:$L$2&amp;$B$3:$L$3,),),"магазин не найден")</f>
        <v>1</v>
      </c>
      <c r="F21" s="22">
        <f t="array" ref="F21">_xlfn.IFNA(VLOOKUP($B21,$B$4:$L$18,MATCH($C21&amp;F$20,$B$2:$L$2&amp;$B$3:$L$3,),),"магазин не найден")</f>
        <v>63</v>
      </c>
      <c r="G21" s="16"/>
      <c r="K21" s="16"/>
      <c r="L21" s="16"/>
    </row>
    <row r="22" spans="2:12" ht="31.5" customHeight="1" x14ac:dyDescent="0.25">
      <c r="B22" s="12" t="s">
        <v>15</v>
      </c>
      <c r="C22" s="21" t="s">
        <v>2</v>
      </c>
      <c r="D22" s="22">
        <f t="array" ref="D22">_xlfn.IFNA(VLOOKUP($B22,$B$4:$L$18,MATCH($C22&amp;D$20,$B$2:$L$2&amp;$B$3:$L$3,),),"магазин не найден")</f>
        <v>61</v>
      </c>
      <c r="E22" s="22">
        <f t="array" ref="E22">_xlfn.IFNA(VLOOKUP($B22,$B$4:$L$18,MATCH($C22&amp;E$20,$B$2:$L$2&amp;$B$3:$L$3,),),"магазин не найден")</f>
        <v>2</v>
      </c>
      <c r="F22" s="22">
        <f t="array" ref="F22">_xlfn.IFNA(VLOOKUP($B22,$B$4:$L$18,MATCH($C22&amp;F$20,$B$2:$L$2&amp;$B$3:$L$3,),),"магазин не найден")</f>
        <v>61</v>
      </c>
      <c r="G22" s="16"/>
      <c r="K22" s="16"/>
      <c r="L22" s="16"/>
    </row>
    <row r="23" spans="2:12" ht="31.5" customHeight="1" x14ac:dyDescent="0.25">
      <c r="B23" s="12" t="s">
        <v>13</v>
      </c>
      <c r="C23" s="21" t="s">
        <v>3</v>
      </c>
      <c r="D23" s="22">
        <f t="array" ref="D23">_xlfn.IFNA(VLOOKUP($B23,$B$4:$L$18,MATCH($C23&amp;D$20,$B$2:$L$2&amp;$B$3:$L$3,),),"магазин не найден")</f>
        <v>63</v>
      </c>
      <c r="E23" s="22">
        <f t="array" ref="E23">_xlfn.IFNA(VLOOKUP($B23,$B$4:$L$18,MATCH($C23&amp;E$20,$B$2:$L$2&amp;$B$3:$L$3,),),"магазин не найден")</f>
        <v>63</v>
      </c>
      <c r="F23" s="22">
        <f t="array" ref="F23">_xlfn.IFNA(VLOOKUP($B23,$B$4:$L$18,MATCH($C23&amp;F$20,$B$2:$L$2&amp;$B$3:$L$3,),),"магазин не найден")</f>
        <v>36</v>
      </c>
      <c r="G23" s="16"/>
      <c r="K23" s="16"/>
      <c r="L23" s="16"/>
    </row>
    <row r="24" spans="2:12" ht="31.5" customHeight="1" x14ac:dyDescent="0.25">
      <c r="B24" s="12" t="s">
        <v>17</v>
      </c>
      <c r="C24" s="21" t="s">
        <v>3</v>
      </c>
      <c r="D24" s="22">
        <f t="array" ref="D24">_xlfn.IFNA(VLOOKUP($B24,$B$4:$L$18,MATCH($C24&amp;D$20,$B$2:$L$2&amp;$B$3:$L$3,),),"магазин не найден")</f>
        <v>59</v>
      </c>
      <c r="E24" s="22">
        <f t="array" ref="E24">_xlfn.IFNA(VLOOKUP($B24,$B$4:$L$18,MATCH($C24&amp;E$20,$B$2:$L$2&amp;$B$3:$L$3,),),"магазин не найден")</f>
        <v>59</v>
      </c>
      <c r="F24" s="22">
        <f t="array" ref="F24">_xlfn.IFNA(VLOOKUP($B24,$B$4:$L$18,MATCH($C24&amp;F$20,$B$2:$L$2&amp;$B$3:$L$3,),),"магазин не найден")</f>
        <v>32</v>
      </c>
      <c r="G24" s="16"/>
      <c r="K24" s="16"/>
      <c r="L24" s="16"/>
    </row>
    <row r="25" spans="2:12" ht="31.5" customHeight="1" x14ac:dyDescent="0.25">
      <c r="B25" s="12" t="s">
        <v>13</v>
      </c>
      <c r="C25" s="21" t="s">
        <v>4</v>
      </c>
      <c r="D25" s="22" t="str">
        <f t="array" ref="D25">_xlfn.IFNA(VLOOKUP($B25,$B$4:$L$18,MATCH($C25&amp;D$20,$B$2:$L$2&amp;$B$3:$L$3,),),"магазин не найден")</f>
        <v>магазин не найден</v>
      </c>
      <c r="E25" s="22">
        <f t="array" ref="E25">_xlfn.IFNA(VLOOKUP($B25,$B$4:$L$18,MATCH($C25&amp;E$20,$B$2:$L$2&amp;$B$3:$L$3,),),"магазин не найден")</f>
        <v>159.64835587435454</v>
      </c>
      <c r="F25" s="22" t="str">
        <f t="array" ref="F25">_xlfn.IFNA(VLOOKUP($B25,$B$4:$L$18,MATCH($C25&amp;F$20,$B$2:$L$2&amp;$B$3:$L$3,),),"магазин не найден")</f>
        <v>магазин не найден</v>
      </c>
      <c r="G25" s="16"/>
      <c r="K25" s="16"/>
      <c r="L25" s="16"/>
    </row>
    <row r="26" spans="2:12" ht="31.5" customHeight="1" x14ac:dyDescent="0.25">
      <c r="B26" s="12" t="s">
        <v>15</v>
      </c>
      <c r="C26" s="21" t="s">
        <v>2</v>
      </c>
      <c r="D26" s="22">
        <f t="array" ref="D26">_xlfn.IFNA(VLOOKUP($B26,$B$4:$L$18,MATCH($C26&amp;D$20,$B$2:$L$2&amp;$B$3:$L$3,),),"магазин не найден")</f>
        <v>61</v>
      </c>
      <c r="E26" s="22">
        <f t="array" ref="E26">_xlfn.IFNA(VLOOKUP($B26,$B$4:$L$18,MATCH($C26&amp;E$20,$B$2:$L$2&amp;$B$3:$L$3,),),"магазин не найден")</f>
        <v>2</v>
      </c>
      <c r="F26" s="22">
        <f t="array" ref="F26">_xlfn.IFNA(VLOOKUP($B26,$B$4:$L$18,MATCH($C26&amp;F$20,$B$2:$L$2&amp;$B$3:$L$3,),),"магазин не найден")</f>
        <v>61</v>
      </c>
      <c r="G26" s="16"/>
      <c r="K26" s="16"/>
      <c r="L26" s="16"/>
    </row>
    <row r="27" spans="2:12" ht="31.5" customHeight="1" x14ac:dyDescent="0.25">
      <c r="B27" s="12" t="s">
        <v>19</v>
      </c>
      <c r="C27" s="21" t="s">
        <v>1</v>
      </c>
      <c r="D27" s="22">
        <f t="array" ref="D27">_xlfn.IFNA(VLOOKUP($B27,$B$4:$L$18,MATCH($C27&amp;D$20,$B$2:$L$2&amp;$B$3:$L$3,),),"магазин не найден")</f>
        <v>133.52146307158708</v>
      </c>
      <c r="E27" s="22">
        <f t="array" ref="E27">_xlfn.IFNA(VLOOKUP($B27,$B$4:$L$18,MATCH($C27&amp;E$20,$B$2:$L$2&amp;$B$3:$L$3,),),"магазин не найден")</f>
        <v>1</v>
      </c>
      <c r="F27" s="22">
        <f t="array" ref="F27">_xlfn.IFNA(VLOOKUP($B27,$B$4:$L$18,MATCH($C27&amp;F$20,$B$2:$L$2&amp;$B$3:$L$3,),),"магазин не найден")</f>
        <v>57</v>
      </c>
      <c r="G27" s="16"/>
      <c r="K27" s="16"/>
      <c r="L27" s="16"/>
    </row>
    <row r="28" spans="2:12" ht="31.5" customHeight="1" x14ac:dyDescent="0.25">
      <c r="B28" s="12" t="s">
        <v>19</v>
      </c>
      <c r="C28" s="21" t="s">
        <v>1</v>
      </c>
      <c r="D28" s="22">
        <f t="array" ref="D28">_xlfn.IFNA(VLOOKUP($B28,$B$4:$L$18,MATCH($C28&amp;D$20,$B$2:$L$2&amp;$B$3:$L$3,),),"магазин не найден")</f>
        <v>133.52146307158708</v>
      </c>
      <c r="E28" s="22">
        <f t="array" ref="E28">_xlfn.IFNA(VLOOKUP($B28,$B$4:$L$18,MATCH($C28&amp;E$20,$B$2:$L$2&amp;$B$3:$L$3,),),"магазин не найден")</f>
        <v>1</v>
      </c>
      <c r="F28" s="22">
        <f t="array" ref="F28">_xlfn.IFNA(VLOOKUP($B28,$B$4:$L$18,MATCH($C28&amp;F$20,$B$2:$L$2&amp;$B$3:$L$3,),),"магазин не найден")</f>
        <v>57</v>
      </c>
      <c r="G28" s="16"/>
      <c r="K28" s="16"/>
      <c r="L28" s="16"/>
    </row>
    <row r="29" spans="2:12" ht="31.5" customHeight="1" x14ac:dyDescent="0.25">
      <c r="B29" s="12" t="s">
        <v>20</v>
      </c>
      <c r="C29" s="21" t="s">
        <v>3</v>
      </c>
      <c r="D29" s="22">
        <f t="array" ref="D29">_xlfn.IFNA(VLOOKUP($B29,$B$4:$L$18,MATCH($C29&amp;D$20,$B$2:$L$2&amp;$B$3:$L$3,),),"магазин не найден")</f>
        <v>56</v>
      </c>
      <c r="E29" s="22">
        <f t="array" ref="E29">_xlfn.IFNA(VLOOKUP($B29,$B$4:$L$18,MATCH($C29&amp;E$20,$B$2:$L$2&amp;$B$3:$L$3,),),"магазин не найден")</f>
        <v>56</v>
      </c>
      <c r="F29" s="22">
        <f t="array" ref="F29">_xlfn.IFNA(VLOOKUP($B29,$B$4:$L$18,MATCH($C29&amp;F$20,$B$2:$L$2&amp;$B$3:$L$3,),),"магазин не найден")</f>
        <v>29</v>
      </c>
      <c r="G29" s="16"/>
      <c r="K29" s="16"/>
      <c r="L29" s="16"/>
    </row>
    <row r="30" spans="2:12" ht="31.5" customHeight="1" x14ac:dyDescent="0.25">
      <c r="B30" s="12" t="s">
        <v>21</v>
      </c>
      <c r="C30" s="21" t="s">
        <v>4</v>
      </c>
      <c r="D30" s="22" t="str">
        <f t="array" ref="D30">_xlfn.IFNA(VLOOKUP($B30,$B$4:$L$18,MATCH($C30&amp;D$20,$B$2:$L$2&amp;$B$3:$L$3,),),"магазин не найден")</f>
        <v>магазин не найден</v>
      </c>
      <c r="E30" s="22">
        <f t="array" ref="E30">_xlfn.IFNA(VLOOKUP($B30,$B$4:$L$18,MATCH($C30&amp;E$20,$B$2:$L$2&amp;$B$3:$L$3,),),"магазин не найден")</f>
        <v>151.38200432711676</v>
      </c>
      <c r="F30" s="22" t="str">
        <f t="array" ref="F30">_xlfn.IFNA(VLOOKUP($B30,$B$4:$L$18,MATCH($C30&amp;F$20,$B$2:$L$2&amp;$B$3:$L$3,),),"магазин не найден")</f>
        <v>магазин не найден</v>
      </c>
      <c r="G30" s="16"/>
      <c r="K30" s="16"/>
      <c r="L30" s="16"/>
    </row>
    <row r="31" spans="2:12" ht="31.5" customHeight="1" x14ac:dyDescent="0.25">
      <c r="B31" s="12" t="s">
        <v>13</v>
      </c>
      <c r="C31" s="21" t="s">
        <v>2</v>
      </c>
      <c r="D31" s="22">
        <f t="array" ref="D31">_xlfn.IFNA(VLOOKUP($B31,$B$4:$L$18,MATCH($C31&amp;D$20,$B$2:$L$2&amp;$B$3:$L$3,),),"магазин не найден")</f>
        <v>63</v>
      </c>
      <c r="E31" s="22">
        <f t="array" ref="E31">_xlfn.IFNA(VLOOKUP($B31,$B$4:$L$18,MATCH($C31&amp;E$20,$B$2:$L$2&amp;$B$3:$L$3,),),"магазин не найден")</f>
        <v>4</v>
      </c>
      <c r="F31" s="22">
        <f t="array" ref="F31">_xlfn.IFNA(VLOOKUP($B31,$B$4:$L$18,MATCH($C31&amp;F$20,$B$2:$L$2&amp;$B$3:$L$3,),),"магазин не найден")</f>
        <v>63</v>
      </c>
      <c r="G31" s="16"/>
      <c r="K31" s="16"/>
      <c r="L31" s="16"/>
    </row>
    <row r="32" spans="2:12" ht="31.5" customHeight="1" x14ac:dyDescent="0.25">
      <c r="B32" s="12" t="s">
        <v>19</v>
      </c>
      <c r="C32" s="21" t="s">
        <v>1</v>
      </c>
      <c r="D32" s="22">
        <f t="array" ref="D32">_xlfn.IFNA(VLOOKUP($B32,$B$4:$L$18,MATCH($C32&amp;D$20,$B$2:$L$2&amp;$B$3:$L$3,),),"магазин не найден")</f>
        <v>133.52146307158708</v>
      </c>
      <c r="E32" s="22">
        <f t="array" ref="E32">_xlfn.IFNA(VLOOKUP($B32,$B$4:$L$18,MATCH($C32&amp;E$20,$B$2:$L$2&amp;$B$3:$L$3,),),"магазин не найден")</f>
        <v>1</v>
      </c>
      <c r="F32" s="22">
        <f t="array" ref="F32">_xlfn.IFNA(VLOOKUP($B32,$B$4:$L$18,MATCH($C32&amp;F$20,$B$2:$L$2&amp;$B$3:$L$3,),),"магазин не найден")</f>
        <v>57</v>
      </c>
      <c r="G32" s="16"/>
      <c r="K32" s="16"/>
      <c r="L32" s="16"/>
    </row>
    <row r="33" spans="2:12" ht="31.5" customHeight="1" x14ac:dyDescent="0.25">
      <c r="B33" s="12" t="s">
        <v>16</v>
      </c>
      <c r="C33" s="21" t="s">
        <v>3</v>
      </c>
      <c r="D33" s="22">
        <f t="array" ref="D33">_xlfn.IFNA(VLOOKUP($B33,$B$4:$L$18,MATCH($C33&amp;D$20,$B$2:$L$2&amp;$B$3:$L$3,),),"магазин не найден")</f>
        <v>60</v>
      </c>
      <c r="E33" s="22">
        <f t="array" ref="E33">_xlfn.IFNA(VLOOKUP($B33,$B$4:$L$18,MATCH($C33&amp;E$20,$B$2:$L$2&amp;$B$3:$L$3,),),"магазин не найден")</f>
        <v>60</v>
      </c>
      <c r="F33" s="22">
        <f t="array" ref="F33">_xlfn.IFNA(VLOOKUP($B33,$B$4:$L$18,MATCH($C33&amp;F$20,$B$2:$L$2&amp;$B$3:$L$3,),),"магазин не найден")</f>
        <v>33</v>
      </c>
      <c r="G33" s="16"/>
      <c r="K33" s="16"/>
      <c r="L33" s="16"/>
    </row>
    <row r="34" spans="2:12" ht="31.5" customHeight="1" x14ac:dyDescent="0.25">
      <c r="B34" s="12" t="s">
        <v>9</v>
      </c>
      <c r="C34" s="21" t="s">
        <v>3</v>
      </c>
      <c r="D34" s="22">
        <f t="array" ref="D34">_xlfn.IFNA(VLOOKUP($B34,$B$4:$L$18,MATCH($C34&amp;D$20,$B$2:$L$2&amp;$B$3:$L$3,),),"магазин не найден")</f>
        <v>67</v>
      </c>
      <c r="E34" s="22" t="str">
        <f t="array" ref="E34">_xlfn.IFNA(VLOOKUP($B34,$B$4:$L$18,MATCH($C34&amp;E$20,$B$2:$L$2&amp;$B$3:$L$3,),),"магазин не найден")</f>
        <v>не завозилось</v>
      </c>
      <c r="F34" s="22">
        <f t="array" ref="F34">_xlfn.IFNA(VLOOKUP($B34,$B$4:$L$18,MATCH($C34&amp;F$20,$B$2:$L$2&amp;$B$3:$L$3,),),"магазин не найден")</f>
        <v>40</v>
      </c>
      <c r="G34" s="16"/>
      <c r="K34" s="16"/>
      <c r="L34" s="16"/>
    </row>
    <row r="35" spans="2:12" ht="31.5" customHeight="1" x14ac:dyDescent="0.25">
      <c r="B35" s="12" t="s">
        <v>19</v>
      </c>
      <c r="C35" s="21" t="s">
        <v>4</v>
      </c>
      <c r="D35" s="22" t="str">
        <f t="array" ref="D35">_xlfn.IFNA(VLOOKUP($B35,$B$4:$L$18,MATCH($C35&amp;D$20,$B$2:$L$2&amp;$B$3:$L$3,),),"магазин не найден")</f>
        <v>магазин не найден</v>
      </c>
      <c r="E35" s="22">
        <f t="array" ref="E35">_xlfn.IFNA(VLOOKUP($B35,$B$4:$L$18,MATCH($C35&amp;E$20,$B$2:$L$2&amp;$B$3:$L$3,),),"магазин не найден")</f>
        <v>153.04937158054136</v>
      </c>
      <c r="F35" s="22" t="str">
        <f t="array" ref="F35">_xlfn.IFNA(VLOOKUP($B35,$B$4:$L$18,MATCH($C35&amp;F$20,$B$2:$L$2&amp;$B$3:$L$3,),),"магазин не найден")</f>
        <v>магазин не найден</v>
      </c>
      <c r="G35" s="16"/>
      <c r="K35" s="16"/>
      <c r="L35" s="16"/>
    </row>
    <row r="36" spans="2:12" ht="31.5" customHeight="1" thickBot="1" x14ac:dyDescent="0.3">
      <c r="B36" s="4" t="s">
        <v>16</v>
      </c>
      <c r="C36" s="23" t="s">
        <v>1</v>
      </c>
      <c r="D36" s="22">
        <f t="array" ref="D36">_xlfn.IFNA(VLOOKUP($B36,$B$4:$L$18,MATCH($C36&amp;D$20,$B$2:$L$2&amp;$B$3:$L$3,),),"магазин не найден")</f>
        <v>145.17689331530937</v>
      </c>
      <c r="E36" s="22">
        <f t="array" ref="E36">_xlfn.IFNA(VLOOKUP($B36,$B$4:$L$18,MATCH($C36&amp;E$20,$B$2:$L$2&amp;$B$3:$L$3,),),"магазин не найден")</f>
        <v>1</v>
      </c>
      <c r="F36" s="22">
        <f t="array" ref="F36">_xlfn.IFNA(VLOOKUP($B36,$B$4:$L$18,MATCH($C36&amp;F$20,$B$2:$L$2&amp;$B$3:$L$3,),),"магазин не найден")</f>
        <v>60</v>
      </c>
      <c r="G36" s="16"/>
      <c r="K36" s="16"/>
      <c r="L36" s="16"/>
    </row>
  </sheetData>
  <mergeCells count="1">
    <mergeCell ref="B2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Лист1-1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Che79</cp:lastModifiedBy>
  <dcterms:created xsi:type="dcterms:W3CDTF">2018-01-28T21:20:17Z</dcterms:created>
  <dcterms:modified xsi:type="dcterms:W3CDTF">2018-01-29T00:31:14Z</dcterms:modified>
</cp:coreProperties>
</file>