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tabRatio="841" activeTab="2"/>
  </bookViews>
  <sheets>
    <sheet name="параллелепипед" sheetId="20" r:id="rId1"/>
    <sheet name="эллипс-цилиндр" sheetId="17" r:id="rId2"/>
    <sheet name="цилиндр со сфер.концами" sheetId="22" r:id="rId3"/>
  </sheets>
  <calcPr calcId="152511"/>
</workbook>
</file>

<file path=xl/calcChain.xml><?xml version="1.0" encoding="utf-8"?>
<calcChain xmlns="http://schemas.openxmlformats.org/spreadsheetml/2006/main">
  <c r="D14" i="22" l="1"/>
  <c r="B88" i="22"/>
  <c r="C88" i="22" s="1"/>
  <c r="C87" i="22"/>
  <c r="B87" i="22"/>
  <c r="B86" i="22"/>
  <c r="C86" i="22" s="1"/>
  <c r="B85" i="22"/>
  <c r="C85" i="22" s="1"/>
  <c r="B84" i="22"/>
  <c r="C84" i="22" s="1"/>
  <c r="B83" i="22"/>
  <c r="C83" i="22" s="1"/>
  <c r="B82" i="22"/>
  <c r="C82" i="22" s="1"/>
  <c r="B81" i="22"/>
  <c r="C81" i="22" s="1"/>
  <c r="B80" i="22"/>
  <c r="C80" i="22" s="1"/>
  <c r="B79" i="22"/>
  <c r="C79" i="22" s="1"/>
  <c r="B78" i="22"/>
  <c r="C78" i="22" s="1"/>
  <c r="B77" i="22"/>
  <c r="C77" i="22" s="1"/>
  <c r="B76" i="22"/>
  <c r="C76" i="22" s="1"/>
  <c r="B75" i="22"/>
  <c r="C75" i="22" s="1"/>
  <c r="B74" i="22"/>
  <c r="C74" i="22" s="1"/>
  <c r="B73" i="22"/>
  <c r="C73" i="22" s="1"/>
  <c r="B72" i="22"/>
  <c r="C72" i="22" s="1"/>
  <c r="B71" i="22"/>
  <c r="C71" i="22" s="1"/>
  <c r="B70" i="22"/>
  <c r="C70" i="22" s="1"/>
  <c r="B69" i="22"/>
  <c r="C69" i="22" s="1"/>
  <c r="B68" i="22"/>
  <c r="C68" i="22" s="1"/>
  <c r="B67" i="22"/>
  <c r="C67" i="22" s="1"/>
  <c r="B66" i="22"/>
  <c r="C66" i="22" s="1"/>
  <c r="B65" i="22"/>
  <c r="C65" i="22" s="1"/>
  <c r="B64" i="22"/>
  <c r="C64" i="22" s="1"/>
  <c r="B63" i="22"/>
  <c r="C63" i="22" s="1"/>
  <c r="B62" i="22"/>
  <c r="C62" i="22" s="1"/>
  <c r="B61" i="22"/>
  <c r="C61" i="22" s="1"/>
  <c r="B60" i="22"/>
  <c r="C60" i="22" s="1"/>
  <c r="B59" i="22"/>
  <c r="C59" i="22" s="1"/>
  <c r="B58" i="22"/>
  <c r="C58" i="22" s="1"/>
  <c r="B57" i="22"/>
  <c r="C57" i="22" s="1"/>
  <c r="B56" i="22"/>
  <c r="C56" i="22" s="1"/>
  <c r="B55" i="22"/>
  <c r="C55" i="22" s="1"/>
  <c r="B54" i="22"/>
  <c r="C54" i="22" s="1"/>
  <c r="B53" i="22"/>
  <c r="C53" i="22" s="1"/>
  <c r="B52" i="22"/>
  <c r="C52" i="22" s="1"/>
  <c r="B51" i="22"/>
  <c r="C51" i="22" s="1"/>
  <c r="B50" i="22"/>
  <c r="C50" i="22" s="1"/>
  <c r="B49" i="22"/>
  <c r="C49" i="22" s="1"/>
  <c r="B48" i="22"/>
  <c r="C48" i="22" s="1"/>
  <c r="B47" i="22"/>
  <c r="C47" i="22" s="1"/>
  <c r="B46" i="22"/>
  <c r="C46" i="22" s="1"/>
  <c r="B45" i="22"/>
  <c r="C45" i="22" s="1"/>
  <c r="B44" i="22"/>
  <c r="C44" i="22" s="1"/>
  <c r="B43" i="22"/>
  <c r="C43" i="22" s="1"/>
  <c r="B42" i="22"/>
  <c r="C42" i="22" s="1"/>
  <c r="B41" i="22"/>
  <c r="C41" i="22" s="1"/>
  <c r="B40" i="22"/>
  <c r="C40" i="22" s="1"/>
  <c r="B39" i="22"/>
  <c r="C39" i="22" s="1"/>
  <c r="B38" i="22"/>
  <c r="C38" i="22" s="1"/>
  <c r="B37" i="22"/>
  <c r="C37" i="22" s="1"/>
  <c r="B36" i="22"/>
  <c r="C36" i="22" s="1"/>
  <c r="B35" i="22"/>
  <c r="C35" i="22" s="1"/>
  <c r="B34" i="22"/>
  <c r="C34" i="22" s="1"/>
  <c r="B33" i="22"/>
  <c r="C33" i="22" s="1"/>
  <c r="B32" i="22"/>
  <c r="C32" i="22" s="1"/>
  <c r="B31" i="22"/>
  <c r="C31" i="22" s="1"/>
  <c r="B30" i="22"/>
  <c r="C30" i="22" s="1"/>
  <c r="B29" i="22"/>
  <c r="C29" i="22" s="1"/>
  <c r="B28" i="22"/>
  <c r="C28" i="22" s="1"/>
  <c r="B27" i="22"/>
  <c r="C27" i="22" s="1"/>
  <c r="B26" i="22"/>
  <c r="C26" i="22" s="1"/>
  <c r="B25" i="22"/>
  <c r="C25" i="22" s="1"/>
  <c r="B24" i="22"/>
  <c r="C24" i="22" s="1"/>
  <c r="B23" i="22"/>
  <c r="C23" i="22" s="1"/>
  <c r="B22" i="22"/>
  <c r="C22" i="22" s="1"/>
  <c r="B21" i="22"/>
  <c r="C21" i="22" s="1"/>
  <c r="B20" i="22"/>
  <c r="C20" i="22" s="1"/>
  <c r="B19" i="22"/>
  <c r="C19" i="22" s="1"/>
  <c r="B18" i="22"/>
  <c r="C18" i="22" s="1"/>
  <c r="B17" i="22"/>
  <c r="C17" i="22" s="1"/>
  <c r="B16" i="22"/>
  <c r="C16" i="22" s="1"/>
  <c r="B15" i="22"/>
  <c r="C15" i="22" s="1"/>
  <c r="E14" i="22"/>
  <c r="F14" i="22" s="1"/>
  <c r="D15" i="22"/>
  <c r="B14" i="22"/>
  <c r="C14" i="22" s="1"/>
  <c r="A12" i="20"/>
  <c r="A13" i="20" s="1"/>
  <c r="B11" i="20"/>
  <c r="D16" i="22" l="1"/>
  <c r="E15" i="22"/>
  <c r="F15" i="22" s="1"/>
  <c r="A14" i="20"/>
  <c r="B13" i="20"/>
  <c r="B12" i="20"/>
  <c r="C6" i="17"/>
  <c r="C4" i="17"/>
  <c r="C12" i="17"/>
  <c r="C13" i="17" s="1"/>
  <c r="C14" i="17" s="1"/>
  <c r="C15" i="17" s="1"/>
  <c r="C16" i="17" s="1"/>
  <c r="C17" i="17" s="1"/>
  <c r="C18" i="17" s="1"/>
  <c r="C19" i="17" s="1"/>
  <c r="C20" i="17" s="1"/>
  <c r="C21" i="17" s="1"/>
  <c r="C22" i="17" s="1"/>
  <c r="C23" i="17" s="1"/>
  <c r="C24" i="17" s="1"/>
  <c r="C25" i="17" s="1"/>
  <c r="C26" i="17" s="1"/>
  <c r="C27" i="17" s="1"/>
  <c r="C28" i="17" s="1"/>
  <c r="C29" i="17" s="1"/>
  <c r="C30" i="17" s="1"/>
  <c r="E11" i="17" s="1"/>
  <c r="E12" i="17" s="1"/>
  <c r="E13" i="17" s="1"/>
  <c r="E14" i="17" s="1"/>
  <c r="E15" i="17" s="1"/>
  <c r="E16" i="17" s="1"/>
  <c r="E17" i="17" s="1"/>
  <c r="E18" i="17" s="1"/>
  <c r="E19" i="17" s="1"/>
  <c r="E20" i="17" s="1"/>
  <c r="E21" i="17" s="1"/>
  <c r="E22" i="17" s="1"/>
  <c r="E23" i="17" s="1"/>
  <c r="E24" i="17" s="1"/>
  <c r="E25" i="17" s="1"/>
  <c r="E26" i="17" s="1"/>
  <c r="E27" i="17" s="1"/>
  <c r="E28" i="17" s="1"/>
  <c r="E29" i="17" s="1"/>
  <c r="E30" i="17" s="1"/>
  <c r="G11" i="17" s="1"/>
  <c r="G12" i="17" s="1"/>
  <c r="G13" i="17" s="1"/>
  <c r="G14" i="17" s="1"/>
  <c r="G15" i="17" s="1"/>
  <c r="G16" i="17" s="1"/>
  <c r="G17" i="17" s="1"/>
  <c r="G18" i="17" s="1"/>
  <c r="G19" i="17" s="1"/>
  <c r="G20" i="17" s="1"/>
  <c r="G21" i="17" s="1"/>
  <c r="G22" i="17" s="1"/>
  <c r="G23" i="17" s="1"/>
  <c r="G24" i="17" s="1"/>
  <c r="G25" i="17" s="1"/>
  <c r="G26" i="17" s="1"/>
  <c r="G27" i="17" s="1"/>
  <c r="G28" i="17" s="1"/>
  <c r="G29" i="17" s="1"/>
  <c r="G30" i="17" s="1"/>
  <c r="I11" i="17" s="1"/>
  <c r="I12" i="17" s="1"/>
  <c r="I13" i="17" s="1"/>
  <c r="I14" i="17" s="1"/>
  <c r="I15" i="17" s="1"/>
  <c r="I16" i="17" s="1"/>
  <c r="I17" i="17" s="1"/>
  <c r="I18" i="17" s="1"/>
  <c r="I19" i="17" s="1"/>
  <c r="I20" i="17" s="1"/>
  <c r="I21" i="17" s="1"/>
  <c r="I22" i="17" s="1"/>
  <c r="I23" i="17" s="1"/>
  <c r="I24" i="17" s="1"/>
  <c r="I25" i="17" s="1"/>
  <c r="I26" i="17" s="1"/>
  <c r="I27" i="17" s="1"/>
  <c r="I28" i="17" s="1"/>
  <c r="I29" i="17" s="1"/>
  <c r="I30" i="17" s="1"/>
  <c r="K11" i="17" s="1"/>
  <c r="K12" i="17" s="1"/>
  <c r="K13" i="17" s="1"/>
  <c r="K14" i="17" s="1"/>
  <c r="K15" i="17" s="1"/>
  <c r="K16" i="17" s="1"/>
  <c r="K17" i="17" s="1"/>
  <c r="K18" i="17" s="1"/>
  <c r="C5" i="17"/>
  <c r="L16" i="17" l="1"/>
  <c r="L17" i="17"/>
  <c r="D17" i="22"/>
  <c r="E16" i="22"/>
  <c r="F16" i="22" s="1"/>
  <c r="A15" i="20"/>
  <c r="B14" i="20"/>
  <c r="L18" i="17"/>
  <c r="H29" i="17"/>
  <c r="J11" i="17"/>
  <c r="D13" i="17"/>
  <c r="L13" i="17"/>
  <c r="F15" i="17"/>
  <c r="B17" i="17"/>
  <c r="J17" i="17"/>
  <c r="H19" i="17"/>
  <c r="F21" i="17"/>
  <c r="D23" i="17"/>
  <c r="B25" i="17"/>
  <c r="J25" i="17"/>
  <c r="H27" i="17"/>
  <c r="F29" i="17"/>
  <c r="B12" i="17"/>
  <c r="J12" i="17"/>
  <c r="D14" i="17"/>
  <c r="L14" i="17"/>
  <c r="F16" i="17"/>
  <c r="D18" i="17"/>
  <c r="B20" i="17"/>
  <c r="J20" i="17"/>
  <c r="H22" i="17"/>
  <c r="F24" i="17"/>
  <c r="D26" i="17"/>
  <c r="B28" i="17"/>
  <c r="J28" i="17"/>
  <c r="H30" i="17"/>
  <c r="B11" i="17"/>
  <c r="D12" i="17"/>
  <c r="H12" i="17"/>
  <c r="L12" i="17"/>
  <c r="B14" i="17"/>
  <c r="F14" i="17"/>
  <c r="J14" i="17"/>
  <c r="D16" i="17"/>
  <c r="H16" i="17"/>
  <c r="B18" i="17"/>
  <c r="F18" i="17"/>
  <c r="J18" i="17"/>
  <c r="D20" i="17"/>
  <c r="H20" i="17"/>
  <c r="B22" i="17"/>
  <c r="F22" i="17"/>
  <c r="J22" i="17"/>
  <c r="D24" i="17"/>
  <c r="H24" i="17"/>
  <c r="B26" i="17"/>
  <c r="F26" i="17"/>
  <c r="J26" i="17"/>
  <c r="D28" i="17"/>
  <c r="H28" i="17"/>
  <c r="B30" i="17"/>
  <c r="F30" i="17"/>
  <c r="J30" i="17"/>
  <c r="F11" i="17"/>
  <c r="H13" i="17"/>
  <c r="B15" i="17"/>
  <c r="J15" i="17"/>
  <c r="F17" i="17"/>
  <c r="D19" i="17"/>
  <c r="B21" i="17"/>
  <c r="J21" i="17"/>
  <c r="H23" i="17"/>
  <c r="F25" i="17"/>
  <c r="D27" i="17"/>
  <c r="B29" i="17"/>
  <c r="J29" i="17"/>
  <c r="F12" i="17"/>
  <c r="H14" i="17"/>
  <c r="B16" i="17"/>
  <c r="J16" i="17"/>
  <c r="H18" i="17"/>
  <c r="F20" i="17"/>
  <c r="D22" i="17"/>
  <c r="B24" i="17"/>
  <c r="J24" i="17"/>
  <c r="H26" i="17"/>
  <c r="F28" i="17"/>
  <c r="D30" i="17"/>
  <c r="D11" i="17"/>
  <c r="H11" i="17"/>
  <c r="L11" i="17"/>
  <c r="B13" i="17"/>
  <c r="F13" i="17"/>
  <c r="J13" i="17"/>
  <c r="D15" i="17"/>
  <c r="H15" i="17"/>
  <c r="L15" i="17"/>
  <c r="D17" i="17"/>
  <c r="H17" i="17"/>
  <c r="B19" i="17"/>
  <c r="F19" i="17"/>
  <c r="J19" i="17"/>
  <c r="D21" i="17"/>
  <c r="H21" i="17"/>
  <c r="B23" i="17"/>
  <c r="F23" i="17"/>
  <c r="J23" i="17"/>
  <c r="D25" i="17"/>
  <c r="H25" i="17"/>
  <c r="B27" i="17"/>
  <c r="F27" i="17"/>
  <c r="J27" i="17"/>
  <c r="D29" i="17"/>
  <c r="D18" i="22" l="1"/>
  <c r="E17" i="22"/>
  <c r="F17" i="22" s="1"/>
  <c r="A16" i="20"/>
  <c r="B15" i="20"/>
  <c r="D19" i="22" l="1"/>
  <c r="E18" i="22"/>
  <c r="F18" i="22" s="1"/>
  <c r="A17" i="20"/>
  <c r="B16" i="20"/>
  <c r="D20" i="22" l="1"/>
  <c r="E19" i="22"/>
  <c r="F19" i="22" s="1"/>
  <c r="A18" i="20"/>
  <c r="B17" i="20"/>
  <c r="D21" i="22" l="1"/>
  <c r="E20" i="22"/>
  <c r="F20" i="22" s="1"/>
  <c r="A19" i="20"/>
  <c r="B18" i="20"/>
  <c r="D22" i="22" l="1"/>
  <c r="E21" i="22"/>
  <c r="F21" i="22" s="1"/>
  <c r="A20" i="20"/>
  <c r="B19" i="20"/>
  <c r="D23" i="22" l="1"/>
  <c r="E22" i="22"/>
  <c r="F22" i="22" s="1"/>
  <c r="A21" i="20"/>
  <c r="B20" i="20"/>
  <c r="D24" i="22" l="1"/>
  <c r="E23" i="22"/>
  <c r="F23" i="22" s="1"/>
  <c r="A22" i="20"/>
  <c r="B21" i="20"/>
  <c r="D25" i="22" l="1"/>
  <c r="E24" i="22"/>
  <c r="F24" i="22" s="1"/>
  <c r="A23" i="20"/>
  <c r="B22" i="20"/>
  <c r="D26" i="22" l="1"/>
  <c r="E25" i="22"/>
  <c r="F25" i="22" s="1"/>
  <c r="A24" i="20"/>
  <c r="B23" i="20"/>
  <c r="D27" i="22" l="1"/>
  <c r="E26" i="22"/>
  <c r="F26" i="22" s="1"/>
  <c r="A25" i="20"/>
  <c r="B24" i="20"/>
  <c r="D28" i="22" l="1"/>
  <c r="E27" i="22"/>
  <c r="F27" i="22" s="1"/>
  <c r="A26" i="20"/>
  <c r="B25" i="20"/>
  <c r="D29" i="22" l="1"/>
  <c r="E28" i="22"/>
  <c r="F28" i="22" s="1"/>
  <c r="A27" i="20"/>
  <c r="B26" i="20"/>
  <c r="D30" i="22" l="1"/>
  <c r="E29" i="22"/>
  <c r="F29" i="22" s="1"/>
  <c r="A28" i="20"/>
  <c r="B27" i="20"/>
  <c r="D31" i="22" l="1"/>
  <c r="E30" i="22"/>
  <c r="F30" i="22" s="1"/>
  <c r="A29" i="20"/>
  <c r="B28" i="20"/>
  <c r="D32" i="22" l="1"/>
  <c r="E31" i="22"/>
  <c r="F31" i="22" s="1"/>
  <c r="A30" i="20"/>
  <c r="B29" i="20"/>
  <c r="D33" i="22" l="1"/>
  <c r="E32" i="22"/>
  <c r="F32" i="22" s="1"/>
  <c r="A31" i="20"/>
  <c r="B30" i="20"/>
  <c r="D34" i="22" l="1"/>
  <c r="E33" i="22"/>
  <c r="F33" i="22" s="1"/>
  <c r="A32" i="20"/>
  <c r="B31" i="20"/>
  <c r="D35" i="22" l="1"/>
  <c r="E34" i="22"/>
  <c r="F34" i="22" s="1"/>
  <c r="A33" i="20"/>
  <c r="B32" i="20"/>
  <c r="D36" i="22" l="1"/>
  <c r="E35" i="22"/>
  <c r="F35" i="22" s="1"/>
  <c r="A34" i="20"/>
  <c r="B33" i="20"/>
  <c r="D37" i="22" l="1"/>
  <c r="E36" i="22"/>
  <c r="F36" i="22" s="1"/>
  <c r="A35" i="20"/>
  <c r="B34" i="20"/>
  <c r="D38" i="22" l="1"/>
  <c r="E37" i="22"/>
  <c r="F37" i="22" s="1"/>
  <c r="A36" i="20"/>
  <c r="B35" i="20"/>
  <c r="D39" i="22" l="1"/>
  <c r="E38" i="22"/>
  <c r="F38" i="22" s="1"/>
  <c r="C11" i="20"/>
  <c r="B36" i="20"/>
  <c r="D40" i="22" l="1"/>
  <c r="E39" i="22"/>
  <c r="F39" i="22" s="1"/>
  <c r="C12" i="20"/>
  <c r="D11" i="20"/>
  <c r="D41" i="22" l="1"/>
  <c r="E40" i="22"/>
  <c r="F40" i="22" s="1"/>
  <c r="C13" i="20"/>
  <c r="D12" i="20"/>
  <c r="D42" i="22" l="1"/>
  <c r="E41" i="22"/>
  <c r="F41" i="22" s="1"/>
  <c r="C14" i="20"/>
  <c r="D13" i="20"/>
  <c r="D43" i="22" l="1"/>
  <c r="E42" i="22"/>
  <c r="F42" i="22" s="1"/>
  <c r="D14" i="20"/>
  <c r="C15" i="20"/>
  <c r="D44" i="22" l="1"/>
  <c r="E43" i="22"/>
  <c r="F43" i="22" s="1"/>
  <c r="C16" i="20"/>
  <c r="D15" i="20"/>
  <c r="D45" i="22" l="1"/>
  <c r="E44" i="22"/>
  <c r="F44" i="22" s="1"/>
  <c r="D16" i="20"/>
  <c r="C17" i="20"/>
  <c r="D46" i="22" l="1"/>
  <c r="E45" i="22"/>
  <c r="F45" i="22" s="1"/>
  <c r="C18" i="20"/>
  <c r="D17" i="20"/>
  <c r="D47" i="22" l="1"/>
  <c r="E46" i="22"/>
  <c r="F46" i="22" s="1"/>
  <c r="D18" i="20"/>
  <c r="C19" i="20"/>
  <c r="D48" i="22" l="1"/>
  <c r="E47" i="22"/>
  <c r="F47" i="22" s="1"/>
  <c r="C20" i="20"/>
  <c r="D19" i="20"/>
  <c r="D49" i="22" l="1"/>
  <c r="E48" i="22"/>
  <c r="F48" i="22" s="1"/>
  <c r="C21" i="20"/>
  <c r="D20" i="20"/>
  <c r="D50" i="22" l="1"/>
  <c r="E49" i="22"/>
  <c r="F49" i="22" s="1"/>
  <c r="C22" i="20"/>
  <c r="D21" i="20"/>
  <c r="D51" i="22" l="1"/>
  <c r="E50" i="22"/>
  <c r="F50" i="22" s="1"/>
  <c r="C23" i="20"/>
  <c r="D22" i="20"/>
  <c r="D52" i="22" l="1"/>
  <c r="E51" i="22"/>
  <c r="F51" i="22" s="1"/>
  <c r="C24" i="20"/>
  <c r="D23" i="20"/>
  <c r="D53" i="22" l="1"/>
  <c r="E52" i="22"/>
  <c r="F52" i="22" s="1"/>
  <c r="C25" i="20"/>
  <c r="D24" i="20"/>
  <c r="D54" i="22" l="1"/>
  <c r="E53" i="22"/>
  <c r="F53" i="22" s="1"/>
  <c r="C26" i="20"/>
  <c r="D25" i="20"/>
  <c r="D55" i="22" l="1"/>
  <c r="E54" i="22"/>
  <c r="F54" i="22" s="1"/>
  <c r="C27" i="20"/>
  <c r="D26" i="20"/>
  <c r="D56" i="22" l="1"/>
  <c r="E55" i="22"/>
  <c r="F55" i="22" s="1"/>
  <c r="D27" i="20"/>
  <c r="C28" i="20"/>
  <c r="D57" i="22" l="1"/>
  <c r="E56" i="22"/>
  <c r="F56" i="22" s="1"/>
  <c r="C29" i="20"/>
  <c r="D28" i="20"/>
  <c r="D58" i="22" l="1"/>
  <c r="E57" i="22"/>
  <c r="F57" i="22" s="1"/>
  <c r="D29" i="20"/>
  <c r="C30" i="20"/>
  <c r="D59" i="22" l="1"/>
  <c r="E58" i="22"/>
  <c r="F58" i="22" s="1"/>
  <c r="C31" i="20"/>
  <c r="D30" i="20"/>
  <c r="D60" i="22" l="1"/>
  <c r="E59" i="22"/>
  <c r="F59" i="22" s="1"/>
  <c r="C32" i="20"/>
  <c r="D31" i="20"/>
  <c r="D61" i="22" l="1"/>
  <c r="E60" i="22"/>
  <c r="F60" i="22" s="1"/>
  <c r="C33" i="20"/>
  <c r="D32" i="20"/>
  <c r="D62" i="22" l="1"/>
  <c r="E61" i="22"/>
  <c r="F61" i="22" s="1"/>
  <c r="C34" i="20"/>
  <c r="D33" i="20"/>
  <c r="D63" i="22" l="1"/>
  <c r="E62" i="22"/>
  <c r="F62" i="22" s="1"/>
  <c r="C35" i="20"/>
  <c r="D34" i="20"/>
  <c r="D64" i="22" l="1"/>
  <c r="E63" i="22"/>
  <c r="F63" i="22" s="1"/>
  <c r="C36" i="20"/>
  <c r="D35" i="20"/>
  <c r="D65" i="22" l="1"/>
  <c r="E64" i="22"/>
  <c r="F64" i="22" s="1"/>
  <c r="E11" i="20"/>
  <c r="D36" i="20"/>
  <c r="D66" i="22" l="1"/>
  <c r="E65" i="22"/>
  <c r="F65" i="22" s="1"/>
  <c r="E12" i="20"/>
  <c r="F11" i="20"/>
  <c r="D67" i="22" l="1"/>
  <c r="E66" i="22"/>
  <c r="F66" i="22" s="1"/>
  <c r="E13" i="20"/>
  <c r="F12" i="20"/>
  <c r="D68" i="22" l="1"/>
  <c r="E67" i="22"/>
  <c r="F67" i="22" s="1"/>
  <c r="E14" i="20"/>
  <c r="F13" i="20"/>
  <c r="D69" i="22" l="1"/>
  <c r="E68" i="22"/>
  <c r="F68" i="22" s="1"/>
  <c r="E15" i="20"/>
  <c r="F14" i="20"/>
  <c r="D70" i="22" l="1"/>
  <c r="E69" i="22"/>
  <c r="F69" i="22" s="1"/>
  <c r="E16" i="20"/>
  <c r="F15" i="20"/>
  <c r="D71" i="22" l="1"/>
  <c r="E70" i="22"/>
  <c r="F70" i="22" s="1"/>
  <c r="E17" i="20"/>
  <c r="F16" i="20"/>
  <c r="D72" i="22" l="1"/>
  <c r="E71" i="22"/>
  <c r="F71" i="22" s="1"/>
  <c r="E18" i="20"/>
  <c r="F17" i="20"/>
  <c r="D73" i="22" l="1"/>
  <c r="E72" i="22"/>
  <c r="F72" i="22" s="1"/>
  <c r="E19" i="20"/>
  <c r="F18" i="20"/>
  <c r="D74" i="22" l="1"/>
  <c r="E73" i="22"/>
  <c r="F73" i="22" s="1"/>
  <c r="E20" i="20"/>
  <c r="F19" i="20"/>
  <c r="D75" i="22" l="1"/>
  <c r="E74" i="22"/>
  <c r="F74" i="22" s="1"/>
  <c r="E21" i="20"/>
  <c r="F20" i="20"/>
  <c r="D76" i="22" l="1"/>
  <c r="E75" i="22"/>
  <c r="F75" i="22" s="1"/>
  <c r="E22" i="20"/>
  <c r="F21" i="20"/>
  <c r="D77" i="22" l="1"/>
  <c r="E76" i="22"/>
  <c r="F76" i="22" s="1"/>
  <c r="E23" i="20"/>
  <c r="F22" i="20"/>
  <c r="D78" i="22" l="1"/>
  <c r="E77" i="22"/>
  <c r="F77" i="22" s="1"/>
  <c r="E24" i="20"/>
  <c r="F23" i="20"/>
  <c r="D79" i="22" l="1"/>
  <c r="E78" i="22"/>
  <c r="F78" i="22" s="1"/>
  <c r="E25" i="20"/>
  <c r="F24" i="20"/>
  <c r="D80" i="22" l="1"/>
  <c r="E79" i="22"/>
  <c r="F79" i="22" s="1"/>
  <c r="E26" i="20"/>
  <c r="F25" i="20"/>
  <c r="D81" i="22" l="1"/>
  <c r="E80" i="22"/>
  <c r="F80" i="22" s="1"/>
  <c r="E27" i="20"/>
  <c r="F26" i="20"/>
  <c r="D82" i="22" l="1"/>
  <c r="E81" i="22"/>
  <c r="F81" i="22" s="1"/>
  <c r="E28" i="20"/>
  <c r="F27" i="20"/>
  <c r="D83" i="22" l="1"/>
  <c r="E82" i="22"/>
  <c r="F82" i="22" s="1"/>
  <c r="E29" i="20"/>
  <c r="F28" i="20"/>
  <c r="D84" i="22" l="1"/>
  <c r="D85" i="22" s="1"/>
  <c r="E83" i="22"/>
  <c r="F83" i="22" s="1"/>
  <c r="E30" i="20"/>
  <c r="F29" i="20"/>
  <c r="D86" i="22" l="1"/>
  <c r="E85" i="22"/>
  <c r="F85" i="22" s="1"/>
  <c r="E84" i="22"/>
  <c r="F84" i="22" s="1"/>
  <c r="E31" i="20"/>
  <c r="F30" i="20"/>
  <c r="D87" i="22" l="1"/>
  <c r="E86" i="22"/>
  <c r="F86" i="22" s="1"/>
  <c r="E32" i="20"/>
  <c r="F31" i="20"/>
  <c r="E87" i="22" l="1"/>
  <c r="F87" i="22" s="1"/>
  <c r="D88" i="22"/>
  <c r="E33" i="20"/>
  <c r="F32" i="20"/>
  <c r="E88" i="22" l="1"/>
  <c r="F88" i="22" s="1"/>
  <c r="G14" i="22"/>
  <c r="E34" i="20"/>
  <c r="F33" i="20"/>
  <c r="H14" i="22" l="1"/>
  <c r="I14" i="22" s="1"/>
  <c r="G15" i="22"/>
  <c r="F34" i="20"/>
  <c r="E35" i="20"/>
  <c r="H15" i="22" l="1"/>
  <c r="I15" i="22" s="1"/>
  <c r="G16" i="22"/>
  <c r="E36" i="20"/>
  <c r="F35" i="20"/>
  <c r="H16" i="22" l="1"/>
  <c r="I16" i="22" s="1"/>
  <c r="G17" i="22"/>
  <c r="F36" i="20"/>
  <c r="G11" i="20"/>
  <c r="H17" i="22" l="1"/>
  <c r="I17" i="22" s="1"/>
  <c r="G18" i="22"/>
  <c r="G12" i="20"/>
  <c r="H11" i="20"/>
  <c r="H18" i="22" l="1"/>
  <c r="I18" i="22" s="1"/>
  <c r="G19" i="22"/>
  <c r="G13" i="20"/>
  <c r="H12" i="20"/>
  <c r="H19" i="22" l="1"/>
  <c r="I19" i="22" s="1"/>
  <c r="G20" i="22"/>
  <c r="H13" i="20"/>
  <c r="G14" i="20"/>
  <c r="H20" i="22" l="1"/>
  <c r="I20" i="22" s="1"/>
  <c r="G21" i="22"/>
  <c r="G15" i="20"/>
  <c r="H14" i="20"/>
  <c r="H21" i="22" l="1"/>
  <c r="I21" i="22" s="1"/>
  <c r="G22" i="22"/>
  <c r="H15" i="20"/>
  <c r="G16" i="20"/>
  <c r="H22" i="22" l="1"/>
  <c r="I22" i="22" s="1"/>
  <c r="G23" i="22"/>
  <c r="G17" i="20"/>
  <c r="H16" i="20"/>
  <c r="H23" i="22" l="1"/>
  <c r="I23" i="22" s="1"/>
  <c r="G24" i="22"/>
  <c r="H17" i="20"/>
  <c r="G18" i="20"/>
  <c r="H24" i="22" l="1"/>
  <c r="I24" i="22" s="1"/>
  <c r="G25" i="22"/>
  <c r="G19" i="20"/>
  <c r="H18" i="20"/>
  <c r="H25" i="22" l="1"/>
  <c r="I25" i="22" s="1"/>
  <c r="G26" i="22"/>
  <c r="H19" i="20"/>
  <c r="G20" i="20"/>
  <c r="H26" i="22" l="1"/>
  <c r="I26" i="22" s="1"/>
  <c r="G27" i="22"/>
  <c r="G21" i="20"/>
  <c r="H20" i="20"/>
  <c r="H27" i="22" l="1"/>
  <c r="I27" i="22" s="1"/>
  <c r="G28" i="22"/>
  <c r="G22" i="20"/>
  <c r="H21" i="20"/>
  <c r="H28" i="22" l="1"/>
  <c r="I28" i="22" s="1"/>
  <c r="G29" i="22"/>
  <c r="G23" i="20"/>
  <c r="H22" i="20"/>
  <c r="H29" i="22" l="1"/>
  <c r="I29" i="22" s="1"/>
  <c r="G30" i="22"/>
  <c r="G24" i="20"/>
  <c r="H23" i="20"/>
  <c r="H30" i="22" l="1"/>
  <c r="I30" i="22" s="1"/>
  <c r="G31" i="22"/>
  <c r="G25" i="20"/>
  <c r="H24" i="20"/>
  <c r="H31" i="22" l="1"/>
  <c r="I31" i="22" s="1"/>
  <c r="G32" i="22"/>
  <c r="G26" i="20"/>
  <c r="H25" i="20"/>
  <c r="H32" i="22" l="1"/>
  <c r="I32" i="22" s="1"/>
  <c r="G33" i="22"/>
  <c r="G27" i="20"/>
  <c r="H26" i="20"/>
  <c r="H33" i="22" l="1"/>
  <c r="I33" i="22" s="1"/>
  <c r="G34" i="22"/>
  <c r="G28" i="20"/>
  <c r="H27" i="20"/>
  <c r="H34" i="22" l="1"/>
  <c r="I34" i="22" s="1"/>
  <c r="G35" i="22"/>
  <c r="H28" i="20"/>
  <c r="G29" i="20"/>
  <c r="H35" i="22" l="1"/>
  <c r="I35" i="22" s="1"/>
  <c r="G36" i="22"/>
  <c r="G30" i="20"/>
  <c r="H29" i="20"/>
  <c r="H36" i="22" l="1"/>
  <c r="I36" i="22" s="1"/>
  <c r="G37" i="22"/>
  <c r="G31" i="20"/>
  <c r="H30" i="20"/>
  <c r="H37" i="22" l="1"/>
  <c r="I37" i="22" s="1"/>
  <c r="G38" i="22"/>
  <c r="G32" i="20"/>
  <c r="H31" i="20"/>
  <c r="H38" i="22" l="1"/>
  <c r="I38" i="22" s="1"/>
  <c r="G39" i="22"/>
  <c r="G33" i="20"/>
  <c r="H32" i="20"/>
  <c r="H39" i="22" l="1"/>
  <c r="I39" i="22" s="1"/>
  <c r="G40" i="22"/>
  <c r="H33" i="20"/>
  <c r="G34" i="20"/>
  <c r="H40" i="22" l="1"/>
  <c r="I40" i="22" s="1"/>
  <c r="G41" i="22"/>
  <c r="G35" i="20"/>
  <c r="H34" i="20"/>
  <c r="H41" i="22" l="1"/>
  <c r="I41" i="22" s="1"/>
  <c r="G42" i="22"/>
  <c r="H35" i="20"/>
  <c r="G36" i="20"/>
  <c r="H42" i="22" l="1"/>
  <c r="I42" i="22" s="1"/>
  <c r="G43" i="22"/>
  <c r="I11" i="20"/>
  <c r="H36" i="20"/>
  <c r="G44" i="22" l="1"/>
  <c r="H43" i="22"/>
  <c r="I43" i="22" s="1"/>
  <c r="I12" i="20"/>
  <c r="J11" i="20"/>
  <c r="G45" i="22" l="1"/>
  <c r="H44" i="22"/>
  <c r="I44" i="22" s="1"/>
  <c r="I13" i="20"/>
  <c r="J12" i="20"/>
  <c r="H45" i="22" l="1"/>
  <c r="I45" i="22" s="1"/>
  <c r="G46" i="22"/>
  <c r="I14" i="20"/>
  <c r="J13" i="20"/>
  <c r="H46" i="22" l="1"/>
  <c r="I46" i="22" s="1"/>
  <c r="G47" i="22"/>
  <c r="I15" i="20"/>
  <c r="J14" i="20"/>
  <c r="H47" i="22" l="1"/>
  <c r="I47" i="22" s="1"/>
  <c r="G48" i="22"/>
  <c r="I16" i="20"/>
  <c r="J15" i="20"/>
  <c r="G49" i="22" l="1"/>
  <c r="H48" i="22"/>
  <c r="I48" i="22" s="1"/>
  <c r="I17" i="20"/>
  <c r="J16" i="20"/>
  <c r="G50" i="22" l="1"/>
  <c r="H49" i="22"/>
  <c r="I49" i="22" s="1"/>
  <c r="I18" i="20"/>
  <c r="J17" i="20"/>
  <c r="H50" i="22" l="1"/>
  <c r="I50" i="22" s="1"/>
  <c r="G51" i="22"/>
  <c r="I19" i="20"/>
  <c r="J18" i="20"/>
  <c r="G52" i="22" l="1"/>
  <c r="H51" i="22"/>
  <c r="I51" i="22" s="1"/>
  <c r="I20" i="20"/>
  <c r="J19" i="20"/>
  <c r="G53" i="22" l="1"/>
  <c r="H52" i="22"/>
  <c r="I52" i="22" s="1"/>
  <c r="I21" i="20"/>
  <c r="J20" i="20"/>
  <c r="G54" i="22" l="1"/>
  <c r="H53" i="22"/>
  <c r="I53" i="22" s="1"/>
  <c r="I22" i="20"/>
  <c r="J21" i="20"/>
  <c r="H54" i="22" l="1"/>
  <c r="I54" i="22" s="1"/>
  <c r="G55" i="22"/>
  <c r="I23" i="20"/>
  <c r="J22" i="20"/>
  <c r="H55" i="22" l="1"/>
  <c r="I55" i="22" s="1"/>
  <c r="G56" i="22"/>
  <c r="I24" i="20"/>
  <c r="J23" i="20"/>
  <c r="H56" i="22" l="1"/>
  <c r="I56" i="22" s="1"/>
  <c r="G57" i="22"/>
  <c r="I25" i="20"/>
  <c r="J24" i="20"/>
  <c r="H57" i="22" l="1"/>
  <c r="I57" i="22" s="1"/>
  <c r="G58" i="22"/>
  <c r="I26" i="20"/>
  <c r="J25" i="20"/>
  <c r="H58" i="22" l="1"/>
  <c r="I58" i="22" s="1"/>
  <c r="G59" i="22"/>
  <c r="I27" i="20"/>
  <c r="J26" i="20"/>
  <c r="H59" i="22" l="1"/>
  <c r="I59" i="22" s="1"/>
  <c r="G60" i="22"/>
  <c r="I28" i="20"/>
  <c r="J27" i="20"/>
  <c r="H60" i="22" l="1"/>
  <c r="I60" i="22" s="1"/>
  <c r="G61" i="22"/>
  <c r="I29" i="20"/>
  <c r="J28" i="20"/>
  <c r="H61" i="22" l="1"/>
  <c r="I61" i="22" s="1"/>
  <c r="G62" i="22"/>
  <c r="I30" i="20"/>
  <c r="J29" i="20"/>
  <c r="G63" i="22" l="1"/>
  <c r="H62" i="22"/>
  <c r="I62" i="22" s="1"/>
  <c r="I31" i="20"/>
  <c r="J30" i="20"/>
  <c r="G64" i="22" l="1"/>
  <c r="H63" i="22"/>
  <c r="I63" i="22" s="1"/>
  <c r="I32" i="20"/>
  <c r="J31" i="20"/>
  <c r="H64" i="22" l="1"/>
  <c r="I64" i="22" s="1"/>
  <c r="G65" i="22"/>
  <c r="J32" i="20"/>
  <c r="I33" i="20"/>
  <c r="G66" i="22" l="1"/>
  <c r="H65" i="22"/>
  <c r="I65" i="22" s="1"/>
  <c r="I34" i="20"/>
  <c r="J33" i="20"/>
  <c r="G67" i="22" l="1"/>
  <c r="H66" i="22"/>
  <c r="I66" i="22" s="1"/>
  <c r="I35" i="20"/>
  <c r="J34" i="20"/>
  <c r="H67" i="22" l="1"/>
  <c r="I67" i="22" s="1"/>
  <c r="G68" i="22"/>
  <c r="I36" i="20"/>
  <c r="J35" i="20"/>
  <c r="G69" i="22" l="1"/>
  <c r="H68" i="22"/>
  <c r="I68" i="22" s="1"/>
  <c r="K11" i="20"/>
  <c r="J36" i="20"/>
  <c r="G70" i="22" l="1"/>
  <c r="H69" i="22"/>
  <c r="I69" i="22" s="1"/>
  <c r="K12" i="20"/>
  <c r="L11" i="20"/>
  <c r="G71" i="22" l="1"/>
  <c r="H70" i="22"/>
  <c r="I70" i="22" s="1"/>
  <c r="L12" i="20"/>
  <c r="K13" i="20"/>
  <c r="G72" i="22" l="1"/>
  <c r="H71" i="22"/>
  <c r="I71" i="22" s="1"/>
  <c r="K14" i="20"/>
  <c r="L13" i="20"/>
  <c r="G73" i="22" l="1"/>
  <c r="H72" i="22"/>
  <c r="I72" i="22" s="1"/>
  <c r="L14" i="20"/>
  <c r="K15" i="20"/>
  <c r="G74" i="22" l="1"/>
  <c r="H73" i="22"/>
  <c r="I73" i="22" s="1"/>
  <c r="K16" i="20"/>
  <c r="L15" i="20"/>
  <c r="H74" i="22" l="1"/>
  <c r="I74" i="22" s="1"/>
  <c r="G75" i="22"/>
  <c r="L16" i="20"/>
  <c r="K17" i="20"/>
  <c r="H75" i="22" l="1"/>
  <c r="I75" i="22" s="1"/>
  <c r="G76" i="22"/>
  <c r="K18" i="20"/>
  <c r="L17" i="20"/>
  <c r="H76" i="22" l="1"/>
  <c r="I76" i="22" s="1"/>
  <c r="G77" i="22"/>
  <c r="L18" i="20"/>
  <c r="K19" i="20"/>
  <c r="H77" i="22" l="1"/>
  <c r="I77" i="22" s="1"/>
  <c r="G78" i="22"/>
  <c r="K20" i="20"/>
  <c r="L19" i="20"/>
  <c r="G79" i="22" l="1"/>
  <c r="H78" i="22"/>
  <c r="I78" i="22" s="1"/>
  <c r="K21" i="20"/>
  <c r="L20" i="20"/>
  <c r="G80" i="22" l="1"/>
  <c r="H79" i="22"/>
  <c r="I79" i="22" s="1"/>
  <c r="K22" i="20"/>
  <c r="L21" i="20"/>
  <c r="H80" i="22" l="1"/>
  <c r="I80" i="22" s="1"/>
  <c r="G81" i="22"/>
  <c r="K23" i="20"/>
  <c r="L22" i="20"/>
  <c r="G82" i="22" l="1"/>
  <c r="H81" i="22"/>
  <c r="I81" i="22" s="1"/>
  <c r="K24" i="20"/>
  <c r="L23" i="20"/>
  <c r="H82" i="22" l="1"/>
  <c r="I82" i="22" s="1"/>
  <c r="G83" i="22"/>
  <c r="K25" i="20"/>
  <c r="L24" i="20"/>
  <c r="G84" i="22" l="1"/>
  <c r="H83" i="22"/>
  <c r="I83" i="22" s="1"/>
  <c r="K26" i="20"/>
  <c r="L25" i="20"/>
  <c r="G85" i="22" l="1"/>
  <c r="H85" i="22" s="1"/>
  <c r="I85" i="22" s="1"/>
  <c r="H84" i="22"/>
  <c r="I84" i="22" s="1"/>
  <c r="K27" i="20"/>
  <c r="L26" i="20"/>
  <c r="L27" i="20" l="1"/>
  <c r="K28" i="20"/>
  <c r="K29" i="20" l="1"/>
  <c r="L28" i="20"/>
  <c r="L29" i="20" l="1"/>
  <c r="K30" i="20"/>
  <c r="L30" i="20" l="1"/>
</calcChain>
</file>

<file path=xl/sharedStrings.xml><?xml version="1.0" encoding="utf-8"?>
<sst xmlns="http://schemas.openxmlformats.org/spreadsheetml/2006/main" count="70" uniqueCount="32">
  <si>
    <t xml:space="preserve">   A</t>
  </si>
  <si>
    <t>см</t>
  </si>
  <si>
    <t>С</t>
  </si>
  <si>
    <t>B</t>
  </si>
  <si>
    <t>H,см</t>
  </si>
  <si>
    <t>V,л</t>
  </si>
  <si>
    <r>
      <t xml:space="preserve">см     </t>
    </r>
    <r>
      <rPr>
        <sz val="12"/>
        <color rgb="FFFF0000"/>
        <rFont val="Calibri"/>
        <family val="2"/>
        <charset val="204"/>
        <scheme val="minor"/>
      </rPr>
      <t>Н</t>
    </r>
  </si>
  <si>
    <t>Высота и ширина пополам</t>
  </si>
  <si>
    <t>А/2=</t>
  </si>
  <si>
    <t>В/2=</t>
  </si>
  <si>
    <t>С=</t>
  </si>
  <si>
    <t>a=</t>
  </si>
  <si>
    <t>b=</t>
  </si>
  <si>
    <t>Параметры:</t>
  </si>
  <si>
    <t>h=</t>
  </si>
  <si>
    <t>H - Высота цилиндрической части</t>
  </si>
  <si>
    <t>D - Диаметр цилиндрической части</t>
  </si>
  <si>
    <t>f - Высота шарового сегмента</t>
  </si>
  <si>
    <t>L - Измеряемый уровень</t>
  </si>
  <si>
    <t>H</t>
  </si>
  <si>
    <t>D</t>
  </si>
  <si>
    <t>f</t>
  </si>
  <si>
    <t>Длина цил. части, м</t>
  </si>
  <si>
    <t>Диаметр цил. части, м</t>
  </si>
  <si>
    <t>Длина шар. сегмента, м</t>
  </si>
  <si>
    <t>Плотность, т/м3</t>
  </si>
  <si>
    <t>L</t>
  </si>
  <si>
    <r>
      <t xml:space="preserve">V </t>
    </r>
    <r>
      <rPr>
        <sz val="12"/>
        <rFont val="Arial Cyr"/>
        <charset val="204"/>
      </rPr>
      <t>(объем)</t>
    </r>
  </si>
  <si>
    <t>Замер, м</t>
  </si>
  <si>
    <t>м3</t>
  </si>
  <si>
    <t>тн</t>
  </si>
  <si>
    <t>Расчет объема емкости по высоте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</si>
</sst>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14"/>
      <name val="Arial Cyr"/>
      <family val="2"/>
      <charset val="204"/>
    </font>
    <font>
      <sz val="12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8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3" fontId="3" fillId="0" borderId="12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3" fontId="3" fillId="0" borderId="18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center" vertical="center"/>
    </xf>
    <xf numFmtId="3" fontId="3" fillId="0" borderId="13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3" fontId="3" fillId="0" borderId="19" xfId="0" applyNumberFormat="1" applyFont="1" applyBorder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7" fillId="0" borderId="0" xfId="1" applyFont="1" applyFill="1" applyBorder="1" applyAlignment="1" applyProtection="1">
      <alignment horizontal="center" vertical="center"/>
      <protection hidden="1"/>
    </xf>
    <xf numFmtId="0" fontId="6" fillId="0" borderId="0" xfId="1" applyProtection="1">
      <protection hidden="1"/>
    </xf>
    <xf numFmtId="0" fontId="6" fillId="0" borderId="0" xfId="1" applyFill="1" applyBorder="1" applyProtection="1">
      <protection hidden="1"/>
    </xf>
    <xf numFmtId="0" fontId="8" fillId="0" borderId="0" xfId="1" applyFont="1" applyProtection="1">
      <protection hidden="1"/>
    </xf>
    <xf numFmtId="0" fontId="9" fillId="3" borderId="1" xfId="1" applyFont="1" applyFill="1" applyBorder="1" applyAlignment="1" applyProtection="1">
      <alignment horizontal="center"/>
      <protection hidden="1"/>
    </xf>
    <xf numFmtId="0" fontId="6" fillId="3" borderId="1" xfId="1" applyFill="1" applyBorder="1" applyAlignment="1" applyProtection="1">
      <alignment horizontal="center" vertical="center" wrapText="1"/>
      <protection hidden="1"/>
    </xf>
    <xf numFmtId="0" fontId="6" fillId="0" borderId="1" xfId="1" applyBorder="1" applyAlignment="1" applyProtection="1">
      <alignment horizontal="center"/>
      <protection locked="0" hidden="1"/>
    </xf>
    <xf numFmtId="0" fontId="6" fillId="0" borderId="1" xfId="1" applyFill="1" applyBorder="1" applyAlignment="1" applyProtection="1">
      <alignment horizontal="center"/>
      <protection locked="0" hidden="1"/>
    </xf>
    <xf numFmtId="0" fontId="6" fillId="0" borderId="0" xfId="1" applyBorder="1" applyProtection="1">
      <protection hidden="1"/>
    </xf>
    <xf numFmtId="0" fontId="10" fillId="3" borderId="1" xfId="1" applyFont="1" applyFill="1" applyBorder="1" applyAlignment="1" applyProtection="1">
      <alignment horizontal="center" vertical="center" wrapText="1"/>
      <protection hidden="1"/>
    </xf>
    <xf numFmtId="0" fontId="10" fillId="3" borderId="20" xfId="1" applyFont="1" applyFill="1" applyBorder="1" applyAlignment="1" applyProtection="1">
      <alignment horizontal="center" vertical="center" wrapText="1"/>
      <protection hidden="1"/>
    </xf>
    <xf numFmtId="0" fontId="6" fillId="0" borderId="0" xfId="1" applyAlignment="1" applyProtection="1">
      <alignment horizontal="center"/>
      <protection hidden="1"/>
    </xf>
    <xf numFmtId="2" fontId="10" fillId="0" borderId="2" xfId="1" applyNumberFormat="1" applyFont="1" applyFill="1" applyBorder="1" applyAlignment="1" applyProtection="1">
      <alignment horizontal="center"/>
      <protection locked="0" hidden="1"/>
    </xf>
    <xf numFmtId="164" fontId="10" fillId="3" borderId="2" xfId="1" applyNumberFormat="1" applyFont="1" applyFill="1" applyBorder="1" applyAlignment="1" applyProtection="1">
      <alignment horizontal="center" vertical="center" wrapText="1"/>
      <protection hidden="1"/>
    </xf>
    <xf numFmtId="2" fontId="10" fillId="0" borderId="3" xfId="1" applyNumberFormat="1" applyFont="1" applyFill="1" applyBorder="1" applyAlignment="1" applyProtection="1">
      <alignment horizontal="center"/>
      <protection locked="0" hidden="1"/>
    </xf>
    <xf numFmtId="164" fontId="10" fillId="3" borderId="3" xfId="1" applyNumberFormat="1" applyFont="1" applyFill="1" applyBorder="1" applyAlignment="1" applyProtection="1">
      <alignment horizontal="center" vertical="center" wrapText="1"/>
      <protection hidden="1"/>
    </xf>
    <xf numFmtId="2" fontId="10" fillId="0" borderId="4" xfId="1" applyNumberFormat="1" applyFont="1" applyFill="1" applyBorder="1" applyAlignment="1" applyProtection="1">
      <alignment horizontal="center"/>
      <protection locked="0" hidden="1"/>
    </xf>
    <xf numFmtId="164" fontId="10" fillId="3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9" fillId="3" borderId="1" xfId="1" applyFont="1" applyFill="1" applyBorder="1" applyAlignment="1" applyProtection="1">
      <alignment horizontal="center"/>
      <protection hidden="1"/>
    </xf>
    <xf numFmtId="0" fontId="7" fillId="2" borderId="0" xfId="1" applyFont="1" applyFill="1" applyBorder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333247</xdr:colOff>
      <xdr:row>1</xdr:row>
      <xdr:rowOff>19050</xdr:rowOff>
    </xdr:from>
    <xdr:to>
      <xdr:col>9</xdr:col>
      <xdr:colOff>0</xdr:colOff>
      <xdr:row>8</xdr:row>
      <xdr:rowOff>85725</xdr:rowOff>
    </xdr:to>
    <xdr:grpSp>
      <xdr:nvGrpSpPr>
        <xdr:cNvPr id="2" name="Группа 1"/>
        <xdr:cNvGrpSpPr/>
      </xdr:nvGrpSpPr>
      <xdr:grpSpPr>
        <a:xfrm>
          <a:off x="2333497" y="581025"/>
          <a:ext cx="2076578" cy="1514475"/>
          <a:chOff x="2333497" y="581025"/>
          <a:chExt cx="2076578" cy="1514475"/>
        </a:xfrm>
      </xdr:grpSpPr>
      <xdr:pic>
        <xdr:nvPicPr>
          <xdr:cNvPr id="3" name="Picture 1" descr="http://hydromet.com.ru/images/f/f/rasschet-obema-prjamougolnogo-paral_1.gif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b="8418"/>
          <a:stretch>
            <a:fillRect/>
          </a:stretch>
        </xdr:blipFill>
        <xdr:spPr bwMode="auto">
          <a:xfrm>
            <a:off x="2333497" y="581025"/>
            <a:ext cx="2057528" cy="1266825"/>
          </a:xfrm>
          <a:prstGeom prst="rect">
            <a:avLst/>
          </a:prstGeom>
          <a:noFill/>
        </xdr:spPr>
      </xdr:pic>
      <xdr:sp macro="" textlink="">
        <xdr:nvSpPr>
          <xdr:cNvPr id="4" name="Прямоугольник 3"/>
          <xdr:cNvSpPr/>
        </xdr:nvSpPr>
        <xdr:spPr>
          <a:xfrm>
            <a:off x="3371850" y="1419225"/>
            <a:ext cx="342900" cy="266700"/>
          </a:xfrm>
          <a:prstGeom prst="rect">
            <a:avLst/>
          </a:prstGeom>
          <a:solidFill>
            <a:sysClr val="window" lastClr="FFFFF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r>
              <a:rPr lang="en-US" sz="1400" b="1">
                <a:solidFill>
                  <a:sysClr val="windowText" lastClr="000000"/>
                </a:solidFill>
              </a:rPr>
              <a:t>h</a:t>
            </a:r>
          </a:p>
        </xdr:txBody>
      </xdr:sp>
      <xdr:sp macro="" textlink="">
        <xdr:nvSpPr>
          <xdr:cNvPr id="5" name="Прямоугольник 4"/>
          <xdr:cNvSpPr/>
        </xdr:nvSpPr>
        <xdr:spPr>
          <a:xfrm>
            <a:off x="3086100" y="1828800"/>
            <a:ext cx="342900" cy="266700"/>
          </a:xfrm>
          <a:prstGeom prst="rect">
            <a:avLst/>
          </a:prstGeom>
          <a:solidFill>
            <a:sysClr val="window" lastClr="FFFFF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r>
              <a:rPr lang="en-US" sz="1400" b="1">
                <a:solidFill>
                  <a:sysClr val="windowText" lastClr="000000"/>
                </a:solidFill>
              </a:rPr>
              <a:t>a</a:t>
            </a:r>
          </a:p>
        </xdr:txBody>
      </xdr:sp>
      <xdr:sp macro="" textlink="">
        <xdr:nvSpPr>
          <xdr:cNvPr id="6" name="Прямоугольник 5"/>
          <xdr:cNvSpPr/>
        </xdr:nvSpPr>
        <xdr:spPr>
          <a:xfrm>
            <a:off x="4067175" y="1600200"/>
            <a:ext cx="342900" cy="266700"/>
          </a:xfrm>
          <a:prstGeom prst="rect">
            <a:avLst/>
          </a:prstGeom>
          <a:solidFill>
            <a:sysClr val="window" lastClr="FFFFF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r>
              <a:rPr lang="en-US" sz="1400" b="1">
                <a:solidFill>
                  <a:sysClr val="windowText" lastClr="000000"/>
                </a:solidFill>
              </a:rPr>
              <a:t>b</a:t>
            </a:r>
          </a:p>
        </xdr:txBody>
      </xdr:sp>
      <xdr:sp macro="" textlink="">
        <xdr:nvSpPr>
          <xdr:cNvPr id="7" name="Прямоугольник 6"/>
          <xdr:cNvSpPr/>
        </xdr:nvSpPr>
        <xdr:spPr>
          <a:xfrm>
            <a:off x="3067049" y="781050"/>
            <a:ext cx="638175" cy="266700"/>
          </a:xfrm>
          <a:prstGeom prst="rect">
            <a:avLst/>
          </a:prstGeom>
          <a:solidFill>
            <a:sysClr val="window" lastClr="FFFFF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en-US" sz="1400" b="1">
              <a:solidFill>
                <a:sysClr val="windowText" lastClr="000000"/>
              </a:solidFill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542925</xdr:colOff>
      <xdr:row>1</xdr:row>
      <xdr:rowOff>95250</xdr:rowOff>
    </xdr:from>
    <xdr:to>
      <xdr:col>8</xdr:col>
      <xdr:colOff>19050</xdr:colOff>
      <xdr:row>7</xdr:row>
      <xdr:rowOff>38100</xdr:rowOff>
    </xdr:to>
    <xdr:grpSp>
      <xdr:nvGrpSpPr>
        <xdr:cNvPr id="2" name="Группа 1"/>
        <xdr:cNvGrpSpPr/>
      </xdr:nvGrpSpPr>
      <xdr:grpSpPr>
        <a:xfrm>
          <a:off x="1952625" y="657225"/>
          <a:ext cx="2066925" cy="1200150"/>
          <a:chOff x="2543175" y="619125"/>
          <a:chExt cx="2781300" cy="1162050"/>
        </a:xfrm>
      </xdr:grpSpPr>
      <xdr:cxnSp macro="">
        <xdr:nvCxnSpPr>
          <xdr:cNvPr id="3" name="Прямая соединительная линия 2"/>
          <xdr:cNvCxnSpPr>
            <a:stCxn id="8" idx="6"/>
          </xdr:cNvCxnSpPr>
        </xdr:nvCxnSpPr>
        <xdr:spPr>
          <a:xfrm>
            <a:off x="5153025" y="923925"/>
            <a:ext cx="0" cy="457200"/>
          </a:xfrm>
          <a:prstGeom prst="line">
            <a:avLst/>
          </a:prstGeom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cxnSp>
      <xdr:grpSp>
        <xdr:nvGrpSpPr>
          <xdr:cNvPr id="4" name="Группа 44"/>
          <xdr:cNvGrpSpPr/>
        </xdr:nvGrpSpPr>
        <xdr:grpSpPr>
          <a:xfrm>
            <a:off x="2543175" y="619125"/>
            <a:ext cx="2781300" cy="1162050"/>
            <a:chOff x="2543175" y="619125"/>
            <a:chExt cx="2781300" cy="1162050"/>
          </a:xfrm>
        </xdr:grpSpPr>
        <xdr:cxnSp macro="">
          <xdr:nvCxnSpPr>
            <xdr:cNvPr id="5" name="Прямая со стрелкой 4"/>
            <xdr:cNvCxnSpPr/>
          </xdr:nvCxnSpPr>
          <xdr:spPr>
            <a:xfrm>
              <a:off x="5314950" y="628650"/>
              <a:ext cx="0" cy="609600"/>
            </a:xfrm>
            <a:prstGeom prst="straightConnector1">
              <a:avLst/>
            </a:prstGeom>
            <a:ln>
              <a:headEnd type="arrow"/>
              <a:tailEnd type="arrow"/>
            </a:ln>
          </xdr:spPr>
          <xdr:style>
            <a:lnRef idx="1">
              <a:schemeClr val="accent2"/>
            </a:lnRef>
            <a:fillRef idx="0">
              <a:schemeClr val="accent2"/>
            </a:fillRef>
            <a:effectRef idx="0">
              <a:schemeClr val="accent2"/>
            </a:effectRef>
            <a:fontRef idx="minor">
              <a:schemeClr val="tx1"/>
            </a:fontRef>
          </xdr:style>
        </xdr:cxnSp>
        <xdr:grpSp>
          <xdr:nvGrpSpPr>
            <xdr:cNvPr id="6" name="Группа 43"/>
            <xdr:cNvGrpSpPr/>
          </xdr:nvGrpSpPr>
          <xdr:grpSpPr>
            <a:xfrm>
              <a:off x="2543175" y="619125"/>
              <a:ext cx="2781300" cy="1162050"/>
              <a:chOff x="2543175" y="609600"/>
              <a:chExt cx="2781300" cy="1162050"/>
            </a:xfrm>
          </xdr:grpSpPr>
          <xdr:sp macro="" textlink="">
            <xdr:nvSpPr>
              <xdr:cNvPr id="7" name="Овал 6"/>
              <xdr:cNvSpPr/>
            </xdr:nvSpPr>
            <xdr:spPr>
              <a:xfrm>
                <a:off x="2686050" y="923925"/>
                <a:ext cx="1171575" cy="609600"/>
              </a:xfrm>
              <a:prstGeom prst="ellipse">
                <a:avLst/>
              </a:prstGeom>
              <a:noFill/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ru-RU" sz="1100"/>
              </a:p>
            </xdr:txBody>
          </xdr:sp>
          <xdr:sp macro="" textlink="">
            <xdr:nvSpPr>
              <xdr:cNvPr id="8" name="Овал 7"/>
              <xdr:cNvSpPr/>
            </xdr:nvSpPr>
            <xdr:spPr>
              <a:xfrm>
                <a:off x="3981450" y="609600"/>
                <a:ext cx="1171575" cy="609600"/>
              </a:xfrm>
              <a:prstGeom prst="ellipse">
                <a:avLst/>
              </a:prstGeom>
              <a:noFill/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ru-RU" sz="1100"/>
              </a:p>
            </xdr:txBody>
          </xdr:sp>
          <xdr:cxnSp macro="">
            <xdr:nvCxnSpPr>
              <xdr:cNvPr id="9" name="Прямая соединительная линия 8"/>
              <xdr:cNvCxnSpPr/>
            </xdr:nvCxnSpPr>
            <xdr:spPr>
              <a:xfrm flipV="1">
                <a:off x="3067050" y="628651"/>
                <a:ext cx="1304925" cy="314324"/>
              </a:xfrm>
              <a:prstGeom prst="line">
                <a:avLst/>
              </a:prstGeom>
              <a:ln w="28575"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0" name="Прямая соединительная линия 9"/>
              <xdr:cNvCxnSpPr/>
            </xdr:nvCxnSpPr>
            <xdr:spPr>
              <a:xfrm flipV="1">
                <a:off x="3571875" y="1181101"/>
                <a:ext cx="1304925" cy="314324"/>
              </a:xfrm>
              <a:prstGeom prst="line">
                <a:avLst/>
              </a:prstGeom>
              <a:ln w="28575"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1" name="Прямая соединительная линия 10"/>
              <xdr:cNvCxnSpPr>
                <a:stCxn id="7" idx="2"/>
                <a:endCxn id="7" idx="6"/>
              </xdr:cNvCxnSpPr>
            </xdr:nvCxnSpPr>
            <xdr:spPr>
              <a:xfrm>
                <a:off x="2686050" y="1228725"/>
                <a:ext cx="1171575" cy="0"/>
              </a:xfrm>
              <a:prstGeom prst="lin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2" name="Прямая соединительная линия 11"/>
              <xdr:cNvCxnSpPr>
                <a:stCxn id="8" idx="2"/>
                <a:endCxn id="8" idx="6"/>
              </xdr:cNvCxnSpPr>
            </xdr:nvCxnSpPr>
            <xdr:spPr>
              <a:xfrm>
                <a:off x="3981450" y="914400"/>
                <a:ext cx="1171575" cy="0"/>
              </a:xfrm>
              <a:prstGeom prst="lin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3" name="Прямая соединительная линия 12"/>
              <xdr:cNvCxnSpPr>
                <a:stCxn id="7" idx="6"/>
                <a:endCxn id="8" idx="6"/>
              </xdr:cNvCxnSpPr>
            </xdr:nvCxnSpPr>
            <xdr:spPr>
              <a:xfrm flipV="1">
                <a:off x="3857625" y="914400"/>
                <a:ext cx="1295400" cy="314325"/>
              </a:xfrm>
              <a:prstGeom prst="lin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4" name="Прямая соединительная линия 13"/>
              <xdr:cNvCxnSpPr>
                <a:stCxn id="7" idx="2"/>
                <a:endCxn id="8" idx="2"/>
              </xdr:cNvCxnSpPr>
            </xdr:nvCxnSpPr>
            <xdr:spPr>
              <a:xfrm flipV="1">
                <a:off x="2686050" y="914400"/>
                <a:ext cx="1295400" cy="314325"/>
              </a:xfrm>
              <a:prstGeom prst="lin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5" name="Прямая соединительная линия 14"/>
              <xdr:cNvCxnSpPr>
                <a:stCxn id="7" idx="2"/>
              </xdr:cNvCxnSpPr>
            </xdr:nvCxnSpPr>
            <xdr:spPr>
              <a:xfrm>
                <a:off x="2686050" y="1228725"/>
                <a:ext cx="9525" cy="542925"/>
              </a:xfrm>
              <a:prstGeom prst="line">
                <a:avLst/>
              </a:prstGeom>
            </xdr:spPr>
            <xdr:style>
              <a:lnRef idx="1">
                <a:schemeClr val="accent2"/>
              </a:lnRef>
              <a:fillRef idx="0">
                <a:schemeClr val="accent2"/>
              </a:fillRef>
              <a:effectRef idx="0">
                <a:schemeClr val="accent2"/>
              </a:effectRef>
              <a:fontRef idx="minor">
                <a:schemeClr val="tx1"/>
              </a:fontRef>
            </xdr:style>
          </xdr:cxnSp>
          <xdr:cxnSp macro="">
            <xdr:nvCxnSpPr>
              <xdr:cNvPr id="16" name="Прямая соединительная линия 15"/>
              <xdr:cNvCxnSpPr/>
            </xdr:nvCxnSpPr>
            <xdr:spPr>
              <a:xfrm>
                <a:off x="3857625" y="1219200"/>
                <a:ext cx="9525" cy="542925"/>
              </a:xfrm>
              <a:prstGeom prst="line">
                <a:avLst/>
              </a:prstGeom>
            </xdr:spPr>
            <xdr:style>
              <a:lnRef idx="1">
                <a:schemeClr val="accent2"/>
              </a:lnRef>
              <a:fillRef idx="0">
                <a:schemeClr val="accent2"/>
              </a:fillRef>
              <a:effectRef idx="0">
                <a:schemeClr val="accent2"/>
              </a:effectRef>
              <a:fontRef idx="minor">
                <a:schemeClr val="tx1"/>
              </a:fontRef>
            </xdr:style>
          </xdr:cxnSp>
          <xdr:cxnSp macro="">
            <xdr:nvCxnSpPr>
              <xdr:cNvPr id="17" name="Прямая со стрелкой 16"/>
              <xdr:cNvCxnSpPr/>
            </xdr:nvCxnSpPr>
            <xdr:spPr>
              <a:xfrm>
                <a:off x="2695575" y="1762125"/>
                <a:ext cx="1190625" cy="0"/>
              </a:xfrm>
              <a:prstGeom prst="straightConnector1">
                <a:avLst/>
              </a:prstGeom>
              <a:ln>
                <a:headEnd type="arrow"/>
                <a:tailEnd type="arrow"/>
              </a:ln>
            </xdr:spPr>
            <xdr:style>
              <a:lnRef idx="1">
                <a:schemeClr val="accent2"/>
              </a:lnRef>
              <a:fillRef idx="0">
                <a:schemeClr val="accent2"/>
              </a:fillRef>
              <a:effectRef idx="0">
                <a:schemeClr val="accent2"/>
              </a:effectRef>
              <a:fontRef idx="minor">
                <a:schemeClr val="tx1"/>
              </a:fontRef>
            </xdr:style>
          </xdr:cxnSp>
          <xdr:cxnSp macro="">
            <xdr:nvCxnSpPr>
              <xdr:cNvPr id="18" name="Прямая со стрелкой 17"/>
              <xdr:cNvCxnSpPr/>
            </xdr:nvCxnSpPr>
            <xdr:spPr>
              <a:xfrm flipV="1">
                <a:off x="3867150" y="1381125"/>
                <a:ext cx="1295400" cy="381000"/>
              </a:xfrm>
              <a:prstGeom prst="straightConnector1">
                <a:avLst/>
              </a:prstGeom>
              <a:ln>
                <a:headEnd type="arrow"/>
                <a:tailEnd type="arrow"/>
              </a:ln>
            </xdr:spPr>
            <xdr:style>
              <a:lnRef idx="1">
                <a:schemeClr val="accent2"/>
              </a:lnRef>
              <a:fillRef idx="0">
                <a:schemeClr val="accent2"/>
              </a:fillRef>
              <a:effectRef idx="0">
                <a:schemeClr val="accent2"/>
              </a:effectRef>
              <a:fontRef idx="minor">
                <a:schemeClr val="tx1"/>
              </a:fontRef>
            </xdr:style>
          </xdr:cxnSp>
          <xdr:cxnSp macro="">
            <xdr:nvCxnSpPr>
              <xdr:cNvPr id="19" name="Прямая соединительная линия 18"/>
              <xdr:cNvCxnSpPr>
                <a:stCxn id="8" idx="0"/>
              </xdr:cNvCxnSpPr>
            </xdr:nvCxnSpPr>
            <xdr:spPr>
              <a:xfrm>
                <a:off x="4567238" y="609600"/>
                <a:ext cx="728662" cy="19050"/>
              </a:xfrm>
              <a:prstGeom prst="line">
                <a:avLst/>
              </a:prstGeom>
            </xdr:spPr>
            <xdr:style>
              <a:lnRef idx="1">
                <a:schemeClr val="accent2"/>
              </a:lnRef>
              <a:fillRef idx="0">
                <a:schemeClr val="accent2"/>
              </a:fillRef>
              <a:effectRef idx="0">
                <a:schemeClr val="accent2"/>
              </a:effectRef>
              <a:fontRef idx="minor">
                <a:schemeClr val="tx1"/>
              </a:fontRef>
            </xdr:style>
          </xdr:cxnSp>
          <xdr:cxnSp macro="">
            <xdr:nvCxnSpPr>
              <xdr:cNvPr id="20" name="Прямая соединительная линия 19"/>
              <xdr:cNvCxnSpPr/>
            </xdr:nvCxnSpPr>
            <xdr:spPr>
              <a:xfrm>
                <a:off x="4595813" y="1209675"/>
                <a:ext cx="728662" cy="19050"/>
              </a:xfrm>
              <a:prstGeom prst="line">
                <a:avLst/>
              </a:prstGeom>
            </xdr:spPr>
            <xdr:style>
              <a:lnRef idx="1">
                <a:schemeClr val="accent2"/>
              </a:lnRef>
              <a:fillRef idx="0">
                <a:schemeClr val="accent2"/>
              </a:fillRef>
              <a:effectRef idx="0">
                <a:schemeClr val="accent2"/>
              </a:effectRef>
              <a:fontRef idx="minor">
                <a:schemeClr val="tx1"/>
              </a:fontRef>
            </xdr:style>
          </xdr:cxnSp>
          <xdr:cxnSp macro="">
            <xdr:nvCxnSpPr>
              <xdr:cNvPr id="21" name="Прямая соединительная линия 20"/>
              <xdr:cNvCxnSpPr>
                <a:stCxn id="7" idx="4"/>
              </xdr:cNvCxnSpPr>
            </xdr:nvCxnSpPr>
            <xdr:spPr>
              <a:xfrm flipH="1">
                <a:off x="2543175" y="1533525"/>
                <a:ext cx="728663" cy="0"/>
              </a:xfrm>
              <a:prstGeom prst="line">
                <a:avLst/>
              </a:prstGeom>
            </xdr:spPr>
            <xdr:style>
              <a:lnRef idx="1">
                <a:schemeClr val="accent2"/>
              </a:lnRef>
              <a:fillRef idx="0">
                <a:schemeClr val="accent2"/>
              </a:fillRef>
              <a:effectRef idx="0">
                <a:schemeClr val="accent2"/>
              </a:effectRef>
              <a:fontRef idx="minor">
                <a:schemeClr val="tx1"/>
              </a:fontRef>
            </xdr:style>
          </xdr:cxnSp>
          <xdr:cxnSp macro="">
            <xdr:nvCxnSpPr>
              <xdr:cNvPr id="22" name="Прямая соединительная линия 21"/>
              <xdr:cNvCxnSpPr/>
            </xdr:nvCxnSpPr>
            <xdr:spPr>
              <a:xfrm flipH="1">
                <a:off x="2552700" y="1228725"/>
                <a:ext cx="728663" cy="0"/>
              </a:xfrm>
              <a:prstGeom prst="line">
                <a:avLst/>
              </a:prstGeom>
            </xdr:spPr>
            <xdr:style>
              <a:lnRef idx="1">
                <a:schemeClr val="accent2"/>
              </a:lnRef>
              <a:fillRef idx="0">
                <a:schemeClr val="accent2"/>
              </a:fillRef>
              <a:effectRef idx="0">
                <a:schemeClr val="accent2"/>
              </a:effectRef>
              <a:fontRef idx="minor">
                <a:schemeClr val="tx1"/>
              </a:fontRef>
            </xdr:style>
          </xdr:cxnSp>
          <xdr:cxnSp macro="">
            <xdr:nvCxnSpPr>
              <xdr:cNvPr id="23" name="Прямая со стрелкой 22"/>
              <xdr:cNvCxnSpPr/>
            </xdr:nvCxnSpPr>
            <xdr:spPr>
              <a:xfrm flipV="1">
                <a:off x="2543175" y="1228725"/>
                <a:ext cx="0" cy="304800"/>
              </a:xfrm>
              <a:prstGeom prst="straightConnector1">
                <a:avLst/>
              </a:prstGeom>
              <a:ln>
                <a:headEnd type="arrow"/>
                <a:tailEnd type="arrow"/>
              </a:ln>
            </xdr:spPr>
            <xdr:style>
              <a:lnRef idx="1">
                <a:schemeClr val="accent2"/>
              </a:lnRef>
              <a:fillRef idx="0">
                <a:schemeClr val="accent2"/>
              </a:fillRef>
              <a:effectRef idx="0">
                <a:schemeClr val="accent2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2</xdr:row>
      <xdr:rowOff>0</xdr:rowOff>
    </xdr:from>
    <xdr:to>
      <xdr:col>2</xdr:col>
      <xdr:colOff>514350</xdr:colOff>
      <xdr:row>10</xdr:row>
      <xdr:rowOff>9525</xdr:rowOff>
    </xdr:to>
    <xdr:grpSp>
      <xdr:nvGrpSpPr>
        <xdr:cNvPr id="2" name="Group 18"/>
        <xdr:cNvGrpSpPr>
          <a:grpSpLocks/>
        </xdr:cNvGrpSpPr>
      </xdr:nvGrpSpPr>
      <xdr:grpSpPr bwMode="auto">
        <a:xfrm>
          <a:off x="123825" y="542925"/>
          <a:ext cx="1704975" cy="1638300"/>
          <a:chOff x="35" y="145"/>
          <a:chExt cx="210" cy="203"/>
        </a:xfrm>
      </xdr:grpSpPr>
      <xdr:sp macro="" textlink="">
        <xdr:nvSpPr>
          <xdr:cNvPr id="3" name="Text Box 7"/>
          <xdr:cNvSpPr txBox="1">
            <a:spLocks noChangeArrowheads="1"/>
          </xdr:cNvSpPr>
        </xdr:nvSpPr>
        <xdr:spPr bwMode="auto">
          <a:xfrm>
            <a:off x="131" y="145"/>
            <a:ext cx="13" cy="2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Arial Cyr"/>
              </a:rPr>
              <a:t>H</a:t>
            </a:r>
          </a:p>
        </xdr:txBody>
      </xdr:sp>
      <xdr:sp macro="" textlink="">
        <xdr:nvSpPr>
          <xdr:cNvPr id="4" name="Text Box 13"/>
          <xdr:cNvSpPr txBox="1">
            <a:spLocks noChangeArrowheads="1"/>
          </xdr:cNvSpPr>
        </xdr:nvSpPr>
        <xdr:spPr bwMode="auto">
          <a:xfrm>
            <a:off x="41" y="326"/>
            <a:ext cx="7" cy="2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Arial Cyr"/>
              </a:rPr>
              <a:t>f</a:t>
            </a:r>
          </a:p>
        </xdr:txBody>
      </xdr:sp>
      <xdr:sp macro="" textlink="">
        <xdr:nvSpPr>
          <xdr:cNvPr id="5" name="Oval 1"/>
          <xdr:cNvSpPr>
            <a:spLocks noChangeArrowheads="1"/>
          </xdr:cNvSpPr>
        </xdr:nvSpPr>
        <xdr:spPr bwMode="auto">
          <a:xfrm rot="-5400000">
            <a:off x="6" y="224"/>
            <a:ext cx="98" cy="4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" name="Oval 2"/>
          <xdr:cNvSpPr>
            <a:spLocks noChangeArrowheads="1"/>
          </xdr:cNvSpPr>
        </xdr:nvSpPr>
        <xdr:spPr bwMode="auto">
          <a:xfrm rot="-5400000">
            <a:off x="176" y="224"/>
            <a:ext cx="98" cy="4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" name="Rectangle 3"/>
          <xdr:cNvSpPr>
            <a:spLocks noChangeArrowheads="1"/>
          </xdr:cNvSpPr>
        </xdr:nvSpPr>
        <xdr:spPr bwMode="auto">
          <a:xfrm rot="-5400000">
            <a:off x="91" y="159"/>
            <a:ext cx="98" cy="17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8" name="Line 4"/>
          <xdr:cNvSpPr>
            <a:spLocks noChangeShapeType="1"/>
          </xdr:cNvSpPr>
        </xdr:nvSpPr>
        <xdr:spPr bwMode="auto">
          <a:xfrm rot="-5400000">
            <a:off x="34" y="174"/>
            <a:ext cx="4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" name="Line 5"/>
          <xdr:cNvSpPr>
            <a:spLocks noChangeShapeType="1"/>
          </xdr:cNvSpPr>
        </xdr:nvSpPr>
        <xdr:spPr bwMode="auto">
          <a:xfrm rot="-5400000">
            <a:off x="204" y="174"/>
            <a:ext cx="4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" name="Line 6"/>
          <xdr:cNvSpPr>
            <a:spLocks noChangeShapeType="1"/>
          </xdr:cNvSpPr>
        </xdr:nvSpPr>
        <xdr:spPr bwMode="auto">
          <a:xfrm rot="16200000" flipV="1">
            <a:off x="140" y="77"/>
            <a:ext cx="0" cy="17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</xdr:spPr>
      </xdr:sp>
      <xdr:sp macro="" textlink="">
        <xdr:nvSpPr>
          <xdr:cNvPr id="11" name="Line 8"/>
          <xdr:cNvSpPr>
            <a:spLocks noChangeShapeType="1"/>
          </xdr:cNvSpPr>
        </xdr:nvSpPr>
        <xdr:spPr bwMode="auto">
          <a:xfrm rot="-5400000">
            <a:off x="84" y="244"/>
            <a:ext cx="99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</xdr:spPr>
      </xdr:sp>
      <xdr:sp macro="" textlink="">
        <xdr:nvSpPr>
          <xdr:cNvPr id="12" name="Line 10"/>
          <xdr:cNvSpPr>
            <a:spLocks noChangeShapeType="1"/>
          </xdr:cNvSpPr>
        </xdr:nvSpPr>
        <xdr:spPr bwMode="auto">
          <a:xfrm rot="16200000" flipH="1">
            <a:off x="38" y="310"/>
            <a:ext cx="3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" name="Line 11"/>
          <xdr:cNvSpPr>
            <a:spLocks noChangeShapeType="1"/>
          </xdr:cNvSpPr>
        </xdr:nvSpPr>
        <xdr:spPr bwMode="auto">
          <a:xfrm rot="16200000" flipH="1">
            <a:off x="-7" y="285"/>
            <a:ext cx="8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" name="Line 12"/>
          <xdr:cNvSpPr>
            <a:spLocks noChangeShapeType="1"/>
          </xdr:cNvSpPr>
        </xdr:nvSpPr>
        <xdr:spPr bwMode="auto">
          <a:xfrm rot="16200000" flipH="1">
            <a:off x="46" y="310"/>
            <a:ext cx="0" cy="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sm" len="sm"/>
            <a:tailEnd type="triangle" w="sm" len="sm"/>
          </a:ln>
        </xdr:spPr>
      </xdr:sp>
      <xdr:sp macro="" textlink="">
        <xdr:nvSpPr>
          <xdr:cNvPr id="15" name="Text Box 9"/>
          <xdr:cNvSpPr txBox="1">
            <a:spLocks noChangeArrowheads="1"/>
          </xdr:cNvSpPr>
        </xdr:nvSpPr>
        <xdr:spPr bwMode="auto">
          <a:xfrm>
            <a:off x="136" y="232"/>
            <a:ext cx="13" cy="2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Arial Cyr"/>
              </a:rPr>
              <a:t>D</a:t>
            </a:r>
          </a:p>
        </xdr:txBody>
      </xdr:sp>
    </xdr:grpSp>
    <xdr:clientData/>
  </xdr:twoCellAnchor>
  <xdr:twoCellAnchor editAs="oneCell">
    <xdr:from>
      <xdr:col>3</xdr:col>
      <xdr:colOff>0</xdr:colOff>
      <xdr:row>32</xdr:row>
      <xdr:rowOff>123825</xdr:rowOff>
    </xdr:from>
    <xdr:to>
      <xdr:col>3</xdr:col>
      <xdr:colOff>76200</xdr:colOff>
      <xdr:row>33</xdr:row>
      <xdr:rowOff>133350</xdr:rowOff>
    </xdr:to>
    <xdr:sp macro="" textlink="">
      <xdr:nvSpPr>
        <xdr:cNvPr id="16" name="Text Box 19"/>
        <xdr:cNvSpPr txBox="1">
          <a:spLocks noChangeArrowheads="1"/>
        </xdr:cNvSpPr>
      </xdr:nvSpPr>
      <xdr:spPr bwMode="auto">
        <a:xfrm>
          <a:off x="1971675" y="6686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123825</xdr:rowOff>
    </xdr:from>
    <xdr:to>
      <xdr:col>6</xdr:col>
      <xdr:colOff>76200</xdr:colOff>
      <xdr:row>33</xdr:row>
      <xdr:rowOff>133350</xdr:rowOff>
    </xdr:to>
    <xdr:sp macro="" textlink="">
      <xdr:nvSpPr>
        <xdr:cNvPr id="17" name="Text Box 19"/>
        <xdr:cNvSpPr txBox="1">
          <a:spLocks noChangeArrowheads="1"/>
        </xdr:cNvSpPr>
      </xdr:nvSpPr>
      <xdr:spPr bwMode="auto">
        <a:xfrm>
          <a:off x="4429125" y="6686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123825</xdr:rowOff>
    </xdr:from>
    <xdr:to>
      <xdr:col>6</xdr:col>
      <xdr:colOff>76200</xdr:colOff>
      <xdr:row>33</xdr:row>
      <xdr:rowOff>133350</xdr:rowOff>
    </xdr:to>
    <xdr:sp macro="" textlink="">
      <xdr:nvSpPr>
        <xdr:cNvPr id="18" name="Text Box 19"/>
        <xdr:cNvSpPr txBox="1">
          <a:spLocks noChangeArrowheads="1"/>
        </xdr:cNvSpPr>
      </xdr:nvSpPr>
      <xdr:spPr bwMode="auto">
        <a:xfrm>
          <a:off x="4429125" y="6686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showGridLines="0" workbookViewId="0">
      <selection activeCell="A2" sqref="A2"/>
    </sheetView>
  </sheetViews>
  <sheetFormatPr defaultColWidth="6.5703125" defaultRowHeight="15" x14ac:dyDescent="0.25"/>
  <cols>
    <col min="1" max="1" width="6.140625" style="1" customWidth="1"/>
    <col min="2" max="2" width="8.85546875" style="1" customWidth="1"/>
    <col min="3" max="3" width="6.140625" style="1" customWidth="1"/>
    <col min="4" max="4" width="8.85546875" style="1" customWidth="1"/>
    <col min="5" max="5" width="6.140625" style="1" customWidth="1"/>
    <col min="6" max="6" width="8.85546875" style="1" customWidth="1"/>
    <col min="7" max="7" width="6.140625" style="1" customWidth="1"/>
    <col min="8" max="8" width="8.85546875" style="1" customWidth="1"/>
    <col min="9" max="9" width="6.140625" style="1" customWidth="1"/>
    <col min="10" max="10" width="8.85546875" style="1" customWidth="1"/>
    <col min="11" max="11" width="6.140625" style="1" customWidth="1"/>
    <col min="12" max="12" width="8.85546875" style="1" customWidth="1"/>
    <col min="13" max="27" width="6.5703125" style="1"/>
    <col min="28" max="28" width="8" style="1" bestFit="1" customWidth="1"/>
    <col min="29" max="16384" width="6.5703125" style="1"/>
  </cols>
  <sheetData>
    <row r="1" spans="1:14" ht="44.25" customHeight="1" x14ac:dyDescent="0.25">
      <c r="A1" s="41" t="s">
        <v>31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4" ht="21" x14ac:dyDescent="0.25">
      <c r="E2" s="2"/>
      <c r="F2" s="2"/>
      <c r="G2" s="2"/>
      <c r="H2" s="2"/>
      <c r="I2" s="2"/>
    </row>
    <row r="3" spans="1:14" ht="15.75" x14ac:dyDescent="0.25">
      <c r="A3" s="45" t="s">
        <v>13</v>
      </c>
      <c r="B3" s="45"/>
      <c r="C3" s="45"/>
      <c r="D3" s="45"/>
      <c r="I3" s="3"/>
    </row>
    <row r="4" spans="1:14" ht="15.75" x14ac:dyDescent="0.25">
      <c r="A4" s="43" t="s">
        <v>11</v>
      </c>
      <c r="B4" s="44"/>
      <c r="C4" s="20">
        <v>250</v>
      </c>
      <c r="D4" s="19" t="s">
        <v>1</v>
      </c>
      <c r="N4"/>
    </row>
    <row r="5" spans="1:14" ht="15.75" x14ac:dyDescent="0.25">
      <c r="A5" s="43" t="s">
        <v>12</v>
      </c>
      <c r="B5" s="44"/>
      <c r="C5" s="20">
        <v>174</v>
      </c>
      <c r="D5" s="19" t="s">
        <v>1</v>
      </c>
    </row>
    <row r="6" spans="1:14" ht="15.75" x14ac:dyDescent="0.25">
      <c r="A6" s="43" t="s">
        <v>14</v>
      </c>
      <c r="B6" s="44"/>
      <c r="C6" s="20">
        <v>150</v>
      </c>
      <c r="D6" s="19" t="s">
        <v>1</v>
      </c>
    </row>
    <row r="7" spans="1:14" x14ac:dyDescent="0.25">
      <c r="G7" s="39"/>
      <c r="H7" s="39"/>
    </row>
    <row r="8" spans="1:14" x14ac:dyDescent="0.25">
      <c r="E8" s="39"/>
      <c r="F8" s="39"/>
    </row>
    <row r="9" spans="1:14" ht="15.75" thickBot="1" x14ac:dyDescent="0.3"/>
    <row r="10" spans="1:14" ht="22.5" customHeight="1" thickBot="1" x14ac:dyDescent="0.3">
      <c r="A10" s="6" t="s">
        <v>4</v>
      </c>
      <c r="B10" s="4" t="s">
        <v>5</v>
      </c>
      <c r="C10" s="6" t="s">
        <v>4</v>
      </c>
      <c r="D10" s="5" t="s">
        <v>5</v>
      </c>
      <c r="E10" s="6" t="s">
        <v>4</v>
      </c>
      <c r="F10" s="5" t="s">
        <v>5</v>
      </c>
      <c r="G10" s="6" t="s">
        <v>4</v>
      </c>
      <c r="H10" s="5" t="s">
        <v>5</v>
      </c>
      <c r="I10" s="6" t="s">
        <v>4</v>
      </c>
      <c r="J10" s="5" t="s">
        <v>5</v>
      </c>
      <c r="K10" s="6" t="s">
        <v>4</v>
      </c>
      <c r="L10" s="5" t="s">
        <v>5</v>
      </c>
    </row>
    <row r="11" spans="1:14" ht="18" customHeight="1" x14ac:dyDescent="0.25">
      <c r="A11" s="7">
        <v>1</v>
      </c>
      <c r="B11" s="11">
        <f>$C$4*$C$5*A11/1000</f>
        <v>43.5</v>
      </c>
      <c r="C11" s="7">
        <f>A36+1</f>
        <v>27</v>
      </c>
      <c r="D11" s="11">
        <f>$C$4*$C$5*C11/1000</f>
        <v>1174.5</v>
      </c>
      <c r="E11" s="7">
        <f>C36+1</f>
        <v>53</v>
      </c>
      <c r="F11" s="11">
        <f>$C$4*$C$5*E11/1000</f>
        <v>2305.5</v>
      </c>
      <c r="G11" s="7">
        <f>E36+1</f>
        <v>79</v>
      </c>
      <c r="H11" s="11">
        <f>$C$4*$C$5*G11/1000</f>
        <v>3436.5</v>
      </c>
      <c r="I11" s="7">
        <f>G36+1</f>
        <v>105</v>
      </c>
      <c r="J11" s="11">
        <f>$C$4*$C$5*I11/1000</f>
        <v>4567.5</v>
      </c>
      <c r="K11" s="7">
        <f>I36+1</f>
        <v>131</v>
      </c>
      <c r="L11" s="11">
        <f>$C$4*$C$5*K11/1000</f>
        <v>5698.5</v>
      </c>
    </row>
    <row r="12" spans="1:14" ht="18" customHeight="1" x14ac:dyDescent="0.25">
      <c r="A12" s="8">
        <f>A11+1</f>
        <v>2</v>
      </c>
      <c r="B12" s="12">
        <f t="shared" ref="B12:D27" si="0">$C$4*$C$5*A12/1000</f>
        <v>87</v>
      </c>
      <c r="C12" s="8">
        <f>C11+1</f>
        <v>28</v>
      </c>
      <c r="D12" s="12">
        <f t="shared" si="0"/>
        <v>1218</v>
      </c>
      <c r="E12" s="8">
        <f>E11+1</f>
        <v>54</v>
      </c>
      <c r="F12" s="12">
        <f t="shared" ref="F12:F31" si="1">$C$4*$C$5*E12/1000</f>
        <v>2349</v>
      </c>
      <c r="G12" s="8">
        <f>G11+1</f>
        <v>80</v>
      </c>
      <c r="H12" s="12">
        <f t="shared" ref="H12:H36" si="2">$C$4*$C$5*G12/1000</f>
        <v>3480</v>
      </c>
      <c r="I12" s="8">
        <f>I11+1</f>
        <v>106</v>
      </c>
      <c r="J12" s="12">
        <f t="shared" ref="J12:J36" si="3">$C$4*$C$5*I12/1000</f>
        <v>4611</v>
      </c>
      <c r="K12" s="8">
        <f>K11+1</f>
        <v>132</v>
      </c>
      <c r="L12" s="12">
        <f t="shared" ref="L12:L30" si="4">$C$4*$C$5*K12/1000</f>
        <v>5742</v>
      </c>
    </row>
    <row r="13" spans="1:14" ht="18" customHeight="1" x14ac:dyDescent="0.25">
      <c r="A13" s="8">
        <f t="shared" ref="A13:A35" si="5">A12+1</f>
        <v>3</v>
      </c>
      <c r="B13" s="12">
        <f t="shared" si="0"/>
        <v>130.5</v>
      </c>
      <c r="C13" s="8">
        <f t="shared" ref="C13:C35" si="6">C12+1</f>
        <v>29</v>
      </c>
      <c r="D13" s="12">
        <f t="shared" si="0"/>
        <v>1261.5</v>
      </c>
      <c r="E13" s="8">
        <f t="shared" ref="E13:E35" si="7">E12+1</f>
        <v>55</v>
      </c>
      <c r="F13" s="12">
        <f t="shared" si="1"/>
        <v>2392.5</v>
      </c>
      <c r="G13" s="8">
        <f t="shared" ref="G13:G35" si="8">G12+1</f>
        <v>81</v>
      </c>
      <c r="H13" s="12">
        <f t="shared" si="2"/>
        <v>3523.5</v>
      </c>
      <c r="I13" s="8">
        <f t="shared" ref="I13:I35" si="9">I12+1</f>
        <v>107</v>
      </c>
      <c r="J13" s="12">
        <f t="shared" si="3"/>
        <v>4654.5</v>
      </c>
      <c r="K13" s="8">
        <f t="shared" ref="K13:K30" si="10">K12+1</f>
        <v>133</v>
      </c>
      <c r="L13" s="12">
        <f t="shared" si="4"/>
        <v>5785.5</v>
      </c>
    </row>
    <row r="14" spans="1:14" ht="18" customHeight="1" x14ac:dyDescent="0.25">
      <c r="A14" s="8">
        <f t="shared" si="5"/>
        <v>4</v>
      </c>
      <c r="B14" s="12">
        <f t="shared" si="0"/>
        <v>174</v>
      </c>
      <c r="C14" s="8">
        <f t="shared" si="6"/>
        <v>30</v>
      </c>
      <c r="D14" s="12">
        <f t="shared" si="0"/>
        <v>1305</v>
      </c>
      <c r="E14" s="8">
        <f t="shared" si="7"/>
        <v>56</v>
      </c>
      <c r="F14" s="12">
        <f t="shared" si="1"/>
        <v>2436</v>
      </c>
      <c r="G14" s="8">
        <f t="shared" si="8"/>
        <v>82</v>
      </c>
      <c r="H14" s="12">
        <f t="shared" si="2"/>
        <v>3567</v>
      </c>
      <c r="I14" s="8">
        <f t="shared" si="9"/>
        <v>108</v>
      </c>
      <c r="J14" s="12">
        <f t="shared" si="3"/>
        <v>4698</v>
      </c>
      <c r="K14" s="8">
        <f t="shared" si="10"/>
        <v>134</v>
      </c>
      <c r="L14" s="12">
        <f t="shared" si="4"/>
        <v>5829</v>
      </c>
    </row>
    <row r="15" spans="1:14" ht="18" customHeight="1" x14ac:dyDescent="0.25">
      <c r="A15" s="8">
        <f t="shared" si="5"/>
        <v>5</v>
      </c>
      <c r="B15" s="12">
        <f t="shared" si="0"/>
        <v>217.5</v>
      </c>
      <c r="C15" s="8">
        <f t="shared" si="6"/>
        <v>31</v>
      </c>
      <c r="D15" s="12">
        <f t="shared" si="0"/>
        <v>1348.5</v>
      </c>
      <c r="E15" s="8">
        <f t="shared" si="7"/>
        <v>57</v>
      </c>
      <c r="F15" s="12">
        <f t="shared" si="1"/>
        <v>2479.5</v>
      </c>
      <c r="G15" s="8">
        <f t="shared" si="8"/>
        <v>83</v>
      </c>
      <c r="H15" s="12">
        <f t="shared" si="2"/>
        <v>3610.5</v>
      </c>
      <c r="I15" s="8">
        <f t="shared" si="9"/>
        <v>109</v>
      </c>
      <c r="J15" s="12">
        <f t="shared" si="3"/>
        <v>4741.5</v>
      </c>
      <c r="K15" s="8">
        <f t="shared" si="10"/>
        <v>135</v>
      </c>
      <c r="L15" s="12">
        <f t="shared" si="4"/>
        <v>5872.5</v>
      </c>
    </row>
    <row r="16" spans="1:14" ht="18" customHeight="1" x14ac:dyDescent="0.25">
      <c r="A16" s="8">
        <f t="shared" si="5"/>
        <v>6</v>
      </c>
      <c r="B16" s="12">
        <f t="shared" si="0"/>
        <v>261</v>
      </c>
      <c r="C16" s="8">
        <f t="shared" si="6"/>
        <v>32</v>
      </c>
      <c r="D16" s="12">
        <f t="shared" si="0"/>
        <v>1392</v>
      </c>
      <c r="E16" s="8">
        <f t="shared" si="7"/>
        <v>58</v>
      </c>
      <c r="F16" s="12">
        <f t="shared" si="1"/>
        <v>2523</v>
      </c>
      <c r="G16" s="8">
        <f t="shared" si="8"/>
        <v>84</v>
      </c>
      <c r="H16" s="12">
        <f t="shared" si="2"/>
        <v>3654</v>
      </c>
      <c r="I16" s="8">
        <f t="shared" si="9"/>
        <v>110</v>
      </c>
      <c r="J16" s="12">
        <f t="shared" si="3"/>
        <v>4785</v>
      </c>
      <c r="K16" s="8">
        <f t="shared" si="10"/>
        <v>136</v>
      </c>
      <c r="L16" s="12">
        <f t="shared" si="4"/>
        <v>5916</v>
      </c>
    </row>
    <row r="17" spans="1:12" ht="18" customHeight="1" x14ac:dyDescent="0.25">
      <c r="A17" s="8">
        <f t="shared" si="5"/>
        <v>7</v>
      </c>
      <c r="B17" s="12">
        <f t="shared" si="0"/>
        <v>304.5</v>
      </c>
      <c r="C17" s="8">
        <f t="shared" si="6"/>
        <v>33</v>
      </c>
      <c r="D17" s="12">
        <f t="shared" si="0"/>
        <v>1435.5</v>
      </c>
      <c r="E17" s="8">
        <f t="shared" si="7"/>
        <v>59</v>
      </c>
      <c r="F17" s="12">
        <f t="shared" si="1"/>
        <v>2566.5</v>
      </c>
      <c r="G17" s="8">
        <f t="shared" si="8"/>
        <v>85</v>
      </c>
      <c r="H17" s="12">
        <f t="shared" si="2"/>
        <v>3697.5</v>
      </c>
      <c r="I17" s="8">
        <f t="shared" si="9"/>
        <v>111</v>
      </c>
      <c r="J17" s="12">
        <f t="shared" si="3"/>
        <v>4828.5</v>
      </c>
      <c r="K17" s="8">
        <f t="shared" si="10"/>
        <v>137</v>
      </c>
      <c r="L17" s="12">
        <f t="shared" si="4"/>
        <v>5959.5</v>
      </c>
    </row>
    <row r="18" spans="1:12" ht="18" customHeight="1" x14ac:dyDescent="0.25">
      <c r="A18" s="8">
        <f t="shared" si="5"/>
        <v>8</v>
      </c>
      <c r="B18" s="12">
        <f t="shared" si="0"/>
        <v>348</v>
      </c>
      <c r="C18" s="8">
        <f t="shared" si="6"/>
        <v>34</v>
      </c>
      <c r="D18" s="12">
        <f t="shared" si="0"/>
        <v>1479</v>
      </c>
      <c r="E18" s="8">
        <f t="shared" si="7"/>
        <v>60</v>
      </c>
      <c r="F18" s="12">
        <f t="shared" si="1"/>
        <v>2610</v>
      </c>
      <c r="G18" s="8">
        <f t="shared" si="8"/>
        <v>86</v>
      </c>
      <c r="H18" s="12">
        <f t="shared" si="2"/>
        <v>3741</v>
      </c>
      <c r="I18" s="8">
        <f t="shared" si="9"/>
        <v>112</v>
      </c>
      <c r="J18" s="12">
        <f t="shared" si="3"/>
        <v>4872</v>
      </c>
      <c r="K18" s="8">
        <f t="shared" si="10"/>
        <v>138</v>
      </c>
      <c r="L18" s="12">
        <f t="shared" si="4"/>
        <v>6003</v>
      </c>
    </row>
    <row r="19" spans="1:12" ht="18" customHeight="1" x14ac:dyDescent="0.25">
      <c r="A19" s="8">
        <f t="shared" si="5"/>
        <v>9</v>
      </c>
      <c r="B19" s="12">
        <f t="shared" si="0"/>
        <v>391.5</v>
      </c>
      <c r="C19" s="8">
        <f t="shared" si="6"/>
        <v>35</v>
      </c>
      <c r="D19" s="12">
        <f t="shared" si="0"/>
        <v>1522.5</v>
      </c>
      <c r="E19" s="8">
        <f t="shared" si="7"/>
        <v>61</v>
      </c>
      <c r="F19" s="12">
        <f t="shared" si="1"/>
        <v>2653.5</v>
      </c>
      <c r="G19" s="8">
        <f t="shared" si="8"/>
        <v>87</v>
      </c>
      <c r="H19" s="12">
        <f t="shared" si="2"/>
        <v>3784.5</v>
      </c>
      <c r="I19" s="8">
        <f t="shared" si="9"/>
        <v>113</v>
      </c>
      <c r="J19" s="12">
        <f t="shared" si="3"/>
        <v>4915.5</v>
      </c>
      <c r="K19" s="8">
        <f t="shared" si="10"/>
        <v>139</v>
      </c>
      <c r="L19" s="12">
        <f t="shared" si="4"/>
        <v>6046.5</v>
      </c>
    </row>
    <row r="20" spans="1:12" ht="18" customHeight="1" x14ac:dyDescent="0.25">
      <c r="A20" s="8">
        <f t="shared" si="5"/>
        <v>10</v>
      </c>
      <c r="B20" s="12">
        <f t="shared" si="0"/>
        <v>435</v>
      </c>
      <c r="C20" s="8">
        <f t="shared" si="6"/>
        <v>36</v>
      </c>
      <c r="D20" s="12">
        <f t="shared" si="0"/>
        <v>1566</v>
      </c>
      <c r="E20" s="8">
        <f t="shared" si="7"/>
        <v>62</v>
      </c>
      <c r="F20" s="12">
        <f t="shared" si="1"/>
        <v>2697</v>
      </c>
      <c r="G20" s="8">
        <f t="shared" si="8"/>
        <v>88</v>
      </c>
      <c r="H20" s="12">
        <f t="shared" si="2"/>
        <v>3828</v>
      </c>
      <c r="I20" s="8">
        <f t="shared" si="9"/>
        <v>114</v>
      </c>
      <c r="J20" s="12">
        <f t="shared" si="3"/>
        <v>4959</v>
      </c>
      <c r="K20" s="8">
        <f t="shared" si="10"/>
        <v>140</v>
      </c>
      <c r="L20" s="12">
        <f t="shared" si="4"/>
        <v>6090</v>
      </c>
    </row>
    <row r="21" spans="1:12" ht="18" customHeight="1" x14ac:dyDescent="0.25">
      <c r="A21" s="8">
        <f t="shared" si="5"/>
        <v>11</v>
      </c>
      <c r="B21" s="12">
        <f t="shared" si="0"/>
        <v>478.5</v>
      </c>
      <c r="C21" s="8">
        <f t="shared" si="6"/>
        <v>37</v>
      </c>
      <c r="D21" s="12">
        <f t="shared" si="0"/>
        <v>1609.5</v>
      </c>
      <c r="E21" s="8">
        <f t="shared" si="7"/>
        <v>63</v>
      </c>
      <c r="F21" s="12">
        <f t="shared" si="1"/>
        <v>2740.5</v>
      </c>
      <c r="G21" s="8">
        <f t="shared" si="8"/>
        <v>89</v>
      </c>
      <c r="H21" s="12">
        <f t="shared" si="2"/>
        <v>3871.5</v>
      </c>
      <c r="I21" s="8">
        <f t="shared" si="9"/>
        <v>115</v>
      </c>
      <c r="J21" s="12">
        <f t="shared" si="3"/>
        <v>5002.5</v>
      </c>
      <c r="K21" s="8">
        <f t="shared" si="10"/>
        <v>141</v>
      </c>
      <c r="L21" s="12">
        <f t="shared" si="4"/>
        <v>6133.5</v>
      </c>
    </row>
    <row r="22" spans="1:12" ht="18" customHeight="1" x14ac:dyDescent="0.25">
      <c r="A22" s="8">
        <f t="shared" si="5"/>
        <v>12</v>
      </c>
      <c r="B22" s="12">
        <f t="shared" si="0"/>
        <v>522</v>
      </c>
      <c r="C22" s="8">
        <f t="shared" si="6"/>
        <v>38</v>
      </c>
      <c r="D22" s="12">
        <f t="shared" si="0"/>
        <v>1653</v>
      </c>
      <c r="E22" s="8">
        <f t="shared" si="7"/>
        <v>64</v>
      </c>
      <c r="F22" s="12">
        <f t="shared" si="1"/>
        <v>2784</v>
      </c>
      <c r="G22" s="8">
        <f t="shared" si="8"/>
        <v>90</v>
      </c>
      <c r="H22" s="12">
        <f t="shared" si="2"/>
        <v>3915</v>
      </c>
      <c r="I22" s="8">
        <f t="shared" si="9"/>
        <v>116</v>
      </c>
      <c r="J22" s="12">
        <f t="shared" si="3"/>
        <v>5046</v>
      </c>
      <c r="K22" s="8">
        <f t="shared" si="10"/>
        <v>142</v>
      </c>
      <c r="L22" s="12">
        <f t="shared" si="4"/>
        <v>6177</v>
      </c>
    </row>
    <row r="23" spans="1:12" ht="18" customHeight="1" x14ac:dyDescent="0.25">
      <c r="A23" s="8">
        <f t="shared" si="5"/>
        <v>13</v>
      </c>
      <c r="B23" s="12">
        <f t="shared" si="0"/>
        <v>565.5</v>
      </c>
      <c r="C23" s="8">
        <f t="shared" si="6"/>
        <v>39</v>
      </c>
      <c r="D23" s="12">
        <f t="shared" si="0"/>
        <v>1696.5</v>
      </c>
      <c r="E23" s="8">
        <f t="shared" si="7"/>
        <v>65</v>
      </c>
      <c r="F23" s="12">
        <f t="shared" si="1"/>
        <v>2827.5</v>
      </c>
      <c r="G23" s="8">
        <f t="shared" si="8"/>
        <v>91</v>
      </c>
      <c r="H23" s="12">
        <f t="shared" si="2"/>
        <v>3958.5</v>
      </c>
      <c r="I23" s="8">
        <f t="shared" si="9"/>
        <v>117</v>
      </c>
      <c r="J23" s="12">
        <f t="shared" si="3"/>
        <v>5089.5</v>
      </c>
      <c r="K23" s="8">
        <f t="shared" si="10"/>
        <v>143</v>
      </c>
      <c r="L23" s="12">
        <f t="shared" si="4"/>
        <v>6220.5</v>
      </c>
    </row>
    <row r="24" spans="1:12" ht="18" customHeight="1" x14ac:dyDescent="0.25">
      <c r="A24" s="8">
        <f t="shared" si="5"/>
        <v>14</v>
      </c>
      <c r="B24" s="12">
        <f t="shared" si="0"/>
        <v>609</v>
      </c>
      <c r="C24" s="8">
        <f t="shared" si="6"/>
        <v>40</v>
      </c>
      <c r="D24" s="12">
        <f t="shared" si="0"/>
        <v>1740</v>
      </c>
      <c r="E24" s="8">
        <f t="shared" si="7"/>
        <v>66</v>
      </c>
      <c r="F24" s="12">
        <f t="shared" si="1"/>
        <v>2871</v>
      </c>
      <c r="G24" s="8">
        <f t="shared" si="8"/>
        <v>92</v>
      </c>
      <c r="H24" s="12">
        <f t="shared" si="2"/>
        <v>4002</v>
      </c>
      <c r="I24" s="8">
        <f t="shared" si="9"/>
        <v>118</v>
      </c>
      <c r="J24" s="12">
        <f t="shared" si="3"/>
        <v>5133</v>
      </c>
      <c r="K24" s="8">
        <f t="shared" si="10"/>
        <v>144</v>
      </c>
      <c r="L24" s="12">
        <f t="shared" si="4"/>
        <v>6264</v>
      </c>
    </row>
    <row r="25" spans="1:12" ht="18" customHeight="1" x14ac:dyDescent="0.25">
      <c r="A25" s="8">
        <f t="shared" si="5"/>
        <v>15</v>
      </c>
      <c r="B25" s="12">
        <f t="shared" si="0"/>
        <v>652.5</v>
      </c>
      <c r="C25" s="8">
        <f t="shared" si="6"/>
        <v>41</v>
      </c>
      <c r="D25" s="12">
        <f t="shared" si="0"/>
        <v>1783.5</v>
      </c>
      <c r="E25" s="8">
        <f t="shared" si="7"/>
        <v>67</v>
      </c>
      <c r="F25" s="12">
        <f t="shared" si="1"/>
        <v>2914.5</v>
      </c>
      <c r="G25" s="8">
        <f t="shared" si="8"/>
        <v>93</v>
      </c>
      <c r="H25" s="12">
        <f t="shared" si="2"/>
        <v>4045.5</v>
      </c>
      <c r="I25" s="8">
        <f t="shared" si="9"/>
        <v>119</v>
      </c>
      <c r="J25" s="12">
        <f t="shared" si="3"/>
        <v>5176.5</v>
      </c>
      <c r="K25" s="8">
        <f t="shared" si="10"/>
        <v>145</v>
      </c>
      <c r="L25" s="12">
        <f t="shared" si="4"/>
        <v>6307.5</v>
      </c>
    </row>
    <row r="26" spans="1:12" ht="18" customHeight="1" x14ac:dyDescent="0.25">
      <c r="A26" s="8">
        <f t="shared" si="5"/>
        <v>16</v>
      </c>
      <c r="B26" s="12">
        <f t="shared" si="0"/>
        <v>696</v>
      </c>
      <c r="C26" s="8">
        <f t="shared" si="6"/>
        <v>42</v>
      </c>
      <c r="D26" s="12">
        <f t="shared" si="0"/>
        <v>1827</v>
      </c>
      <c r="E26" s="8">
        <f t="shared" si="7"/>
        <v>68</v>
      </c>
      <c r="F26" s="12">
        <f t="shared" si="1"/>
        <v>2958</v>
      </c>
      <c r="G26" s="8">
        <f t="shared" si="8"/>
        <v>94</v>
      </c>
      <c r="H26" s="12">
        <f t="shared" si="2"/>
        <v>4089</v>
      </c>
      <c r="I26" s="8">
        <f t="shared" si="9"/>
        <v>120</v>
      </c>
      <c r="J26" s="12">
        <f t="shared" si="3"/>
        <v>5220</v>
      </c>
      <c r="K26" s="8">
        <f t="shared" si="10"/>
        <v>146</v>
      </c>
      <c r="L26" s="12">
        <f t="shared" si="4"/>
        <v>6351</v>
      </c>
    </row>
    <row r="27" spans="1:12" ht="18" customHeight="1" x14ac:dyDescent="0.25">
      <c r="A27" s="8">
        <f t="shared" si="5"/>
        <v>17</v>
      </c>
      <c r="B27" s="12">
        <f t="shared" si="0"/>
        <v>739.5</v>
      </c>
      <c r="C27" s="8">
        <f t="shared" si="6"/>
        <v>43</v>
      </c>
      <c r="D27" s="12">
        <f t="shared" si="0"/>
        <v>1870.5</v>
      </c>
      <c r="E27" s="8">
        <f t="shared" si="7"/>
        <v>69</v>
      </c>
      <c r="F27" s="12">
        <f t="shared" si="1"/>
        <v>3001.5</v>
      </c>
      <c r="G27" s="8">
        <f t="shared" si="8"/>
        <v>95</v>
      </c>
      <c r="H27" s="12">
        <f t="shared" si="2"/>
        <v>4132.5</v>
      </c>
      <c r="I27" s="8">
        <f t="shared" si="9"/>
        <v>121</v>
      </c>
      <c r="J27" s="12">
        <f t="shared" si="3"/>
        <v>5263.5</v>
      </c>
      <c r="K27" s="8">
        <f t="shared" si="10"/>
        <v>147</v>
      </c>
      <c r="L27" s="12">
        <f t="shared" si="4"/>
        <v>6394.5</v>
      </c>
    </row>
    <row r="28" spans="1:12" ht="18" customHeight="1" x14ac:dyDescent="0.25">
      <c r="A28" s="8">
        <f t="shared" si="5"/>
        <v>18</v>
      </c>
      <c r="B28" s="12">
        <f t="shared" ref="B28:F36" si="11">$C$4*$C$5*A28/1000</f>
        <v>783</v>
      </c>
      <c r="C28" s="8">
        <f t="shared" si="6"/>
        <v>44</v>
      </c>
      <c r="D28" s="12">
        <f t="shared" si="11"/>
        <v>1914</v>
      </c>
      <c r="E28" s="8">
        <f t="shared" si="7"/>
        <v>70</v>
      </c>
      <c r="F28" s="12">
        <f t="shared" si="1"/>
        <v>3045</v>
      </c>
      <c r="G28" s="8">
        <f t="shared" si="8"/>
        <v>96</v>
      </c>
      <c r="H28" s="12">
        <f t="shared" si="2"/>
        <v>4176</v>
      </c>
      <c r="I28" s="8">
        <f t="shared" si="9"/>
        <v>122</v>
      </c>
      <c r="J28" s="12">
        <f t="shared" si="3"/>
        <v>5307</v>
      </c>
      <c r="K28" s="8">
        <f t="shared" si="10"/>
        <v>148</v>
      </c>
      <c r="L28" s="12">
        <f t="shared" si="4"/>
        <v>6438</v>
      </c>
    </row>
    <row r="29" spans="1:12" ht="18" customHeight="1" x14ac:dyDescent="0.25">
      <c r="A29" s="8">
        <f t="shared" si="5"/>
        <v>19</v>
      </c>
      <c r="B29" s="13">
        <f t="shared" si="11"/>
        <v>826.5</v>
      </c>
      <c r="C29" s="9">
        <f t="shared" si="6"/>
        <v>45</v>
      </c>
      <c r="D29" s="13">
        <f t="shared" si="11"/>
        <v>1957.5</v>
      </c>
      <c r="E29" s="9">
        <f t="shared" si="7"/>
        <v>71</v>
      </c>
      <c r="F29" s="13">
        <f t="shared" si="1"/>
        <v>3088.5</v>
      </c>
      <c r="G29" s="9">
        <f t="shared" si="8"/>
        <v>97</v>
      </c>
      <c r="H29" s="13">
        <f t="shared" si="2"/>
        <v>4219.5</v>
      </c>
      <c r="I29" s="9">
        <f t="shared" si="9"/>
        <v>123</v>
      </c>
      <c r="J29" s="13">
        <f t="shared" si="3"/>
        <v>5350.5</v>
      </c>
      <c r="K29" s="9">
        <f t="shared" si="10"/>
        <v>149</v>
      </c>
      <c r="L29" s="13">
        <f t="shared" si="4"/>
        <v>6481.5</v>
      </c>
    </row>
    <row r="30" spans="1:12" ht="18" customHeight="1" x14ac:dyDescent="0.25">
      <c r="A30" s="8">
        <f t="shared" si="5"/>
        <v>20</v>
      </c>
      <c r="B30" s="13">
        <f t="shared" si="11"/>
        <v>870</v>
      </c>
      <c r="C30" s="9">
        <f t="shared" si="6"/>
        <v>46</v>
      </c>
      <c r="D30" s="13">
        <f t="shared" si="11"/>
        <v>2001</v>
      </c>
      <c r="E30" s="9">
        <f t="shared" si="7"/>
        <v>72</v>
      </c>
      <c r="F30" s="13">
        <f t="shared" si="1"/>
        <v>3132</v>
      </c>
      <c r="G30" s="9">
        <f t="shared" si="8"/>
        <v>98</v>
      </c>
      <c r="H30" s="13">
        <f t="shared" si="2"/>
        <v>4263</v>
      </c>
      <c r="I30" s="9">
        <f t="shared" si="9"/>
        <v>124</v>
      </c>
      <c r="J30" s="13">
        <f t="shared" si="3"/>
        <v>5394</v>
      </c>
      <c r="K30" s="9">
        <f t="shared" si="10"/>
        <v>150</v>
      </c>
      <c r="L30" s="13">
        <f t="shared" si="4"/>
        <v>6525</v>
      </c>
    </row>
    <row r="31" spans="1:12" ht="18" customHeight="1" x14ac:dyDescent="0.25">
      <c r="A31" s="8">
        <f t="shared" si="5"/>
        <v>21</v>
      </c>
      <c r="B31" s="13">
        <f t="shared" si="11"/>
        <v>913.5</v>
      </c>
      <c r="C31" s="8">
        <f t="shared" si="6"/>
        <v>47</v>
      </c>
      <c r="D31" s="13">
        <f t="shared" si="11"/>
        <v>2044.5</v>
      </c>
      <c r="E31" s="8">
        <f t="shared" si="7"/>
        <v>73</v>
      </c>
      <c r="F31" s="13">
        <f t="shared" si="1"/>
        <v>3175.5</v>
      </c>
      <c r="G31" s="8">
        <f t="shared" si="8"/>
        <v>99</v>
      </c>
      <c r="H31" s="13">
        <f t="shared" si="2"/>
        <v>4306.5</v>
      </c>
      <c r="I31" s="8">
        <f t="shared" si="9"/>
        <v>125</v>
      </c>
      <c r="J31" s="13">
        <f t="shared" si="3"/>
        <v>5437.5</v>
      </c>
      <c r="K31" s="8"/>
      <c r="L31" s="13"/>
    </row>
    <row r="32" spans="1:12" ht="18" customHeight="1" x14ac:dyDescent="0.25">
      <c r="A32" s="8">
        <f t="shared" si="5"/>
        <v>22</v>
      </c>
      <c r="B32" s="13">
        <f t="shared" si="11"/>
        <v>957</v>
      </c>
      <c r="C32" s="8">
        <f t="shared" si="6"/>
        <v>48</v>
      </c>
      <c r="D32" s="13">
        <f t="shared" si="11"/>
        <v>2088</v>
      </c>
      <c r="E32" s="8">
        <f t="shared" si="7"/>
        <v>74</v>
      </c>
      <c r="F32" s="13">
        <f t="shared" si="11"/>
        <v>3219</v>
      </c>
      <c r="G32" s="8">
        <f t="shared" si="8"/>
        <v>100</v>
      </c>
      <c r="H32" s="13">
        <f t="shared" si="2"/>
        <v>4350</v>
      </c>
      <c r="I32" s="8">
        <f t="shared" si="9"/>
        <v>126</v>
      </c>
      <c r="J32" s="13">
        <f t="shared" si="3"/>
        <v>5481</v>
      </c>
      <c r="K32" s="8"/>
      <c r="L32" s="13"/>
    </row>
    <row r="33" spans="1:12" ht="18" customHeight="1" x14ac:dyDescent="0.25">
      <c r="A33" s="8">
        <f t="shared" si="5"/>
        <v>23</v>
      </c>
      <c r="B33" s="13">
        <f t="shared" si="11"/>
        <v>1000.5</v>
      </c>
      <c r="C33" s="8">
        <f t="shared" si="6"/>
        <v>49</v>
      </c>
      <c r="D33" s="13">
        <f t="shared" si="11"/>
        <v>2131.5</v>
      </c>
      <c r="E33" s="8">
        <f t="shared" si="7"/>
        <v>75</v>
      </c>
      <c r="F33" s="13">
        <f t="shared" si="11"/>
        <v>3262.5</v>
      </c>
      <c r="G33" s="8">
        <f t="shared" si="8"/>
        <v>101</v>
      </c>
      <c r="H33" s="13">
        <f t="shared" si="2"/>
        <v>4393.5</v>
      </c>
      <c r="I33" s="8">
        <f t="shared" si="9"/>
        <v>127</v>
      </c>
      <c r="J33" s="13">
        <f t="shared" si="3"/>
        <v>5524.5</v>
      </c>
      <c r="K33" s="8"/>
      <c r="L33" s="13"/>
    </row>
    <row r="34" spans="1:12" ht="18" customHeight="1" x14ac:dyDescent="0.25">
      <c r="A34" s="8">
        <f t="shared" si="5"/>
        <v>24</v>
      </c>
      <c r="B34" s="13">
        <f t="shared" si="11"/>
        <v>1044</v>
      </c>
      <c r="C34" s="8">
        <f t="shared" si="6"/>
        <v>50</v>
      </c>
      <c r="D34" s="13">
        <f t="shared" si="11"/>
        <v>2175</v>
      </c>
      <c r="E34" s="8">
        <f t="shared" si="7"/>
        <v>76</v>
      </c>
      <c r="F34" s="13">
        <f t="shared" si="11"/>
        <v>3306</v>
      </c>
      <c r="G34" s="8">
        <f t="shared" si="8"/>
        <v>102</v>
      </c>
      <c r="H34" s="13">
        <f t="shared" si="2"/>
        <v>4437</v>
      </c>
      <c r="I34" s="8">
        <f t="shared" si="9"/>
        <v>128</v>
      </c>
      <c r="J34" s="13">
        <f t="shared" si="3"/>
        <v>5568</v>
      </c>
      <c r="K34" s="8"/>
      <c r="L34" s="13"/>
    </row>
    <row r="35" spans="1:12" ht="18" customHeight="1" x14ac:dyDescent="0.25">
      <c r="A35" s="8">
        <f t="shared" si="5"/>
        <v>25</v>
      </c>
      <c r="B35" s="13">
        <f t="shared" si="11"/>
        <v>1087.5</v>
      </c>
      <c r="C35" s="8">
        <f t="shared" si="6"/>
        <v>51</v>
      </c>
      <c r="D35" s="13">
        <f t="shared" si="11"/>
        <v>2218.5</v>
      </c>
      <c r="E35" s="8">
        <f t="shared" si="7"/>
        <v>77</v>
      </c>
      <c r="F35" s="13">
        <f t="shared" si="11"/>
        <v>3349.5</v>
      </c>
      <c r="G35" s="8">
        <f t="shared" si="8"/>
        <v>103</v>
      </c>
      <c r="H35" s="13">
        <f t="shared" si="2"/>
        <v>4480.5</v>
      </c>
      <c r="I35" s="8">
        <f t="shared" si="9"/>
        <v>129</v>
      </c>
      <c r="J35" s="13">
        <f t="shared" si="3"/>
        <v>5611.5</v>
      </c>
      <c r="K35" s="8"/>
      <c r="L35" s="13"/>
    </row>
    <row r="36" spans="1:12" ht="18" customHeight="1" thickBot="1" x14ac:dyDescent="0.3">
      <c r="A36" s="10">
        <f>A35+1</f>
        <v>26</v>
      </c>
      <c r="B36" s="14">
        <f t="shared" si="11"/>
        <v>1131</v>
      </c>
      <c r="C36" s="10">
        <f>C35+1</f>
        <v>52</v>
      </c>
      <c r="D36" s="14">
        <f t="shared" si="11"/>
        <v>2262</v>
      </c>
      <c r="E36" s="10">
        <f>E35+1</f>
        <v>78</v>
      </c>
      <c r="F36" s="14">
        <f t="shared" si="11"/>
        <v>3393</v>
      </c>
      <c r="G36" s="10">
        <f>G35+1</f>
        <v>104</v>
      </c>
      <c r="H36" s="14">
        <f t="shared" si="2"/>
        <v>4524</v>
      </c>
      <c r="I36" s="10">
        <f>I35+1</f>
        <v>130</v>
      </c>
      <c r="J36" s="14">
        <f t="shared" si="3"/>
        <v>5655</v>
      </c>
      <c r="K36" s="10"/>
      <c r="L36" s="14"/>
    </row>
  </sheetData>
  <sheetProtection selectLockedCells="1"/>
  <mergeCells count="7">
    <mergeCell ref="E8:F8"/>
    <mergeCell ref="A1:L1"/>
    <mergeCell ref="A3:D3"/>
    <mergeCell ref="A4:B4"/>
    <mergeCell ref="A5:B5"/>
    <mergeCell ref="A6:B6"/>
    <mergeCell ref="G7:H7"/>
  </mergeCells>
  <printOptions horizontalCentered="1"/>
  <pageMargins left="0.59055118110236227" right="0.55118110236220474" top="0.31496062992125984" bottom="0.23622047244094491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showGridLines="0" workbookViewId="0">
      <selection activeCell="A2" sqref="A2"/>
    </sheetView>
  </sheetViews>
  <sheetFormatPr defaultColWidth="6.5703125" defaultRowHeight="15" x14ac:dyDescent="0.25"/>
  <cols>
    <col min="1" max="1" width="6.140625" style="1" customWidth="1"/>
    <col min="2" max="2" width="8.85546875" style="1" customWidth="1"/>
    <col min="3" max="3" width="6.140625" style="1" customWidth="1"/>
    <col min="4" max="4" width="8.85546875" style="1" customWidth="1"/>
    <col min="5" max="5" width="6.140625" style="1" customWidth="1"/>
    <col min="6" max="6" width="8.85546875" style="1" customWidth="1"/>
    <col min="7" max="7" width="6.140625" style="1" customWidth="1"/>
    <col min="8" max="8" width="8.85546875" style="1" customWidth="1"/>
    <col min="9" max="9" width="6.140625" style="1" customWidth="1"/>
    <col min="10" max="10" width="8.85546875" style="1" customWidth="1"/>
    <col min="11" max="11" width="6.140625" style="1" customWidth="1"/>
    <col min="12" max="12" width="8.85546875" style="1" customWidth="1"/>
    <col min="13" max="27" width="6.5703125" style="1"/>
    <col min="28" max="28" width="8" style="1" bestFit="1" customWidth="1"/>
    <col min="29" max="16384" width="6.5703125" style="1"/>
  </cols>
  <sheetData>
    <row r="1" spans="1:12" ht="44.25" customHeight="1" x14ac:dyDescent="0.25">
      <c r="A1" s="41" t="s">
        <v>31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ht="21" x14ac:dyDescent="0.25">
      <c r="E2" s="2"/>
      <c r="F2" s="2"/>
      <c r="G2" s="2"/>
      <c r="H2" s="2"/>
      <c r="I2" s="2"/>
    </row>
    <row r="3" spans="1:12" ht="15.75" x14ac:dyDescent="0.25">
      <c r="A3" s="40" t="s">
        <v>7</v>
      </c>
      <c r="B3" s="40"/>
      <c r="C3" s="40"/>
      <c r="D3" s="40"/>
      <c r="I3" s="3" t="s">
        <v>0</v>
      </c>
    </row>
    <row r="4" spans="1:12" ht="15.75" x14ac:dyDescent="0.25">
      <c r="A4" s="43" t="s">
        <v>8</v>
      </c>
      <c r="B4" s="44"/>
      <c r="C4" s="20">
        <f>1.08/2*100</f>
        <v>54</v>
      </c>
      <c r="D4" s="19" t="s">
        <v>1</v>
      </c>
    </row>
    <row r="5" spans="1:12" ht="15.75" x14ac:dyDescent="0.25">
      <c r="A5" s="43" t="s">
        <v>9</v>
      </c>
      <c r="B5" s="44"/>
      <c r="C5" s="20">
        <f>1.77/2*100</f>
        <v>88.5</v>
      </c>
      <c r="D5" s="19" t="s">
        <v>6</v>
      </c>
    </row>
    <row r="6" spans="1:12" ht="15.75" x14ac:dyDescent="0.25">
      <c r="A6" s="43" t="s">
        <v>10</v>
      </c>
      <c r="B6" s="44"/>
      <c r="C6" s="20">
        <f>3.73*100</f>
        <v>373</v>
      </c>
      <c r="D6" s="19" t="s">
        <v>1</v>
      </c>
    </row>
    <row r="7" spans="1:12" x14ac:dyDescent="0.25">
      <c r="G7" s="39" t="s">
        <v>2</v>
      </c>
      <c r="H7" s="39"/>
    </row>
    <row r="8" spans="1:12" x14ac:dyDescent="0.25">
      <c r="E8" s="39" t="s">
        <v>3</v>
      </c>
      <c r="F8" s="39"/>
    </row>
    <row r="9" spans="1:12" ht="15.75" thickBot="1" x14ac:dyDescent="0.3"/>
    <row r="10" spans="1:12" ht="22.5" customHeight="1" thickBot="1" x14ac:dyDescent="0.3">
      <c r="A10" s="6" t="s">
        <v>4</v>
      </c>
      <c r="B10" s="4" t="s">
        <v>5</v>
      </c>
      <c r="C10" s="6" t="s">
        <v>4</v>
      </c>
      <c r="D10" s="5" t="s">
        <v>5</v>
      </c>
      <c r="E10" s="6" t="s">
        <v>4</v>
      </c>
      <c r="F10" s="5" t="s">
        <v>5</v>
      </c>
      <c r="G10" s="6" t="s">
        <v>4</v>
      </c>
      <c r="H10" s="5" t="s">
        <v>5</v>
      </c>
      <c r="I10" s="6" t="s">
        <v>4</v>
      </c>
      <c r="J10" s="5" t="s">
        <v>5</v>
      </c>
      <c r="K10" s="6" t="s">
        <v>4</v>
      </c>
      <c r="L10" s="5" t="s">
        <v>5</v>
      </c>
    </row>
    <row r="11" spans="1:12" ht="18" customHeight="1" x14ac:dyDescent="0.25">
      <c r="A11" s="7">
        <v>1</v>
      </c>
      <c r="B11" s="11">
        <f>C6*(C4*C5*ACOS((C4-A11)/C4)-(C4-A11)*SQRT(C5*C5*(1-(C4-A11)*(C4-A11)/(C4*C4))))/1000</f>
        <v>8.4469300427759713</v>
      </c>
      <c r="C11" s="7">
        <v>21</v>
      </c>
      <c r="D11" s="15">
        <f>C6*(C4*C5*ACOS((C4-C11)/C4)-(C4-C11)*SQRT(C5*C5*(1-(C4-C11)*(C4-C11)/(C4*C4))))/1000</f>
        <v>765.8102719245137</v>
      </c>
      <c r="E11" s="7">
        <f>C30+1</f>
        <v>41</v>
      </c>
      <c r="F11" s="15">
        <f>C6*(C4*C5*ACOS((C4-E11)/C4)-(C4-E11)*SQRT(C5*C5*(1-(C4-E11)*(C4-E11)/(C4*C4))))/1000</f>
        <v>1950.1406625783816</v>
      </c>
      <c r="G11" s="7">
        <f>E30+1</f>
        <v>61</v>
      </c>
      <c r="H11" s="15">
        <f>C6*(C4*C5*ACOS((C4-G11)/C4)-(C4-G11)*SQRT(C5*C5*(1-(C4-G11)*(C4-G11)/(C4*C4))))/1000</f>
        <v>3260.8991062832888</v>
      </c>
      <c r="I11" s="7">
        <f>G30+1</f>
        <v>81</v>
      </c>
      <c r="J11" s="15">
        <f>C6*(C4*C5*ACOS((C4-I11)/C4)-(C4-I11)*SQRT(C5*C5*(1-(C4-I11)*(C4-I11)/(C4*C4))))/1000</f>
        <v>4505.2737474616397</v>
      </c>
      <c r="K11" s="7">
        <f>I30+1</f>
        <v>101</v>
      </c>
      <c r="L11" s="15">
        <f>C6*(C4*C5*ACOS((C4-K11)/C4)-(C4-K11)*SQRT(C5*C5*(1-(C4-K11)*(C4-K11)/(C4*C4))))/1000</f>
        <v>5446.3101577143298</v>
      </c>
    </row>
    <row r="12" spans="1:12" ht="18" customHeight="1" x14ac:dyDescent="0.25">
      <c r="A12" s="8">
        <v>2</v>
      </c>
      <c r="B12" s="12">
        <f>C6*(C4*C5*ACOS((C4-A12)/C4)-(C4-A12)*SQRT(C5*C5*(1-(C4-A12)*(C4-A12)/(C4*C4))))/1000</f>
        <v>23.824642620612927</v>
      </c>
      <c r="C12" s="8">
        <f>C11+1</f>
        <v>22</v>
      </c>
      <c r="D12" s="16">
        <f>C6*(C4*C5*ACOS((C4-C12)/C4)-(C4-C12)*SQRT(C5*C5*(1-(C4-C12)*(C4-C12)/(C4*C4))))/1000</f>
        <v>818.53330228157552</v>
      </c>
      <c r="E12" s="8">
        <f>E11+1</f>
        <v>42</v>
      </c>
      <c r="F12" s="16">
        <f>C6*(C4*C5*ACOS((C4-E12)/C4)-(C4-E12)*SQRT(C5*C5*(1-(C4-E12)*(C4-E12)/(C4*C4))))/1000</f>
        <v>2014.3674620547436</v>
      </c>
      <c r="G12" s="8">
        <f>G11+1</f>
        <v>62</v>
      </c>
      <c r="H12" s="16">
        <f>C6*(C4*C5*ACOS((C4-G12)/C4)-(C4-G12)*SQRT(C5*C5*(1-(C4-G12)*(C4-G12)/(C4*C4))))/1000</f>
        <v>3326.2792574504847</v>
      </c>
      <c r="I12" s="8">
        <f>I11+1</f>
        <v>82</v>
      </c>
      <c r="J12" s="16">
        <f>C6*(C4*C5*ACOS((C4-I12)/C4)-(C4-I12)*SQRT(C5*C5*(1-(C4-I12)*(C4-I12)/(C4*C4))))/1000</f>
        <v>4562.0908086700365</v>
      </c>
      <c r="K12" s="8">
        <f>K11+1</f>
        <v>102</v>
      </c>
      <c r="L12" s="16">
        <f>C6*(C4*C5*ACOS((C4-K12)/C4)-(C4-K12)*SQRT(C5*C5*(1-(C4-K12)*(C4-K12)/(C4*C4))))/1000</f>
        <v>5477.7048816249189</v>
      </c>
    </row>
    <row r="13" spans="1:12" ht="18" customHeight="1" x14ac:dyDescent="0.25">
      <c r="A13" s="8">
        <v>3</v>
      </c>
      <c r="B13" s="12">
        <f>C6*(C4*C5*ACOS((C4-A13)/C4)-(C4-A13)*SQRT(C5*C5*(1-(C4-A13)*(C4-A13)/(C4*C4))))/1000</f>
        <v>43.645377367446372</v>
      </c>
      <c r="C13" s="8">
        <f t="shared" ref="C13:K29" si="0">C12+1</f>
        <v>23</v>
      </c>
      <c r="D13" s="16">
        <f>C6*(C4*C5*ACOS((C4-C13)/C4)-(C4-C13)*SQRT(C5*C5*(1-(C4-C13)*(C4-C13)/(C4*C4))))/1000</f>
        <v>872.15596742242951</v>
      </c>
      <c r="E13" s="8">
        <f t="shared" si="0"/>
        <v>43</v>
      </c>
      <c r="F13" s="16">
        <f>C6*(C4*C5*ACOS((C4-E13)/C4)-(C4-E13)*SQRT(C5*C5*(1-(C4-E13)*(C4-E13)/(C4*C4))))/1000</f>
        <v>2078.8729469075852</v>
      </c>
      <c r="G13" s="8">
        <f t="shared" si="0"/>
        <v>63</v>
      </c>
      <c r="H13" s="16">
        <f>C6*(C4*C5*ACOS((C4-G13)/C4)-(C4-G13)*SQRT(C5*C5*(1-(C4-G13)*(C4-G13)/(C4*C4))))/1000</f>
        <v>3391.4762436162168</v>
      </c>
      <c r="I13" s="8">
        <f t="shared" si="0"/>
        <v>83</v>
      </c>
      <c r="J13" s="16">
        <f>C6*(C4*C5*ACOS((C4-I13)/C4)-(C4-I13)*SQRT(C5*C5*(1-(C4-I13)*(C4-I13)/(C4*C4))))/1000</f>
        <v>4618.1663505993711</v>
      </c>
      <c r="K13" s="8">
        <f t="shared" si="0"/>
        <v>103</v>
      </c>
      <c r="L13" s="16">
        <f>C6*(C4*C5*ACOS((C4-K13)/C4)-(C4-K13)*SQRT(C5*C5*(1-(C4-K13)*(C4-K13)/(C4*C4))))/1000</f>
        <v>5506.7227369701895</v>
      </c>
    </row>
    <row r="14" spans="1:12" ht="18" customHeight="1" x14ac:dyDescent="0.25">
      <c r="A14" s="8">
        <v>4</v>
      </c>
      <c r="B14" s="12">
        <f>C6*(C4*C5*ACOS((C4-A14)/C4)-(C4-A14)*SQRT(C5*C5*(1-(C4-A14)*(C4-A14)/(C4*C4))))/1000</f>
        <v>67.005999987192681</v>
      </c>
      <c r="C14" s="8">
        <f t="shared" si="0"/>
        <v>24</v>
      </c>
      <c r="D14" s="16">
        <f>C6*(C4*C5*ACOS((C4-C14)/C4)-(C4-C14)*SQRT(C5*C5*(1-(C4-C14)*(C4-C14)/(C4*C4))))/1000</f>
        <v>926.63598527294471</v>
      </c>
      <c r="E14" s="8">
        <f t="shared" si="0"/>
        <v>44</v>
      </c>
      <c r="F14" s="16">
        <f>C6*(C4*C5*ACOS((C4-E14)/C4)-(C4-E14)*SQRT(C5*C5*(1-(C4-E14)*(C4-E14)/(C4*C4))))/1000</f>
        <v>2143.6328396942417</v>
      </c>
      <c r="G14" s="8">
        <f t="shared" si="0"/>
        <v>64</v>
      </c>
      <c r="H14" s="16">
        <f>C6*(C4*C5*ACOS((C4-G14)/C4)-(C4-G14)*SQRT(C5*C5*(1-(C4-G14)*(C4-G14)/(C4*C4))))/1000</f>
        <v>3456.4665520373551</v>
      </c>
      <c r="I14" s="8">
        <f t="shared" si="0"/>
        <v>84</v>
      </c>
      <c r="J14" s="16">
        <f>C6*(C4*C5*ACOS((C4-I14)/C4)-(C4-I14)*SQRT(C5*C5*(1-(C4-I14)*(C4-I14)/(C4*C4))))/1000</f>
        <v>4673.4634064586517</v>
      </c>
      <c r="K14" s="8">
        <f t="shared" si="0"/>
        <v>104</v>
      </c>
      <c r="L14" s="16">
        <f>C6*(C4*C5*ACOS((C4-K14)/C4)-(C4-K14)*SQRT(C5*C5*(1-(C4-K14)*(C4-K14)/(C4*C4))))/1000</f>
        <v>5533.0933917444045</v>
      </c>
    </row>
    <row r="15" spans="1:12" ht="18" customHeight="1" x14ac:dyDescent="0.25">
      <c r="A15" s="8">
        <v>5</v>
      </c>
      <c r="B15" s="12">
        <f>C6*(C4*C5*ACOS((C4-A15)/C4)-(C4-A15)*SQRT(C5*C5*(1-(C4-A15)*(C4-A15)/(C4*C4))))/1000</f>
        <v>93.376654761406755</v>
      </c>
      <c r="C15" s="8">
        <f t="shared" si="0"/>
        <v>25</v>
      </c>
      <c r="D15" s="16">
        <f>C6*(C4*C5*ACOS((C4-C15)/C4)-(C4-C15)*SQRT(C5*C5*(1-(C4-C15)*(C4-C15)/(C4*C4))))/1000</f>
        <v>981.93304113222632</v>
      </c>
      <c r="E15" s="8">
        <f t="shared" si="0"/>
        <v>45</v>
      </c>
      <c r="F15" s="16">
        <f>C6*(C4*C5*ACOS((C4-E15)/C4)-(C4-E15)*SQRT(C5*C5*(1-(C4-E15)*(C4-E15)/(C4*C4))))/1000</f>
        <v>2208.6231481153795</v>
      </c>
      <c r="G15" s="8">
        <f t="shared" si="0"/>
        <v>65</v>
      </c>
      <c r="H15" s="16">
        <f>C6*(C4*C5*ACOS((C4-G15)/C4)-(C4-G15)*SQRT(C5*C5*(1-(C4-G15)*(C4-G15)/(C4*C4))))/1000</f>
        <v>3521.2264448240121</v>
      </c>
      <c r="I15" s="8">
        <f t="shared" si="0"/>
        <v>85</v>
      </c>
      <c r="J15" s="16">
        <f>C6*(C4*C5*ACOS((C4-I15)/C4)-(C4-I15)*SQRT(C5*C5*(1-(C4-I15)*(C4-I15)/(C4*C4))))/1000</f>
        <v>4727.9434243091673</v>
      </c>
      <c r="K15" s="8">
        <f t="shared" si="0"/>
        <v>105</v>
      </c>
      <c r="L15" s="16">
        <f>C6*(C4*C5*ACOS((C4-K15)/C4)-(C4-K15)*SQRT(C5*C5*(1-(C4-K15)*(C4-K15)/(C4*C4))))/1000</f>
        <v>5556.4540143641507</v>
      </c>
    </row>
    <row r="16" spans="1:12" ht="18" customHeight="1" x14ac:dyDescent="0.25">
      <c r="A16" s="8">
        <v>6</v>
      </c>
      <c r="B16" s="12">
        <f>C6*(C4*C5*ACOS((C4-A16)/C4)-(C4-A16)*SQRT(C5*C5*(1-(C4-A16)*(C4-A16)/(C4*C4))))/1000</f>
        <v>122.39451010667712</v>
      </c>
      <c r="C16" s="8">
        <f t="shared" si="0"/>
        <v>26</v>
      </c>
      <c r="D16" s="16">
        <f>C6*(C4*C5*ACOS((C4-C16)/C4)-(C4-C16)*SQRT(C5*C5*(1-(C4-C16)*(C4-C16)/(C4*C4))))/1000</f>
        <v>1038.0085830615606</v>
      </c>
      <c r="E16" s="8">
        <f t="shared" si="0"/>
        <v>46</v>
      </c>
      <c r="F16" s="16">
        <f>C6*(C4*C5*ACOS((C4-E16)/C4)-(C4-E16)*SQRT(C5*C5*(1-(C4-E16)*(C4-E16)/(C4*C4))))/1000</f>
        <v>2273.8201342811117</v>
      </c>
      <c r="G16" s="8">
        <f t="shared" si="0"/>
        <v>66</v>
      </c>
      <c r="H16" s="16">
        <f>C6*(C4*C5*ACOS((C4-G16)/C4)-(C4-G16)*SQRT(C5*C5*(1-(C4-G16)*(C4-G16)/(C4*C4))))/1000</f>
        <v>3585.7319296768537</v>
      </c>
      <c r="I16" s="8">
        <f t="shared" si="0"/>
        <v>86</v>
      </c>
      <c r="J16" s="16">
        <f>C6*(C4*C5*ACOS((C4-I16)/C4)-(C4-I16)*SQRT(C5*C5*(1-(C4-I16)*(C4-I16)/(C4*C4))))/1000</f>
        <v>4781.5660894500215</v>
      </c>
      <c r="K16" s="8">
        <f t="shared" si="0"/>
        <v>106</v>
      </c>
      <c r="L16" s="16">
        <f>C6*(C4*C5*ACOS((C4-K16)/C4)-(C4-K16)*SQRT(C5*C5*(1-(C4-K16)*(C4-K16)/(C4*C4))))/1000</f>
        <v>5576.2747491109831</v>
      </c>
    </row>
    <row r="17" spans="1:12" ht="18" customHeight="1" x14ac:dyDescent="0.25">
      <c r="A17" s="8">
        <v>7</v>
      </c>
      <c r="B17" s="12">
        <f>C6*(C4*C5*ACOS((C4-A17)/C4)-(C4-A17)*SQRT(C5*C5*(1-(C4-A17)*(C4-A17)/(C4*C4))))/1000</f>
        <v>153.78923401726686</v>
      </c>
      <c r="C17" s="8">
        <f t="shared" si="0"/>
        <v>27</v>
      </c>
      <c r="D17" s="16">
        <f>C6*(C4*C5*ACOS((C4-C17)/C4)-(C4-C17)*SQRT(C5*C5*(1-(C4-C17)*(C4-C17)/(C4*C4))))/1000</f>
        <v>1094.8256442699576</v>
      </c>
      <c r="E17" s="8">
        <f t="shared" si="0"/>
        <v>47</v>
      </c>
      <c r="F17" s="16">
        <f>C6*(C4*C5*ACOS((C4-E17)/C4)-(C4-E17)*SQRT(C5*C5*(1-(C4-E17)*(C4-E17)/(C4*C4))))/1000</f>
        <v>2339.200285448308</v>
      </c>
      <c r="G17" s="8">
        <f t="shared" si="0"/>
        <v>67</v>
      </c>
      <c r="H17" s="16">
        <f>C6*(C4*C5*ACOS((C4-G17)/C4)-(C4-G17)*SQRT(C5*C5*(1-(C4-G17)*(C4-G17)/(C4*C4))))/1000</f>
        <v>3649.9587291532152</v>
      </c>
      <c r="I17" s="8">
        <f t="shared" si="0"/>
        <v>87</v>
      </c>
      <c r="J17" s="16">
        <f>C6*(C4*C5*ACOS((C4-I17)/C4)-(C4-I17)*SQRT(C5*C5*(1-(C4-I17)*(C4-I17)/(C4*C4))))/1000</f>
        <v>4834.2891198070829</v>
      </c>
      <c r="K17" s="8">
        <f t="shared" si="0"/>
        <v>107</v>
      </c>
      <c r="L17" s="16">
        <f>C6*(C4*C5*ACOS((C4-K17)/C4)-(C4-K17)*SQRT(C5*C5*(1-(C4-K17)*(C4-K17)/(C4*C4))))/1000</f>
        <v>5591.6524616888191</v>
      </c>
    </row>
    <row r="18" spans="1:12" ht="18" customHeight="1" x14ac:dyDescent="0.25">
      <c r="A18" s="8">
        <v>8</v>
      </c>
      <c r="B18" s="12">
        <f>C6*(C4*C5*ACOS((C4-A18)/C4)-(C4-A18)*SQRT(C5*C5*(1-(C4-A18)*(C4-A18)/(C4*C4))))/1000</f>
        <v>187.34823651404957</v>
      </c>
      <c r="C18" s="8">
        <f t="shared" si="0"/>
        <v>28</v>
      </c>
      <c r="D18" s="16">
        <f>C6*(C4*C5*ACOS((C4-C18)/C4)-(C4-C18)*SQRT(C5*C5*(1-(C4-C18)*(C4-C18)/(C4*C4))))/1000</f>
        <v>1152.3486879626969</v>
      </c>
      <c r="E18" s="8">
        <f t="shared" si="0"/>
        <v>48</v>
      </c>
      <c r="F18" s="16">
        <f>C6*(C4*C5*ACOS((C4-E18)/C4)-(C4-E18)*SQRT(C5*C5*(1-(C4-E18)*(C4-E18)/(C4*C4))))/1000</f>
        <v>2404.7402860317184</v>
      </c>
      <c r="G18" s="8">
        <f t="shared" si="0"/>
        <v>68</v>
      </c>
      <c r="H18" s="16">
        <f>C6*(C4*C5*ACOS((C4-G18)/C4)-(C4-G18)*SQRT(C5*C5*(1-(C4-G18)*(C4-G18)/(C4*C4))))/1000</f>
        <v>3713.8822482439077</v>
      </c>
      <c r="I18" s="8">
        <f t="shared" si="0"/>
        <v>88</v>
      </c>
      <c r="J18" s="16">
        <f>C6*(C4*C5*ACOS((C4-I18)/C4)-(C4-I18)*SQRT(C5*C5*(1-(C4-I18)*(C4-I18)/(C4*C4))))/1000</f>
        <v>4886.0680286249672</v>
      </c>
      <c r="K18" s="8">
        <f t="shared" si="0"/>
        <v>108</v>
      </c>
      <c r="L18" s="16">
        <f>C6*(C4*C5*ACOS((C4-K18)/C4)-(C4-K18)*SQRT(C5*C5*(1-(C4-K18)*(C4-K18)/(C4*C4))))/1000</f>
        <v>5600.0993917315964</v>
      </c>
    </row>
    <row r="19" spans="1:12" ht="18" customHeight="1" x14ac:dyDescent="0.25">
      <c r="A19" s="8">
        <v>9</v>
      </c>
      <c r="B19" s="12">
        <f>C6*(C4*C5*ACOS((C4-A19)/C4)-(C4-A19)*SQRT(C5*C5*(1-(C4-A19)*(C4-A19)/(C4*C4))))/1000</f>
        <v>222.89790232858098</v>
      </c>
      <c r="C19" s="8">
        <f t="shared" si="0"/>
        <v>29</v>
      </c>
      <c r="D19" s="16">
        <f>C6*(C4*C5*ACOS((C4-C19)/C4)-(C4-C19)*SQRT(C5*C5*(1-(C4-C19)*(C4-C19)/(C4*C4))))/1000</f>
        <v>1210.5434710130351</v>
      </c>
      <c r="E19" s="8">
        <f t="shared" si="0"/>
        <v>49</v>
      </c>
      <c r="F19" s="16">
        <f>C6*(C4*C5*ACOS((C4-E19)/C4)-(C4-E19)*SQRT(C5*C5*(1-(C4-E19)*(C4-E19)/(C4*C4))))/1000</f>
        <v>2470.4169907089513</v>
      </c>
      <c r="G19" s="8">
        <f t="shared" si="0"/>
        <v>69</v>
      </c>
      <c r="H19" s="16">
        <f>C6*(C4*C5*ACOS((C4-G19)/C4)-(C4-G19)*SQRT(C5*C5*(1-(C4-G19)*(C4-G19)/(C4*C4))))/1000</f>
        <v>3777.4775400180024</v>
      </c>
      <c r="I19" s="8">
        <f t="shared" si="0"/>
        <v>89</v>
      </c>
      <c r="J19" s="16">
        <f>C6*(C4*C5*ACOS((C4-I19)/C4)-(C4-I19)*SQRT(C5*C5*(1-(C4-I19)*(C4-I19)/(C4*C4))))/1000</f>
        <v>4936.8558472208806</v>
      </c>
      <c r="K19" s="8"/>
      <c r="L19" s="16"/>
    </row>
    <row r="20" spans="1:12" ht="18" customHeight="1" x14ac:dyDescent="0.25">
      <c r="A20" s="8">
        <v>10</v>
      </c>
      <c r="B20" s="12">
        <f>C6*(C4*C5*ACOS((C4-A20)/C4)-(C4-A20)*SQRT(C5*C5*(1-(C4-A20)*(C4-A20)/(C4*C4))))/1000</f>
        <v>260.29242228358004</v>
      </c>
      <c r="C20" s="8">
        <f t="shared" si="0"/>
        <v>30</v>
      </c>
      <c r="D20" s="16">
        <f>C6*(C4*C5*ACOS((C4-C20)/C4)-(C4-C20)*SQRT(C5*C5*(1-(C4-C20)*(C4-C20)/(C4*C4))))/1000</f>
        <v>1269.3769235091738</v>
      </c>
      <c r="E20" s="8">
        <f t="shared" si="0"/>
        <v>50</v>
      </c>
      <c r="F20" s="16">
        <f>C6*(C4*C5*ACOS((C4-E20)/C4)-(C4-E20)*SQRT(C5*C5*(1-(C4-E20)*(C4-E20)/(C4*C4))))/1000</f>
        <v>2536.2073984539634</v>
      </c>
      <c r="G20" s="8">
        <f t="shared" si="0"/>
        <v>70</v>
      </c>
      <c r="H20" s="16">
        <f>C6*(C4*C5*ACOS((C4-G20)/C4)-(C4-G20)*SQRT(C5*C5*(1-(C4-G20)*(C4-G20)/(C4*C4))))/1000</f>
        <v>3840.719269063839</v>
      </c>
      <c r="I20" s="8">
        <f t="shared" si="0"/>
        <v>90</v>
      </c>
      <c r="J20" s="16">
        <f>C6*(C4*C5*ACOS((C4-I20)/C4)-(C4-I20)*SQRT(C5*C5*(1-(C4-I20)*(C4-I20)/(C4*C4))))/1000</f>
        <v>4986.6027984984157</v>
      </c>
      <c r="K20" s="8"/>
      <c r="L20" s="16"/>
    </row>
    <row r="21" spans="1:12" ht="18" customHeight="1" x14ac:dyDescent="0.25">
      <c r="A21" s="8">
        <v>11</v>
      </c>
      <c r="B21" s="12">
        <f>C6*(C4*C5*ACOS((C4-A21)/C4)-(C4-A21)*SQRT(C5*C5*(1-(C4-A21)*(C4-A21)/(C4*C4))))/1000</f>
        <v>299.40666505724619</v>
      </c>
      <c r="C21" s="8">
        <f t="shared" si="0"/>
        <v>31</v>
      </c>
      <c r="D21" s="16">
        <f>C6*(C4*C5*ACOS((C4-C21)/C4)-(C4-C21)*SQRT(C5*C5*(1-(C4-C21)*(C4-C21)/(C4*C4))))/1000</f>
        <v>1328.8170417695378</v>
      </c>
      <c r="E21" s="8">
        <f t="shared" si="0"/>
        <v>51</v>
      </c>
      <c r="F21" s="16">
        <f>C6*(C4*C5*ACOS((C4-E21)/C4)-(C4-E21)*SQRT(C5*C5*(1-(C4-E21)*(C4-E21)/(C4*C4))))/1000</f>
        <v>2602.0886273457677</v>
      </c>
      <c r="G21" s="8">
        <f t="shared" si="0"/>
        <v>71</v>
      </c>
      <c r="H21" s="16">
        <f>C6*(C4*C5*ACOS((C4-G21)/C4)-(C4-G21)*SQRT(C5*C5*(1-(C4-G21)*(C4-G21)/(C4*C4))))/1000</f>
        <v>3903.5816724200095</v>
      </c>
      <c r="I21" s="8">
        <f t="shared" si="0"/>
        <v>91</v>
      </c>
      <c r="J21" s="16">
        <f>C6*(C4*C5*ACOS((C4-I21)/C4)-(C4-I21)*SQRT(C5*C5*(1-(C4-I21)*(C4-I21)/(C4*C4))))/1000</f>
        <v>5035.2559091248577</v>
      </c>
      <c r="K21" s="8"/>
      <c r="L21" s="16"/>
    </row>
    <row r="22" spans="1:12" ht="18" customHeight="1" x14ac:dyDescent="0.25">
      <c r="A22" s="8">
        <v>12</v>
      </c>
      <c r="B22" s="12">
        <f>C6*(C4*C5*ACOS((C4-A22)/C4)-(C4-A22)*SQRT(C5*C5*(1-(C4-A22)*(C4-A22)/(C4*C4))))/1000</f>
        <v>340.13138006975998</v>
      </c>
      <c r="C22" s="8">
        <f t="shared" si="0"/>
        <v>32</v>
      </c>
      <c r="D22" s="16">
        <f>C6*(C4*C5*ACOS((C4-C22)/C4)-(C4-C22)*SQRT(C5*C5*(1-(C4-C22)*(C4-C22)/(C4*C4))))/1000</f>
        <v>1388.8327928461986</v>
      </c>
      <c r="E22" s="8">
        <f t="shared" si="0"/>
        <v>52</v>
      </c>
      <c r="F22" s="16">
        <f>C6*(C4*C5*ACOS((C4-E22)/C4)-(C4-E22)*SQRT(C5*C5*(1-(C4-E22)*(C4-E22)/(C4*C4))))/1000</f>
        <v>2668.0378900090204</v>
      </c>
      <c r="G22" s="8">
        <f t="shared" si="0"/>
        <v>72</v>
      </c>
      <c r="H22" s="16">
        <f>C6*(C4*C5*ACOS((C4-G22)/C4)-(C4-G22)*SQRT(C5*C5*(1-(C4-G22)*(C4-G22)/(C4*C4))))/1000</f>
        <v>3966.0385176493091</v>
      </c>
      <c r="I22" s="8">
        <f t="shared" si="0"/>
        <v>92</v>
      </c>
      <c r="J22" s="16">
        <f>C6*(C4*C5*ACOS((C4-I22)/C4)-(C4-I22)*SQRT(C5*C5*(1-(C4-I22)*(C4-I22)/(C4*C4))))/1000</f>
        <v>5082.7585444278975</v>
      </c>
      <c r="K22" s="8"/>
      <c r="L22" s="16"/>
    </row>
    <row r="23" spans="1:12" ht="18" customHeight="1" x14ac:dyDescent="0.25">
      <c r="A23" s="8">
        <v>13</v>
      </c>
      <c r="B23" s="12">
        <f>C6*(C4*C5*ACOS((C4-A23)/C4)-(C4-A23)*SQRT(C5*C5*(1-(C4-A23)*(C4-A23)/(C4*C4))))/1000</f>
        <v>382.36983186279457</v>
      </c>
      <c r="C23" s="8">
        <f t="shared" si="0"/>
        <v>33</v>
      </c>
      <c r="D23" s="16">
        <f>C6*(C4*C5*ACOS((C4-C23)/C4)-(C4-C23)*SQRT(C5*C5*(1-(C4-C23)*(C4-C23)/(C4*C4))))/1000</f>
        <v>1449.3940288757426</v>
      </c>
      <c r="E23" s="8">
        <f t="shared" si="0"/>
        <v>53</v>
      </c>
      <c r="F23" s="16">
        <f>C6*(C4*C5*ACOS((C4-E23)/C4)-(C4-E23)*SQRT(C5*C5*(1-(C4-E23)*(C4-E23)/(C4*C4))))/1000</f>
        <v>2734.0324695510153</v>
      </c>
      <c r="G23" s="8">
        <f t="shared" si="0"/>
        <v>73</v>
      </c>
      <c r="H23" s="16">
        <f>C6*(C4*C5*ACOS((C4-G23)/C4)-(C4-G23)*SQRT(C5*C5*(1-(C4-G23)*(C4-G23)/(C4*C4))))/1000</f>
        <v>4028.0630576601802</v>
      </c>
      <c r="I23" s="8">
        <f t="shared" si="0"/>
        <v>93</v>
      </c>
      <c r="J23" s="16">
        <f>C6*(C4*C5*ACOS((C4-I23)/C4)-(C4-I23)*SQRT(C5*C5*(1-(C4-I23)*(C4-I23)/(C4*C4))))/1000</f>
        <v>5129.0498446792535</v>
      </c>
      <c r="K23" s="8"/>
      <c r="L23" s="16"/>
    </row>
    <row r="24" spans="1:12" ht="18" customHeight="1" x14ac:dyDescent="0.25">
      <c r="A24" s="8">
        <v>14</v>
      </c>
      <c r="B24" s="12">
        <f>C6*(C4*C5*ACOS((C4-A24)/C4)-(C4-A24)*SQRT(C5*C5*(1-(C4-A24)*(C4-A24)/(C4*C4))))/1000</f>
        <v>426.03535798766342</v>
      </c>
      <c r="C24" s="8">
        <f t="shared" si="0"/>
        <v>34</v>
      </c>
      <c r="D24" s="16">
        <f>C6*(C4*C5*ACOS((C4-C24)/C4)-(C4-C24)*SQRT(C5*C5*(1-(C4-C24)*(C4-C24)/(C4*C4))))/1000</f>
        <v>1510.4714099090797</v>
      </c>
      <c r="E24" s="8">
        <f t="shared" si="0"/>
        <v>54</v>
      </c>
      <c r="F24" s="16">
        <f>C6*(C4*C5*ACOS((C4-E24)/C4)-(C4-E24)*SQRT(C5*C5*(1-(C4-E24)*(C4-E24)/(C4*C4))))/1000</f>
        <v>2800.0496958657982</v>
      </c>
      <c r="G24" s="8">
        <f t="shared" si="0"/>
        <v>74</v>
      </c>
      <c r="H24" s="16">
        <f>C6*(C4*C5*ACOS((C4-G24)/C4)-(C4-G24)*SQRT(C5*C5*(1-(C4-G24)*(C4-G24)/(C4*C4))))/1000</f>
        <v>4089.6279818225171</v>
      </c>
      <c r="I24" s="8">
        <f t="shared" si="0"/>
        <v>94</v>
      </c>
      <c r="J24" s="16">
        <f>C6*(C4*C5*ACOS((C4-I24)/C4)-(C4-I24)*SQRT(C5*C5*(1-(C4-I24)*(C4-I24)/(C4*C4))))/1000</f>
        <v>5174.0640337439336</v>
      </c>
      <c r="K24" s="8"/>
      <c r="L24" s="16"/>
    </row>
    <row r="25" spans="1:12" ht="18" customHeight="1" x14ac:dyDescent="0.25">
      <c r="A25" s="8">
        <v>15</v>
      </c>
      <c r="B25" s="12">
        <f>C6*(C4*C5*ACOS((C4-A25)/C4)-(C4-A25)*SQRT(C5*C5*(1-(C4-A25)*(C4-A25)/(C4*C4))))/1000</f>
        <v>471.04954705234468</v>
      </c>
      <c r="C25" s="8">
        <f t="shared" si="0"/>
        <v>35</v>
      </c>
      <c r="D25" s="16">
        <f>C6*(C4*C5*ACOS((C4-C25)/C4)-(C4-C25)*SQRT(C5*C5*(1-(C4-C25)*(C4-C25)/(C4*C4))))/1000</f>
        <v>1572.0363340714173</v>
      </c>
      <c r="E25" s="8">
        <f t="shared" si="0"/>
        <v>55</v>
      </c>
      <c r="F25" s="16">
        <f>C6*(C4*C5*ACOS((C4-E25)/C4)-(C4-E25)*SQRT(C5*C5*(1-(C4-E25)*(C4-E25)/(C4*C4))))/1000</f>
        <v>2866.0669221805815</v>
      </c>
      <c r="G25" s="8">
        <f t="shared" si="0"/>
        <v>75</v>
      </c>
      <c r="H25" s="16">
        <f>C6*(C4*C5*ACOS((C4-G25)/C4)-(C4-G25)*SQRT(C5*C5*(1-(C4-G25)*(C4-G25)/(C4*C4))))/1000</f>
        <v>4150.7053628558542</v>
      </c>
      <c r="I25" s="8">
        <f t="shared" si="0"/>
        <v>95</v>
      </c>
      <c r="J25" s="16">
        <f>C6*(C4*C5*ACOS((C4-I25)/C4)-(C4-I25)*SQRT(C5*C5*(1-(C4-I25)*(C4-I25)/(C4*C4))))/1000</f>
        <v>5217.7295598688024</v>
      </c>
      <c r="K25" s="8"/>
      <c r="L25" s="16"/>
    </row>
    <row r="26" spans="1:12" ht="18" customHeight="1" x14ac:dyDescent="0.25">
      <c r="A26" s="8">
        <v>16</v>
      </c>
      <c r="B26" s="12">
        <f>C6*(C4*C5*ACOS((C4-A26)/C4)-(C4-A26)*SQRT(C5*C5*(1-(C4-A26)*(C4-A26)/(C4*C4))))/1000</f>
        <v>517.3408473036983</v>
      </c>
      <c r="C26" s="8">
        <f t="shared" si="0"/>
        <v>36</v>
      </c>
      <c r="D26" s="16">
        <f>C6*(C4*C5*ACOS((C4-C26)/C4)-(C4-C26)*SQRT(C5*C5*(1-(C4-C26)*(C4-C26)/(C4*C4))))/1000</f>
        <v>1634.0608740822881</v>
      </c>
      <c r="E26" s="8">
        <f t="shared" si="0"/>
        <v>56</v>
      </c>
      <c r="F26" s="16">
        <f>C6*(C4*C5*ACOS((C4-E26)/C4)-(C4-E26)*SQRT(C5*C5*(1-(C4-E26)*(C4-E26)/(C4*C4))))/1000</f>
        <v>2932.0615017225759</v>
      </c>
      <c r="G26" s="8">
        <f t="shared" si="0"/>
        <v>76</v>
      </c>
      <c r="H26" s="16">
        <f>C6*(C4*C5*ACOS((C4-G26)/C4)-(C4-G26)*SQRT(C5*C5*(1-(C4-G26)*(C4-G26)/(C4*C4))))/1000</f>
        <v>4211.2665988853978</v>
      </c>
      <c r="I26" s="8">
        <f t="shared" si="0"/>
        <v>96</v>
      </c>
      <c r="J26" s="16">
        <f>C6*(C4*C5*ACOS((C4-I26)/C4)-(C4-I26)*SQRT(C5*C5*(1-(C4-I26)*(C4-I26)/(C4*C4))))/1000</f>
        <v>5259.9680116618365</v>
      </c>
      <c r="K26" s="8"/>
      <c r="L26" s="16"/>
    </row>
    <row r="27" spans="1:12" ht="18" customHeight="1" x14ac:dyDescent="0.25">
      <c r="A27" s="8">
        <v>17</v>
      </c>
      <c r="B27" s="12">
        <f>C6*(C4*C5*ACOS((C4-A27)/C4)-(C4-A27)*SQRT(C5*C5*(1-(C4-A27)*(C4-A27)/(C4*C4))))/1000</f>
        <v>564.84348260673926</v>
      </c>
      <c r="C27" s="8">
        <f t="shared" si="0"/>
        <v>37</v>
      </c>
      <c r="D27" s="16">
        <f>C6*(C4*C5*ACOS((C4-C27)/C4)-(C4-C27)*SQRT(C5*C5*(1-(C4-C27)*(C4-C27)/(C4*C4))))/1000</f>
        <v>1696.5177193115876</v>
      </c>
      <c r="E27" s="8">
        <f t="shared" si="0"/>
        <v>57</v>
      </c>
      <c r="F27" s="16">
        <f>C6*(C4*C5*ACOS((C4-E27)/C4)-(C4-E27)*SQRT(C5*C5*(1-(C4-E27)*(C4-E27)/(C4*C4))))/1000</f>
        <v>2998.0107643858287</v>
      </c>
      <c r="G27" s="8">
        <f t="shared" si="0"/>
        <v>77</v>
      </c>
      <c r="H27" s="16">
        <f>C6*(C4*C5*ACOS((C4-G27)/C4)-(C4-G27)*SQRT(C5*C5*(1-(C4-G27)*(C4-G27)/(C4*C4))))/1000</f>
        <v>4271.282349962059</v>
      </c>
      <c r="I27" s="8">
        <f t="shared" si="0"/>
        <v>97</v>
      </c>
      <c r="J27" s="16">
        <f>C6*(C4*C5*ACOS((C4-I27)/C4)-(C4-I27)*SQRT(C5*C5*(1-(C4-I27)*(C4-I27)/(C4*C4))))/1000</f>
        <v>5300.6927266743496</v>
      </c>
      <c r="K27" s="8"/>
      <c r="L27" s="16"/>
    </row>
    <row r="28" spans="1:12" ht="18" customHeight="1" x14ac:dyDescent="0.25">
      <c r="A28" s="8">
        <v>18</v>
      </c>
      <c r="B28" s="12">
        <f>C6*(C4*C5*ACOS((C4-A28)/C4)-(C4-A28)*SQRT(C5*C5*(1-(C4-A28)*(C4-A28)/(C4*C4))))/1000</f>
        <v>613.4965932331819</v>
      </c>
      <c r="C28" s="8">
        <f t="shared" si="0"/>
        <v>38</v>
      </c>
      <c r="D28" s="16">
        <f>C6*(C4*C5*ACOS((C4-C28)/C4)-(C4-C28)*SQRT(C5*C5*(1-(C4-C28)*(C4-C28)/(C4*C4))))/1000</f>
        <v>1759.3801226677579</v>
      </c>
      <c r="E28" s="8">
        <f t="shared" si="0"/>
        <v>58</v>
      </c>
      <c r="F28" s="16">
        <f>C6*(C4*C5*ACOS((C4-E28)/C4)-(C4-E28)*SQRT(C5*C5*(1-(C4-E28)*(C4-E28)/(C4*C4))))/1000</f>
        <v>3063.8919932776334</v>
      </c>
      <c r="G28" s="8">
        <f t="shared" si="0"/>
        <v>78</v>
      </c>
      <c r="H28" s="16">
        <f>C6*(C4*C5*ACOS((C4-G28)/C4)-(C4-G28)*SQRT(C5*C5*(1-(C4-G28)*(C4-G28)/(C4*C4))))/1000</f>
        <v>4330.7224682224223</v>
      </c>
      <c r="I28" s="8">
        <f t="shared" si="0"/>
        <v>98</v>
      </c>
      <c r="J28" s="16">
        <f>C6*(C4*C5*ACOS((C4-I28)/C4)-(C4-I28)*SQRT(C5*C5*(1-(C4-I28)*(C4-I28)/(C4*C4))))/1000</f>
        <v>5339.8069694480173</v>
      </c>
      <c r="K28" s="8"/>
      <c r="L28" s="16"/>
    </row>
    <row r="29" spans="1:12" ht="18" customHeight="1" x14ac:dyDescent="0.25">
      <c r="A29" s="9">
        <v>19</v>
      </c>
      <c r="B29" s="13">
        <f>C6*(C4*C5*ACOS((C4-A29)/C4)-(C4-A29)*SQRT(C5*C5*(1-(C4-A29)*(C4-A29)/(C4*C4))))/1000</f>
        <v>663.24354451071565</v>
      </c>
      <c r="C29" s="9">
        <f t="shared" si="0"/>
        <v>39</v>
      </c>
      <c r="D29" s="17">
        <f>C6*(C4*C5*ACOS((C4-C29)/C4)-(C4-C29)*SQRT(C5*C5*(1-(C4-C29)*(C4-C29)/(C4*C4))))/1000</f>
        <v>1822.6218517135942</v>
      </c>
      <c r="E29" s="9">
        <f t="shared" si="0"/>
        <v>59</v>
      </c>
      <c r="F29" s="17">
        <f>C6*(C4*C5*ACOS((C4-E29)/C4)-(C4-E29)*SQRT(C5*C5*(1-(C4-E29)*(C4-E29)/(C4*C4))))/1000</f>
        <v>3129.6824010226455</v>
      </c>
      <c r="G29" s="9">
        <f t="shared" si="0"/>
        <v>79</v>
      </c>
      <c r="H29" s="17">
        <f>C6*(C4*C5*ACOS((C4-G29)/C4)-(C4-G29)*SQRT(C5*C5*(1-(C4-G29)*(C4-G29)/(C4*C4))))/1000</f>
        <v>4389.5559207185615</v>
      </c>
      <c r="I29" s="9">
        <f t="shared" si="0"/>
        <v>99</v>
      </c>
      <c r="J29" s="17">
        <f>C6*(C4*C5*ACOS((C4-I29)/C4)-(C4-I29)*SQRT(C5*C5*(1-(C4-I29)*(C4-I29)/(C4*C4))))/1000</f>
        <v>5377.2014894030162</v>
      </c>
      <c r="K29" s="9"/>
      <c r="L29" s="17"/>
    </row>
    <row r="30" spans="1:12" ht="18" customHeight="1" thickBot="1" x14ac:dyDescent="0.3">
      <c r="A30" s="10">
        <v>20</v>
      </c>
      <c r="B30" s="14">
        <f>C6*(C4*C5*ACOS((C4-A30)/C4)-(C4-A30)*SQRT(C5*C5*(1-(C4-A30)*(C4-A30)/(C4*C4))))/1000</f>
        <v>714.03136310663035</v>
      </c>
      <c r="C30" s="10">
        <f t="shared" ref="C30" si="1">C29+1</f>
        <v>40</v>
      </c>
      <c r="D30" s="18">
        <f>C6*(C4*C5*ACOS((C4-C30)/C4)-(C4-C30)*SQRT(C5*C5*(1-(C4-C30)*(C4-C30)/(C4*C4))))/1000</f>
        <v>1886.2171434876893</v>
      </c>
      <c r="E30" s="10">
        <f t="shared" ref="E30" si="2">E29+1</f>
        <v>60</v>
      </c>
      <c r="F30" s="18">
        <f>C6*(C4*C5*ACOS((C4-E30)/C4)-(C4-E30)*SQRT(C5*C5*(1-(C4-E30)*(C4-E30)/(C4*C4))))/1000</f>
        <v>3195.3591056998785</v>
      </c>
      <c r="G30" s="10">
        <f t="shared" ref="G30" si="3">G29+1</f>
        <v>80</v>
      </c>
      <c r="H30" s="18">
        <f>C6*(C4*C5*ACOS((C4-G30)/C4)-(C4-G30)*SQRT(C5*C5*(1-(C4-G30)*(C4-G30)/(C4*C4))))/1000</f>
        <v>4447.7507037688993</v>
      </c>
      <c r="I30" s="10">
        <f t="shared" ref="I30" si="4">I29+1</f>
        <v>100</v>
      </c>
      <c r="J30" s="18">
        <f>C6*(C4*C5*ACOS((C4-I30)/C4)-(C4-I30)*SQRT(C5*C5*(1-(C4-I30)*(C4-I30)/(C4*C4))))/1000</f>
        <v>5412.7511552175474</v>
      </c>
      <c r="K30" s="10"/>
      <c r="L30" s="18"/>
    </row>
  </sheetData>
  <sheetProtection selectLockedCells="1"/>
  <mergeCells count="7">
    <mergeCell ref="E8:F8"/>
    <mergeCell ref="A1:L1"/>
    <mergeCell ref="A3:D3"/>
    <mergeCell ref="A4:B4"/>
    <mergeCell ref="A5:B5"/>
    <mergeCell ref="A6:B6"/>
    <mergeCell ref="G7:H7"/>
  </mergeCells>
  <printOptions horizontalCentered="1"/>
  <pageMargins left="0.59055118110236227" right="0.55118110236220474" top="0.31496062992125984" bottom="0.23622047244094491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88"/>
  <sheetViews>
    <sheetView tabSelected="1" topLeftCell="A4" workbookViewId="0">
      <selection activeCell="A2" sqref="A2"/>
    </sheetView>
  </sheetViews>
  <sheetFormatPr defaultRowHeight="12.75" x14ac:dyDescent="0.2"/>
  <cols>
    <col min="1" max="3" width="9.85546875" style="22" customWidth="1"/>
    <col min="4" max="6" width="12.28515625" style="22" customWidth="1"/>
    <col min="7" max="7" width="10.5703125" style="22" customWidth="1"/>
    <col min="8" max="9" width="9.85546875" style="22" customWidth="1"/>
    <col min="10" max="256" width="9.140625" style="22"/>
    <col min="257" max="259" width="9.85546875" style="22" customWidth="1"/>
    <col min="260" max="262" width="12.28515625" style="22" customWidth="1"/>
    <col min="263" max="263" width="10.5703125" style="22" customWidth="1"/>
    <col min="264" max="265" width="9.85546875" style="22" customWidth="1"/>
    <col min="266" max="512" width="9.140625" style="22"/>
    <col min="513" max="515" width="9.85546875" style="22" customWidth="1"/>
    <col min="516" max="518" width="12.28515625" style="22" customWidth="1"/>
    <col min="519" max="519" width="10.5703125" style="22" customWidth="1"/>
    <col min="520" max="521" width="9.85546875" style="22" customWidth="1"/>
    <col min="522" max="768" width="9.140625" style="22"/>
    <col min="769" max="771" width="9.85546875" style="22" customWidth="1"/>
    <col min="772" max="774" width="12.28515625" style="22" customWidth="1"/>
    <col min="775" max="775" width="10.5703125" style="22" customWidth="1"/>
    <col min="776" max="777" width="9.85546875" style="22" customWidth="1"/>
    <col min="778" max="1024" width="9.140625" style="22"/>
    <col min="1025" max="1027" width="9.85546875" style="22" customWidth="1"/>
    <col min="1028" max="1030" width="12.28515625" style="22" customWidth="1"/>
    <col min="1031" max="1031" width="10.5703125" style="22" customWidth="1"/>
    <col min="1032" max="1033" width="9.85546875" style="22" customWidth="1"/>
    <col min="1034" max="1280" width="9.140625" style="22"/>
    <col min="1281" max="1283" width="9.85546875" style="22" customWidth="1"/>
    <col min="1284" max="1286" width="12.28515625" style="22" customWidth="1"/>
    <col min="1287" max="1287" width="10.5703125" style="22" customWidth="1"/>
    <col min="1288" max="1289" width="9.85546875" style="22" customWidth="1"/>
    <col min="1290" max="1536" width="9.140625" style="22"/>
    <col min="1537" max="1539" width="9.85546875" style="22" customWidth="1"/>
    <col min="1540" max="1542" width="12.28515625" style="22" customWidth="1"/>
    <col min="1543" max="1543" width="10.5703125" style="22" customWidth="1"/>
    <col min="1544" max="1545" width="9.85546875" style="22" customWidth="1"/>
    <col min="1546" max="1792" width="9.140625" style="22"/>
    <col min="1793" max="1795" width="9.85546875" style="22" customWidth="1"/>
    <col min="1796" max="1798" width="12.28515625" style="22" customWidth="1"/>
    <col min="1799" max="1799" width="10.5703125" style="22" customWidth="1"/>
    <col min="1800" max="1801" width="9.85546875" style="22" customWidth="1"/>
    <col min="1802" max="2048" width="9.140625" style="22"/>
    <col min="2049" max="2051" width="9.85546875" style="22" customWidth="1"/>
    <col min="2052" max="2054" width="12.28515625" style="22" customWidth="1"/>
    <col min="2055" max="2055" width="10.5703125" style="22" customWidth="1"/>
    <col min="2056" max="2057" width="9.85546875" style="22" customWidth="1"/>
    <col min="2058" max="2304" width="9.140625" style="22"/>
    <col min="2305" max="2307" width="9.85546875" style="22" customWidth="1"/>
    <col min="2308" max="2310" width="12.28515625" style="22" customWidth="1"/>
    <col min="2311" max="2311" width="10.5703125" style="22" customWidth="1"/>
    <col min="2312" max="2313" width="9.85546875" style="22" customWidth="1"/>
    <col min="2314" max="2560" width="9.140625" style="22"/>
    <col min="2561" max="2563" width="9.85546875" style="22" customWidth="1"/>
    <col min="2564" max="2566" width="12.28515625" style="22" customWidth="1"/>
    <col min="2567" max="2567" width="10.5703125" style="22" customWidth="1"/>
    <col min="2568" max="2569" width="9.85546875" style="22" customWidth="1"/>
    <col min="2570" max="2816" width="9.140625" style="22"/>
    <col min="2817" max="2819" width="9.85546875" style="22" customWidth="1"/>
    <col min="2820" max="2822" width="12.28515625" style="22" customWidth="1"/>
    <col min="2823" max="2823" width="10.5703125" style="22" customWidth="1"/>
    <col min="2824" max="2825" width="9.85546875" style="22" customWidth="1"/>
    <col min="2826" max="3072" width="9.140625" style="22"/>
    <col min="3073" max="3075" width="9.85546875" style="22" customWidth="1"/>
    <col min="3076" max="3078" width="12.28515625" style="22" customWidth="1"/>
    <col min="3079" max="3079" width="10.5703125" style="22" customWidth="1"/>
    <col min="3080" max="3081" width="9.85546875" style="22" customWidth="1"/>
    <col min="3082" max="3328" width="9.140625" style="22"/>
    <col min="3329" max="3331" width="9.85546875" style="22" customWidth="1"/>
    <col min="3332" max="3334" width="12.28515625" style="22" customWidth="1"/>
    <col min="3335" max="3335" width="10.5703125" style="22" customWidth="1"/>
    <col min="3336" max="3337" width="9.85546875" style="22" customWidth="1"/>
    <col min="3338" max="3584" width="9.140625" style="22"/>
    <col min="3585" max="3587" width="9.85546875" style="22" customWidth="1"/>
    <col min="3588" max="3590" width="12.28515625" style="22" customWidth="1"/>
    <col min="3591" max="3591" width="10.5703125" style="22" customWidth="1"/>
    <col min="3592" max="3593" width="9.85546875" style="22" customWidth="1"/>
    <col min="3594" max="3840" width="9.140625" style="22"/>
    <col min="3841" max="3843" width="9.85546875" style="22" customWidth="1"/>
    <col min="3844" max="3846" width="12.28515625" style="22" customWidth="1"/>
    <col min="3847" max="3847" width="10.5703125" style="22" customWidth="1"/>
    <col min="3848" max="3849" width="9.85546875" style="22" customWidth="1"/>
    <col min="3850" max="4096" width="9.140625" style="22"/>
    <col min="4097" max="4099" width="9.85546875" style="22" customWidth="1"/>
    <col min="4100" max="4102" width="12.28515625" style="22" customWidth="1"/>
    <col min="4103" max="4103" width="10.5703125" style="22" customWidth="1"/>
    <col min="4104" max="4105" width="9.85546875" style="22" customWidth="1"/>
    <col min="4106" max="4352" width="9.140625" style="22"/>
    <col min="4353" max="4355" width="9.85546875" style="22" customWidth="1"/>
    <col min="4356" max="4358" width="12.28515625" style="22" customWidth="1"/>
    <col min="4359" max="4359" width="10.5703125" style="22" customWidth="1"/>
    <col min="4360" max="4361" width="9.85546875" style="22" customWidth="1"/>
    <col min="4362" max="4608" width="9.140625" style="22"/>
    <col min="4609" max="4611" width="9.85546875" style="22" customWidth="1"/>
    <col min="4612" max="4614" width="12.28515625" style="22" customWidth="1"/>
    <col min="4615" max="4615" width="10.5703125" style="22" customWidth="1"/>
    <col min="4616" max="4617" width="9.85546875" style="22" customWidth="1"/>
    <col min="4618" max="4864" width="9.140625" style="22"/>
    <col min="4865" max="4867" width="9.85546875" style="22" customWidth="1"/>
    <col min="4868" max="4870" width="12.28515625" style="22" customWidth="1"/>
    <col min="4871" max="4871" width="10.5703125" style="22" customWidth="1"/>
    <col min="4872" max="4873" width="9.85546875" style="22" customWidth="1"/>
    <col min="4874" max="5120" width="9.140625" style="22"/>
    <col min="5121" max="5123" width="9.85546875" style="22" customWidth="1"/>
    <col min="5124" max="5126" width="12.28515625" style="22" customWidth="1"/>
    <col min="5127" max="5127" width="10.5703125" style="22" customWidth="1"/>
    <col min="5128" max="5129" width="9.85546875" style="22" customWidth="1"/>
    <col min="5130" max="5376" width="9.140625" style="22"/>
    <col min="5377" max="5379" width="9.85546875" style="22" customWidth="1"/>
    <col min="5380" max="5382" width="12.28515625" style="22" customWidth="1"/>
    <col min="5383" max="5383" width="10.5703125" style="22" customWidth="1"/>
    <col min="5384" max="5385" width="9.85546875" style="22" customWidth="1"/>
    <col min="5386" max="5632" width="9.140625" style="22"/>
    <col min="5633" max="5635" width="9.85546875" style="22" customWidth="1"/>
    <col min="5636" max="5638" width="12.28515625" style="22" customWidth="1"/>
    <col min="5639" max="5639" width="10.5703125" style="22" customWidth="1"/>
    <col min="5640" max="5641" width="9.85546875" style="22" customWidth="1"/>
    <col min="5642" max="5888" width="9.140625" style="22"/>
    <col min="5889" max="5891" width="9.85546875" style="22" customWidth="1"/>
    <col min="5892" max="5894" width="12.28515625" style="22" customWidth="1"/>
    <col min="5895" max="5895" width="10.5703125" style="22" customWidth="1"/>
    <col min="5896" max="5897" width="9.85546875" style="22" customWidth="1"/>
    <col min="5898" max="6144" width="9.140625" style="22"/>
    <col min="6145" max="6147" width="9.85546875" style="22" customWidth="1"/>
    <col min="6148" max="6150" width="12.28515625" style="22" customWidth="1"/>
    <col min="6151" max="6151" width="10.5703125" style="22" customWidth="1"/>
    <col min="6152" max="6153" width="9.85546875" style="22" customWidth="1"/>
    <col min="6154" max="6400" width="9.140625" style="22"/>
    <col min="6401" max="6403" width="9.85546875" style="22" customWidth="1"/>
    <col min="6404" max="6406" width="12.28515625" style="22" customWidth="1"/>
    <col min="6407" max="6407" width="10.5703125" style="22" customWidth="1"/>
    <col min="6408" max="6409" width="9.85546875" style="22" customWidth="1"/>
    <col min="6410" max="6656" width="9.140625" style="22"/>
    <col min="6657" max="6659" width="9.85546875" style="22" customWidth="1"/>
    <col min="6660" max="6662" width="12.28515625" style="22" customWidth="1"/>
    <col min="6663" max="6663" width="10.5703125" style="22" customWidth="1"/>
    <col min="6664" max="6665" width="9.85546875" style="22" customWidth="1"/>
    <col min="6666" max="6912" width="9.140625" style="22"/>
    <col min="6913" max="6915" width="9.85546875" style="22" customWidth="1"/>
    <col min="6916" max="6918" width="12.28515625" style="22" customWidth="1"/>
    <col min="6919" max="6919" width="10.5703125" style="22" customWidth="1"/>
    <col min="6920" max="6921" width="9.85546875" style="22" customWidth="1"/>
    <col min="6922" max="7168" width="9.140625" style="22"/>
    <col min="7169" max="7171" width="9.85546875" style="22" customWidth="1"/>
    <col min="7172" max="7174" width="12.28515625" style="22" customWidth="1"/>
    <col min="7175" max="7175" width="10.5703125" style="22" customWidth="1"/>
    <col min="7176" max="7177" width="9.85546875" style="22" customWidth="1"/>
    <col min="7178" max="7424" width="9.140625" style="22"/>
    <col min="7425" max="7427" width="9.85546875" style="22" customWidth="1"/>
    <col min="7428" max="7430" width="12.28515625" style="22" customWidth="1"/>
    <col min="7431" max="7431" width="10.5703125" style="22" customWidth="1"/>
    <col min="7432" max="7433" width="9.85546875" style="22" customWidth="1"/>
    <col min="7434" max="7680" width="9.140625" style="22"/>
    <col min="7681" max="7683" width="9.85546875" style="22" customWidth="1"/>
    <col min="7684" max="7686" width="12.28515625" style="22" customWidth="1"/>
    <col min="7687" max="7687" width="10.5703125" style="22" customWidth="1"/>
    <col min="7688" max="7689" width="9.85546875" style="22" customWidth="1"/>
    <col min="7690" max="7936" width="9.140625" style="22"/>
    <col min="7937" max="7939" width="9.85546875" style="22" customWidth="1"/>
    <col min="7940" max="7942" width="12.28515625" style="22" customWidth="1"/>
    <col min="7943" max="7943" width="10.5703125" style="22" customWidth="1"/>
    <col min="7944" max="7945" width="9.85546875" style="22" customWidth="1"/>
    <col min="7946" max="8192" width="9.140625" style="22"/>
    <col min="8193" max="8195" width="9.85546875" style="22" customWidth="1"/>
    <col min="8196" max="8198" width="12.28515625" style="22" customWidth="1"/>
    <col min="8199" max="8199" width="10.5703125" style="22" customWidth="1"/>
    <col min="8200" max="8201" width="9.85546875" style="22" customWidth="1"/>
    <col min="8202" max="8448" width="9.140625" style="22"/>
    <col min="8449" max="8451" width="9.85546875" style="22" customWidth="1"/>
    <col min="8452" max="8454" width="12.28515625" style="22" customWidth="1"/>
    <col min="8455" max="8455" width="10.5703125" style="22" customWidth="1"/>
    <col min="8456" max="8457" width="9.85546875" style="22" customWidth="1"/>
    <col min="8458" max="8704" width="9.140625" style="22"/>
    <col min="8705" max="8707" width="9.85546875" style="22" customWidth="1"/>
    <col min="8708" max="8710" width="12.28515625" style="22" customWidth="1"/>
    <col min="8711" max="8711" width="10.5703125" style="22" customWidth="1"/>
    <col min="8712" max="8713" width="9.85546875" style="22" customWidth="1"/>
    <col min="8714" max="8960" width="9.140625" style="22"/>
    <col min="8961" max="8963" width="9.85546875" style="22" customWidth="1"/>
    <col min="8964" max="8966" width="12.28515625" style="22" customWidth="1"/>
    <col min="8967" max="8967" width="10.5703125" style="22" customWidth="1"/>
    <col min="8968" max="8969" width="9.85546875" style="22" customWidth="1"/>
    <col min="8970" max="9216" width="9.140625" style="22"/>
    <col min="9217" max="9219" width="9.85546875" style="22" customWidth="1"/>
    <col min="9220" max="9222" width="12.28515625" style="22" customWidth="1"/>
    <col min="9223" max="9223" width="10.5703125" style="22" customWidth="1"/>
    <col min="9224" max="9225" width="9.85546875" style="22" customWidth="1"/>
    <col min="9226" max="9472" width="9.140625" style="22"/>
    <col min="9473" max="9475" width="9.85546875" style="22" customWidth="1"/>
    <col min="9476" max="9478" width="12.28515625" style="22" customWidth="1"/>
    <col min="9479" max="9479" width="10.5703125" style="22" customWidth="1"/>
    <col min="9480" max="9481" width="9.85546875" style="22" customWidth="1"/>
    <col min="9482" max="9728" width="9.140625" style="22"/>
    <col min="9729" max="9731" width="9.85546875" style="22" customWidth="1"/>
    <col min="9732" max="9734" width="12.28515625" style="22" customWidth="1"/>
    <col min="9735" max="9735" width="10.5703125" style="22" customWidth="1"/>
    <col min="9736" max="9737" width="9.85546875" style="22" customWidth="1"/>
    <col min="9738" max="9984" width="9.140625" style="22"/>
    <col min="9985" max="9987" width="9.85546875" style="22" customWidth="1"/>
    <col min="9988" max="9990" width="12.28515625" style="22" customWidth="1"/>
    <col min="9991" max="9991" width="10.5703125" style="22" customWidth="1"/>
    <col min="9992" max="9993" width="9.85546875" style="22" customWidth="1"/>
    <col min="9994" max="10240" width="9.140625" style="22"/>
    <col min="10241" max="10243" width="9.85546875" style="22" customWidth="1"/>
    <col min="10244" max="10246" width="12.28515625" style="22" customWidth="1"/>
    <col min="10247" max="10247" width="10.5703125" style="22" customWidth="1"/>
    <col min="10248" max="10249" width="9.85546875" style="22" customWidth="1"/>
    <col min="10250" max="10496" width="9.140625" style="22"/>
    <col min="10497" max="10499" width="9.85546875" style="22" customWidth="1"/>
    <col min="10500" max="10502" width="12.28515625" style="22" customWidth="1"/>
    <col min="10503" max="10503" width="10.5703125" style="22" customWidth="1"/>
    <col min="10504" max="10505" width="9.85546875" style="22" customWidth="1"/>
    <col min="10506" max="10752" width="9.140625" style="22"/>
    <col min="10753" max="10755" width="9.85546875" style="22" customWidth="1"/>
    <col min="10756" max="10758" width="12.28515625" style="22" customWidth="1"/>
    <col min="10759" max="10759" width="10.5703125" style="22" customWidth="1"/>
    <col min="10760" max="10761" width="9.85546875" style="22" customWidth="1"/>
    <col min="10762" max="11008" width="9.140625" style="22"/>
    <col min="11009" max="11011" width="9.85546875" style="22" customWidth="1"/>
    <col min="11012" max="11014" width="12.28515625" style="22" customWidth="1"/>
    <col min="11015" max="11015" width="10.5703125" style="22" customWidth="1"/>
    <col min="11016" max="11017" width="9.85546875" style="22" customWidth="1"/>
    <col min="11018" max="11264" width="9.140625" style="22"/>
    <col min="11265" max="11267" width="9.85546875" style="22" customWidth="1"/>
    <col min="11268" max="11270" width="12.28515625" style="22" customWidth="1"/>
    <col min="11271" max="11271" width="10.5703125" style="22" customWidth="1"/>
    <col min="11272" max="11273" width="9.85546875" style="22" customWidth="1"/>
    <col min="11274" max="11520" width="9.140625" style="22"/>
    <col min="11521" max="11523" width="9.85546875" style="22" customWidth="1"/>
    <col min="11524" max="11526" width="12.28515625" style="22" customWidth="1"/>
    <col min="11527" max="11527" width="10.5703125" style="22" customWidth="1"/>
    <col min="11528" max="11529" width="9.85546875" style="22" customWidth="1"/>
    <col min="11530" max="11776" width="9.140625" style="22"/>
    <col min="11777" max="11779" width="9.85546875" style="22" customWidth="1"/>
    <col min="11780" max="11782" width="12.28515625" style="22" customWidth="1"/>
    <col min="11783" max="11783" width="10.5703125" style="22" customWidth="1"/>
    <col min="11784" max="11785" width="9.85546875" style="22" customWidth="1"/>
    <col min="11786" max="12032" width="9.140625" style="22"/>
    <col min="12033" max="12035" width="9.85546875" style="22" customWidth="1"/>
    <col min="12036" max="12038" width="12.28515625" style="22" customWidth="1"/>
    <col min="12039" max="12039" width="10.5703125" style="22" customWidth="1"/>
    <col min="12040" max="12041" width="9.85546875" style="22" customWidth="1"/>
    <col min="12042" max="12288" width="9.140625" style="22"/>
    <col min="12289" max="12291" width="9.85546875" style="22" customWidth="1"/>
    <col min="12292" max="12294" width="12.28515625" style="22" customWidth="1"/>
    <col min="12295" max="12295" width="10.5703125" style="22" customWidth="1"/>
    <col min="12296" max="12297" width="9.85546875" style="22" customWidth="1"/>
    <col min="12298" max="12544" width="9.140625" style="22"/>
    <col min="12545" max="12547" width="9.85546875" style="22" customWidth="1"/>
    <col min="12548" max="12550" width="12.28515625" style="22" customWidth="1"/>
    <col min="12551" max="12551" width="10.5703125" style="22" customWidth="1"/>
    <col min="12552" max="12553" width="9.85546875" style="22" customWidth="1"/>
    <col min="12554" max="12800" width="9.140625" style="22"/>
    <col min="12801" max="12803" width="9.85546875" style="22" customWidth="1"/>
    <col min="12804" max="12806" width="12.28515625" style="22" customWidth="1"/>
    <col min="12807" max="12807" width="10.5703125" style="22" customWidth="1"/>
    <col min="12808" max="12809" width="9.85546875" style="22" customWidth="1"/>
    <col min="12810" max="13056" width="9.140625" style="22"/>
    <col min="13057" max="13059" width="9.85546875" style="22" customWidth="1"/>
    <col min="13060" max="13062" width="12.28515625" style="22" customWidth="1"/>
    <col min="13063" max="13063" width="10.5703125" style="22" customWidth="1"/>
    <col min="13064" max="13065" width="9.85546875" style="22" customWidth="1"/>
    <col min="13066" max="13312" width="9.140625" style="22"/>
    <col min="13313" max="13315" width="9.85546875" style="22" customWidth="1"/>
    <col min="13316" max="13318" width="12.28515625" style="22" customWidth="1"/>
    <col min="13319" max="13319" width="10.5703125" style="22" customWidth="1"/>
    <col min="13320" max="13321" width="9.85546875" style="22" customWidth="1"/>
    <col min="13322" max="13568" width="9.140625" style="22"/>
    <col min="13569" max="13571" width="9.85546875" style="22" customWidth="1"/>
    <col min="13572" max="13574" width="12.28515625" style="22" customWidth="1"/>
    <col min="13575" max="13575" width="10.5703125" style="22" customWidth="1"/>
    <col min="13576" max="13577" width="9.85546875" style="22" customWidth="1"/>
    <col min="13578" max="13824" width="9.140625" style="22"/>
    <col min="13825" max="13827" width="9.85546875" style="22" customWidth="1"/>
    <col min="13828" max="13830" width="12.28515625" style="22" customWidth="1"/>
    <col min="13831" max="13831" width="10.5703125" style="22" customWidth="1"/>
    <col min="13832" max="13833" width="9.85546875" style="22" customWidth="1"/>
    <col min="13834" max="14080" width="9.140625" style="22"/>
    <col min="14081" max="14083" width="9.85546875" style="22" customWidth="1"/>
    <col min="14084" max="14086" width="12.28515625" style="22" customWidth="1"/>
    <col min="14087" max="14087" width="10.5703125" style="22" customWidth="1"/>
    <col min="14088" max="14089" width="9.85546875" style="22" customWidth="1"/>
    <col min="14090" max="14336" width="9.140625" style="22"/>
    <col min="14337" max="14339" width="9.85546875" style="22" customWidth="1"/>
    <col min="14340" max="14342" width="12.28515625" style="22" customWidth="1"/>
    <col min="14343" max="14343" width="10.5703125" style="22" customWidth="1"/>
    <col min="14344" max="14345" width="9.85546875" style="22" customWidth="1"/>
    <col min="14346" max="14592" width="9.140625" style="22"/>
    <col min="14593" max="14595" width="9.85546875" style="22" customWidth="1"/>
    <col min="14596" max="14598" width="12.28515625" style="22" customWidth="1"/>
    <col min="14599" max="14599" width="10.5703125" style="22" customWidth="1"/>
    <col min="14600" max="14601" width="9.85546875" style="22" customWidth="1"/>
    <col min="14602" max="14848" width="9.140625" style="22"/>
    <col min="14849" max="14851" width="9.85546875" style="22" customWidth="1"/>
    <col min="14852" max="14854" width="12.28515625" style="22" customWidth="1"/>
    <col min="14855" max="14855" width="10.5703125" style="22" customWidth="1"/>
    <col min="14856" max="14857" width="9.85546875" style="22" customWidth="1"/>
    <col min="14858" max="15104" width="9.140625" style="22"/>
    <col min="15105" max="15107" width="9.85546875" style="22" customWidth="1"/>
    <col min="15108" max="15110" width="12.28515625" style="22" customWidth="1"/>
    <col min="15111" max="15111" width="10.5703125" style="22" customWidth="1"/>
    <col min="15112" max="15113" width="9.85546875" style="22" customWidth="1"/>
    <col min="15114" max="15360" width="9.140625" style="22"/>
    <col min="15361" max="15363" width="9.85546875" style="22" customWidth="1"/>
    <col min="15364" max="15366" width="12.28515625" style="22" customWidth="1"/>
    <col min="15367" max="15367" width="10.5703125" style="22" customWidth="1"/>
    <col min="15368" max="15369" width="9.85546875" style="22" customWidth="1"/>
    <col min="15370" max="15616" width="9.140625" style="22"/>
    <col min="15617" max="15619" width="9.85546875" style="22" customWidth="1"/>
    <col min="15620" max="15622" width="12.28515625" style="22" customWidth="1"/>
    <col min="15623" max="15623" width="10.5703125" style="22" customWidth="1"/>
    <col min="15624" max="15625" width="9.85546875" style="22" customWidth="1"/>
    <col min="15626" max="15872" width="9.140625" style="22"/>
    <col min="15873" max="15875" width="9.85546875" style="22" customWidth="1"/>
    <col min="15876" max="15878" width="12.28515625" style="22" customWidth="1"/>
    <col min="15879" max="15879" width="10.5703125" style="22" customWidth="1"/>
    <col min="15880" max="15881" width="9.85546875" style="22" customWidth="1"/>
    <col min="15882" max="16128" width="9.140625" style="22"/>
    <col min="16129" max="16131" width="9.85546875" style="22" customWidth="1"/>
    <col min="16132" max="16134" width="12.28515625" style="22" customWidth="1"/>
    <col min="16135" max="16135" width="10.5703125" style="22" customWidth="1"/>
    <col min="16136" max="16137" width="9.85546875" style="22" customWidth="1"/>
    <col min="16138" max="16384" width="9.140625" style="22"/>
  </cols>
  <sheetData>
    <row r="1" spans="1:9" ht="36" customHeight="1" x14ac:dyDescent="0.2">
      <c r="A1" s="47" t="s">
        <v>31</v>
      </c>
      <c r="B1" s="47"/>
      <c r="C1" s="47"/>
      <c r="D1" s="47"/>
      <c r="E1" s="47"/>
      <c r="F1" s="47"/>
      <c r="G1" s="47"/>
      <c r="H1" s="47"/>
      <c r="I1" s="47"/>
    </row>
    <row r="2" spans="1:9" s="23" customFormat="1" ht="6.75" customHeight="1" x14ac:dyDescent="0.2">
      <c r="A2" s="21"/>
      <c r="B2" s="21"/>
      <c r="C2" s="21"/>
      <c r="D2" s="21"/>
      <c r="E2" s="21"/>
      <c r="F2" s="21"/>
      <c r="G2" s="21"/>
    </row>
    <row r="3" spans="1:9" s="23" customFormat="1" ht="15.75" x14ac:dyDescent="0.2">
      <c r="A3" s="21"/>
      <c r="B3" s="21"/>
      <c r="C3" s="21"/>
      <c r="D3" s="24" t="s">
        <v>15</v>
      </c>
      <c r="E3" s="21"/>
      <c r="F3" s="21"/>
      <c r="G3" s="21"/>
    </row>
    <row r="4" spans="1:9" s="23" customFormat="1" ht="15.75" x14ac:dyDescent="0.2">
      <c r="A4" s="21"/>
      <c r="B4" s="21"/>
      <c r="C4" s="21"/>
      <c r="D4" s="24" t="s">
        <v>16</v>
      </c>
      <c r="E4" s="21"/>
      <c r="F4" s="21"/>
      <c r="G4" s="21"/>
    </row>
    <row r="5" spans="1:9" s="23" customFormat="1" ht="15.75" x14ac:dyDescent="0.2">
      <c r="A5" s="21"/>
      <c r="B5" s="21"/>
      <c r="C5" s="21"/>
      <c r="D5" s="24" t="s">
        <v>17</v>
      </c>
      <c r="E5" s="21"/>
      <c r="F5" s="21"/>
      <c r="G5" s="21"/>
    </row>
    <row r="6" spans="1:9" s="23" customFormat="1" ht="15.75" x14ac:dyDescent="0.2">
      <c r="A6" s="21"/>
      <c r="B6" s="21"/>
      <c r="C6" s="21"/>
      <c r="D6" s="24" t="s">
        <v>18</v>
      </c>
      <c r="E6" s="21"/>
      <c r="F6" s="21"/>
      <c r="G6" s="21"/>
    </row>
    <row r="7" spans="1:9" s="23" customFormat="1" ht="6" customHeight="1" x14ac:dyDescent="0.2">
      <c r="A7" s="21"/>
      <c r="B7" s="21"/>
      <c r="C7" s="21"/>
      <c r="D7" s="21"/>
      <c r="E7" s="21"/>
      <c r="F7" s="21"/>
      <c r="G7" s="21"/>
    </row>
    <row r="8" spans="1:9" s="23" customFormat="1" ht="18" x14ac:dyDescent="0.25">
      <c r="A8" s="21"/>
      <c r="B8" s="21"/>
      <c r="C8" s="21"/>
      <c r="D8" s="25" t="s">
        <v>19</v>
      </c>
      <c r="E8" s="25" t="s">
        <v>20</v>
      </c>
      <c r="F8" s="25" t="s">
        <v>21</v>
      </c>
      <c r="G8" s="25"/>
    </row>
    <row r="9" spans="1:9" s="23" customFormat="1" ht="25.5" x14ac:dyDescent="0.2">
      <c r="A9" s="21"/>
      <c r="B9" s="21"/>
      <c r="C9" s="21"/>
      <c r="D9" s="26" t="s">
        <v>22</v>
      </c>
      <c r="E9" s="26" t="s">
        <v>23</v>
      </c>
      <c r="F9" s="26" t="s">
        <v>24</v>
      </c>
      <c r="G9" s="26" t="s">
        <v>25</v>
      </c>
      <c r="H9" s="22"/>
    </row>
    <row r="10" spans="1:9" s="23" customFormat="1" ht="15.75" x14ac:dyDescent="0.2">
      <c r="A10" s="21"/>
      <c r="D10" s="27">
        <v>4.5</v>
      </c>
      <c r="E10" s="28">
        <v>2.2000000000000002</v>
      </c>
      <c r="F10" s="27">
        <v>0.1</v>
      </c>
      <c r="G10" s="27">
        <v>0.83</v>
      </c>
    </row>
    <row r="11" spans="1:9" x14ac:dyDescent="0.2">
      <c r="G11" s="29"/>
      <c r="H11" s="29"/>
    </row>
    <row r="12" spans="1:9" ht="18" x14ac:dyDescent="0.25">
      <c r="A12" s="25" t="s">
        <v>26</v>
      </c>
      <c r="B12" s="46" t="s">
        <v>27</v>
      </c>
      <c r="C12" s="46"/>
      <c r="D12" s="25" t="s">
        <v>26</v>
      </c>
      <c r="E12" s="46" t="s">
        <v>27</v>
      </c>
      <c r="F12" s="46"/>
      <c r="G12" s="25" t="s">
        <v>26</v>
      </c>
      <c r="H12" s="46" t="s">
        <v>27</v>
      </c>
      <c r="I12" s="46"/>
    </row>
    <row r="13" spans="1:9" s="32" customFormat="1" ht="30" x14ac:dyDescent="0.2">
      <c r="A13" s="30" t="s">
        <v>28</v>
      </c>
      <c r="B13" s="31" t="s">
        <v>29</v>
      </c>
      <c r="C13" s="30" t="s">
        <v>30</v>
      </c>
      <c r="D13" s="30" t="s">
        <v>28</v>
      </c>
      <c r="E13" s="31" t="s">
        <v>29</v>
      </c>
      <c r="F13" s="30" t="s">
        <v>30</v>
      </c>
      <c r="G13" s="30" t="s">
        <v>28</v>
      </c>
      <c r="H13" s="31" t="s">
        <v>29</v>
      </c>
      <c r="I13" s="30" t="s">
        <v>30</v>
      </c>
    </row>
    <row r="14" spans="1:9" ht="15" x14ac:dyDescent="0.2">
      <c r="A14" s="33">
        <v>0.01</v>
      </c>
      <c r="B14" s="34">
        <f>IF(A14&lt;=(($E$10/2)*2),($D$10*(((A14-($E$10/2))*SQRT((2*($E$10/2)*A14)-(A14*A14)))+(($E$10/2)*($E$10/2)*(ASIN((A14-($E$10/2))/($E$10/2))+PI()/2))))+(((PI()*$F$10*$F$10)/(($E$10/2)*($E$10/2)))*(((3*A14*A14*($E$10/2))-(A14*A14*A14))/3)),"Выливается через верх!!!")</f>
        <v>8.8901400580174584E-3</v>
      </c>
      <c r="C14" s="34">
        <f t="shared" ref="C14:C69" si="0">B14*$G$10</f>
        <v>7.3788162481544899E-3</v>
      </c>
      <c r="D14" s="33">
        <f>A88</f>
        <v>0.75</v>
      </c>
      <c r="E14" s="34">
        <f>IF(D14&lt;=(($E$10/2)*2),($D$10*(((D14-($E$10/2))*SQRT((2*($E$10/2)*D14)-(D14*D14)))+(($E$10/2)*($E$10/2)*(ASIN((D14-($E$10/2))/($E$10/2))+PI()/2))))+(((PI()*$F$10*$F$10)/(($E$10/2)*($E$10/2)))*(((3*D14*D14*($E$10/2))-(D14*D14*D14))/3)),"Выливается через верх!!!")</f>
        <v>5.159787383690281</v>
      </c>
      <c r="F14" s="34">
        <f t="shared" ref="F14:F69" si="1">E14*$G$10</f>
        <v>4.282623528462933</v>
      </c>
      <c r="G14" s="33">
        <f>D88</f>
        <v>1.4900000000000007</v>
      </c>
      <c r="H14" s="34">
        <f>IF(G14&lt;=(($E$10/2)*2),($D$10*(((G14-($E$10/2))*SQRT((2*($E$10/2)*G14)-(G14*G14)))+(($E$10/2)*($E$10/2)*(ASIN((G14-($E$10/2))/($E$10/2))+PI()/2))))+(((PI()*$F$10*$F$10)/(($E$10/2)*($E$10/2)))*(((3*G14*G14*($E$10/2))-(G14*G14*G14))/3)),"Выливается через верх!!!")</f>
        <v>12.366275447607546</v>
      </c>
      <c r="I14" s="34">
        <f t="shared" ref="I14:I77" si="2">H14*$G$10</f>
        <v>10.264008621514263</v>
      </c>
    </row>
    <row r="15" spans="1:9" ht="15" x14ac:dyDescent="0.2">
      <c r="A15" s="35">
        <v>0.02</v>
      </c>
      <c r="B15" s="36">
        <f>IF(A15&lt;=(($E$10/2)*2),($D$10*(((A15-($E$10/2))*SQRT((2*($E$10/2)*A15)-(A15*A15)))+(($E$10/2)*($E$10/2)*(ASIN((A15-($E$10/2))/($E$10/2))+PI()/2))))+(((PI()*$F$10*$F$10)/(($E$10/2)*($E$10/2)))*(((3*A15*A15*($E$10/2))-(A15*A15*A15))/3)),"Выливается через верх!!!")</f>
        <v>2.5114005947224915E-2</v>
      </c>
      <c r="C15" s="36">
        <f t="shared" si="0"/>
        <v>2.0844624936196678E-2</v>
      </c>
      <c r="D15" s="35">
        <f>D14+0.01</f>
        <v>0.76</v>
      </c>
      <c r="E15" s="36">
        <f>IF(D15&lt;=(($E$10/2)*2),($D$10*(((D15-($E$10/2))*SQRT((2*($E$10/2)*D15)-(D15*D15)))+(($E$10/2)*($E$10/2)*(ASIN((D15-($E$10/2))/($E$10/2))+PI()/2))))+(((PI()*$F$10*$F$10)/(($E$10/2)*($E$10/2)))*(((3*D15*D15*($E$10/2))-(D15*D15*D15))/3)),"Выливается через верх!!!")</f>
        <v>5.2540750132651759</v>
      </c>
      <c r="F15" s="36">
        <f t="shared" si="1"/>
        <v>4.3608822610100955</v>
      </c>
      <c r="G15" s="35">
        <f>G14+0.01</f>
        <v>1.5000000000000007</v>
      </c>
      <c r="H15" s="36">
        <f>IF(G15&lt;=(($E$10/2)*2),($D$10*(((G15-($E$10/2))*SQRT((2*($E$10/2)*G15)-(G15*G15)))+(($E$10/2)*($E$10/2)*(ASIN((G15-($E$10/2))/($E$10/2))+PI()/2))))+(((PI()*$F$10*$F$10)/(($E$10/2)*($E$10/2)))*(((3*G15*G15*($E$10/2))-(G15*G15*G15))/3)),"Выливается через верх!!!")</f>
        <v>12.45894563181175</v>
      </c>
      <c r="I15" s="36">
        <f t="shared" si="2"/>
        <v>10.340924874403752</v>
      </c>
    </row>
    <row r="16" spans="1:9" ht="15" x14ac:dyDescent="0.2">
      <c r="A16" s="35">
        <v>0.03</v>
      </c>
      <c r="B16" s="36">
        <f t="shared" ref="B16:B69" si="3">IF(A16&lt;=(($E$10/2)*2),($D$10*(((A16-($E$10/2))*SQRT((2*($E$10/2)*A16)-(A16*A16)))+(($E$10/2)*($E$10/2)*(ASIN((A16-($E$10/2))/($E$10/2))+PI()/2))))+(((PI()*$F$10*$F$10)/(($E$10/2)*($E$10/2)))*(((3*A16*A16*($E$10/2))-(A16*A16*A16))/3)),"Выливается через верх!!!")</f>
        <v>4.6078669193439649E-2</v>
      </c>
      <c r="C16" s="36">
        <f t="shared" si="0"/>
        <v>3.824529543055491E-2</v>
      </c>
      <c r="D16" s="35">
        <f t="shared" ref="D16:D79" si="4">D15+0.01</f>
        <v>0.77</v>
      </c>
      <c r="E16" s="36">
        <f t="shared" ref="E16:E69" si="5">IF(D16&lt;=(($E$10/2)*2),($D$10*(((D16-($E$10/2))*SQRT((2*($E$10/2)*D16)-(D16*D16)))+(($E$10/2)*($E$10/2)*(ASIN((D16-($E$10/2))/($E$10/2))+PI()/2))))+(((PI()*$F$10*$F$10)/(($E$10/2)*($E$10/2)))*(((3*D16*D16*($E$10/2))-(D16*D16*D16))/3)),"Выливается через верх!!!")</f>
        <v>5.3486569208119761</v>
      </c>
      <c r="F16" s="36">
        <f t="shared" si="1"/>
        <v>4.4393852442739403</v>
      </c>
      <c r="G16" s="35">
        <f t="shared" ref="G16:G79" si="6">G15+0.01</f>
        <v>1.5100000000000007</v>
      </c>
      <c r="H16" s="36">
        <f t="shared" ref="H16:H79" si="7">IF(G16&lt;=(($E$10/2)*2),($D$10*(((G16-($E$10/2))*SQRT((2*($E$10/2)*G16)-(G16*G16)))+(($E$10/2)*($E$10/2)*(ASIN((G16-($E$10/2))/($E$10/2))+PI()/2))))+(((PI()*$F$10*$F$10)/(($E$10/2)*($E$10/2)))*(((3*G16*G16*($E$10/2))-(G16*G16*G16))/3)),"Выливается через верх!!!")</f>
        <v>12.551262405263515</v>
      </c>
      <c r="I16" s="36">
        <f t="shared" si="2"/>
        <v>10.417547796368718</v>
      </c>
    </row>
    <row r="17" spans="1:9" ht="15" x14ac:dyDescent="0.2">
      <c r="A17" s="35">
        <v>0.04</v>
      </c>
      <c r="B17" s="36">
        <f t="shared" si="3"/>
        <v>7.0851038518737072E-2</v>
      </c>
      <c r="C17" s="36">
        <f t="shared" si="0"/>
        <v>5.8806361970551765E-2</v>
      </c>
      <c r="D17" s="35">
        <f t="shared" si="4"/>
        <v>0.78</v>
      </c>
      <c r="E17" s="36">
        <f t="shared" si="5"/>
        <v>5.443523585922871</v>
      </c>
      <c r="F17" s="36">
        <f t="shared" si="1"/>
        <v>4.5181245763159827</v>
      </c>
      <c r="G17" s="35">
        <f t="shared" si="6"/>
        <v>1.5200000000000007</v>
      </c>
      <c r="H17" s="36">
        <f t="shared" si="7"/>
        <v>12.643215535427936</v>
      </c>
      <c r="I17" s="36">
        <f t="shared" si="2"/>
        <v>10.493868894405187</v>
      </c>
    </row>
    <row r="18" spans="1:9" ht="15" x14ac:dyDescent="0.2">
      <c r="A18" s="35">
        <v>0.05</v>
      </c>
      <c r="B18" s="36">
        <f t="shared" si="3"/>
        <v>9.8887883332914941E-2</v>
      </c>
      <c r="C18" s="36">
        <f t="shared" si="0"/>
        <v>8.2076943166319402E-2</v>
      </c>
      <c r="D18" s="35">
        <f t="shared" si="4"/>
        <v>0.79</v>
      </c>
      <c r="E18" s="36">
        <f t="shared" si="5"/>
        <v>5.5386655729552414</v>
      </c>
      <c r="F18" s="36">
        <f t="shared" si="1"/>
        <v>4.5970924255528498</v>
      </c>
      <c r="G18" s="35">
        <f t="shared" si="6"/>
        <v>1.5300000000000007</v>
      </c>
      <c r="H18" s="36">
        <f t="shared" si="7"/>
        <v>12.734794668846421</v>
      </c>
      <c r="I18" s="36">
        <f t="shared" si="2"/>
        <v>10.569879575142529</v>
      </c>
    </row>
    <row r="19" spans="1:9" ht="15" x14ac:dyDescent="0.2">
      <c r="A19" s="35">
        <v>6.0000000000000005E-2</v>
      </c>
      <c r="B19" s="36">
        <f t="shared" si="3"/>
        <v>0.12982003713511159</v>
      </c>
      <c r="C19" s="36">
        <f t="shared" si="0"/>
        <v>0.10775063082214262</v>
      </c>
      <c r="D19" s="35">
        <f t="shared" si="4"/>
        <v>0.8</v>
      </c>
      <c r="E19" s="36">
        <f t="shared" si="5"/>
        <v>5.634073527261978</v>
      </c>
      <c r="F19" s="36">
        <f t="shared" si="1"/>
        <v>4.6762810276274411</v>
      </c>
      <c r="G19" s="35">
        <f t="shared" si="6"/>
        <v>1.5400000000000007</v>
      </c>
      <c r="H19" s="36">
        <f t="shared" si="7"/>
        <v>12.825989325684533</v>
      </c>
      <c r="I19" s="36">
        <f t="shared" si="2"/>
        <v>10.645571140318163</v>
      </c>
    </row>
    <row r="20" spans="1:9" ht="15" x14ac:dyDescent="0.2">
      <c r="A20" s="35">
        <v>7.0000000000000007E-2</v>
      </c>
      <c r="B20" s="36">
        <f t="shared" si="3"/>
        <v>0.16337454446129501</v>
      </c>
      <c r="C20" s="36">
        <f t="shared" si="0"/>
        <v>0.13560087190287484</v>
      </c>
      <c r="D20" s="35">
        <f t="shared" si="4"/>
        <v>0.81</v>
      </c>
      <c r="E20" s="36">
        <f t="shared" si="5"/>
        <v>5.7297381715552564</v>
      </c>
      <c r="F20" s="36">
        <f t="shared" si="1"/>
        <v>4.7556826823908622</v>
      </c>
      <c r="G20" s="35">
        <f t="shared" si="6"/>
        <v>1.5500000000000007</v>
      </c>
      <c r="H20" s="36">
        <f t="shared" si="7"/>
        <v>12.916788894023128</v>
      </c>
      <c r="I20" s="36">
        <f t="shared" si="2"/>
        <v>10.720934782039196</v>
      </c>
    </row>
    <row r="21" spans="1:9" ht="15" x14ac:dyDescent="0.2">
      <c r="A21" s="35">
        <v>0.08</v>
      </c>
      <c r="B21" s="36">
        <f t="shared" si="3"/>
        <v>0.19933840314962295</v>
      </c>
      <c r="C21" s="36">
        <f t="shared" si="0"/>
        <v>0.16545087461418703</v>
      </c>
      <c r="D21" s="35">
        <f t="shared" si="4"/>
        <v>0.82000000000000006</v>
      </c>
      <c r="E21" s="36">
        <f t="shared" si="5"/>
        <v>5.8256503023955402</v>
      </c>
      <c r="F21" s="36">
        <f t="shared" si="1"/>
        <v>4.8352897509882977</v>
      </c>
      <c r="G21" s="35">
        <f t="shared" si="6"/>
        <v>1.5600000000000007</v>
      </c>
      <c r="H21" s="36">
        <f t="shared" si="7"/>
        <v>13.007182623874593</v>
      </c>
      <c r="I21" s="36">
        <f t="shared" si="2"/>
        <v>10.795961577815913</v>
      </c>
    </row>
    <row r="22" spans="1:9" ht="15" x14ac:dyDescent="0.2">
      <c r="A22" s="35">
        <v>0.09</v>
      </c>
      <c r="B22" s="36">
        <f t="shared" si="3"/>
        <v>0.23753901436583533</v>
      </c>
      <c r="C22" s="36">
        <f t="shared" si="0"/>
        <v>0.19715738192364332</v>
      </c>
      <c r="D22" s="35">
        <f t="shared" si="4"/>
        <v>0.83000000000000007</v>
      </c>
      <c r="E22" s="36">
        <f t="shared" si="5"/>
        <v>5.9218007867981388</v>
      </c>
      <c r="F22" s="36">
        <f t="shared" si="1"/>
        <v>4.9150946530424546</v>
      </c>
      <c r="G22" s="35">
        <f t="shared" si="6"/>
        <v>1.5700000000000007</v>
      </c>
      <c r="H22" s="36">
        <f t="shared" si="7"/>
        <v>13.097159620904453</v>
      </c>
      <c r="I22" s="36">
        <f t="shared" si="2"/>
        <v>10.870642485350695</v>
      </c>
    </row>
    <row r="23" spans="1:9" ht="15" x14ac:dyDescent="0.2">
      <c r="A23" s="35">
        <v>9.9999999999999992E-2</v>
      </c>
      <c r="B23" s="36">
        <f t="shared" si="3"/>
        <v>0.27783256427130582</v>
      </c>
      <c r="C23" s="36">
        <f t="shared" si="0"/>
        <v>0.23060102834518381</v>
      </c>
      <c r="D23" s="35">
        <f t="shared" si="4"/>
        <v>0.84000000000000008</v>
      </c>
      <c r="E23" s="36">
        <f t="shared" si="5"/>
        <v>6.018180558950057</v>
      </c>
      <c r="F23" s="36">
        <f t="shared" si="1"/>
        <v>4.9950898639285475</v>
      </c>
      <c r="G23" s="35">
        <f t="shared" si="6"/>
        <v>1.5800000000000007</v>
      </c>
      <c r="H23" s="36">
        <f t="shared" si="7"/>
        <v>13.186708839836927</v>
      </c>
      <c r="I23" s="36">
        <f t="shared" si="2"/>
        <v>10.944968337064649</v>
      </c>
    </row>
    <row r="24" spans="1:9" ht="15" x14ac:dyDescent="0.2">
      <c r="A24" s="35">
        <v>0.10999999999999999</v>
      </c>
      <c r="B24" s="36">
        <f t="shared" si="3"/>
        <v>0.32009661896737462</v>
      </c>
      <c r="C24" s="36">
        <f t="shared" si="0"/>
        <v>0.2656801937429209</v>
      </c>
      <c r="D24" s="35">
        <f t="shared" si="4"/>
        <v>0.85000000000000009</v>
      </c>
      <c r="E24" s="36">
        <f t="shared" si="5"/>
        <v>6.1147806170303456</v>
      </c>
      <c r="F24" s="36">
        <f t="shared" si="1"/>
        <v>5.0752679121351862</v>
      </c>
      <c r="G24" s="35">
        <f t="shared" si="6"/>
        <v>1.5900000000000007</v>
      </c>
      <c r="H24" s="36">
        <f t="shared" si="7"/>
        <v>13.27581907752117</v>
      </c>
      <c r="I24" s="36">
        <f t="shared" si="2"/>
        <v>11.01892983434257</v>
      </c>
    </row>
    <row r="25" spans="1:9" ht="15" x14ac:dyDescent="0.2">
      <c r="A25" s="35">
        <v>0.11999999999999998</v>
      </c>
      <c r="B25" s="36">
        <f t="shared" si="3"/>
        <v>0.36422514798169076</v>
      </c>
      <c r="C25" s="36">
        <f t="shared" si="0"/>
        <v>0.30230687282480329</v>
      </c>
      <c r="D25" s="35">
        <f t="shared" si="4"/>
        <v>0.8600000000000001</v>
      </c>
      <c r="E25" s="36">
        <f t="shared" si="5"/>
        <v>6.2115920201275765</v>
      </c>
      <c r="F25" s="36">
        <f t="shared" si="1"/>
        <v>5.1556213767058878</v>
      </c>
      <c r="G25" s="35">
        <f t="shared" si="6"/>
        <v>1.6000000000000008</v>
      </c>
      <c r="H25" s="36">
        <f t="shared" si="7"/>
        <v>13.364478965632941</v>
      </c>
      <c r="I25" s="36">
        <f t="shared" si="2"/>
        <v>11.09251754147534</v>
      </c>
    </row>
    <row r="26" spans="1:9" ht="15" x14ac:dyDescent="0.2">
      <c r="A26" s="35">
        <v>0.12999999999999998</v>
      </c>
      <c r="B26" s="36">
        <f t="shared" si="3"/>
        <v>0.41012503767186853</v>
      </c>
      <c r="C26" s="36">
        <f t="shared" si="0"/>
        <v>0.34040378126765086</v>
      </c>
      <c r="D26" s="35">
        <f t="shared" si="4"/>
        <v>0.87000000000000011</v>
      </c>
      <c r="E26" s="36">
        <f t="shared" si="5"/>
        <v>6.3086058852483946</v>
      </c>
      <c r="F26" s="36">
        <f t="shared" si="1"/>
        <v>5.2361428847561671</v>
      </c>
      <c r="G26" s="35">
        <f t="shared" si="6"/>
        <v>1.6100000000000008</v>
      </c>
      <c r="H26" s="36">
        <f t="shared" si="7"/>
        <v>13.452676962984025</v>
      </c>
      <c r="I26" s="36">
        <f t="shared" si="2"/>
        <v>11.16572187927674</v>
      </c>
    </row>
    <row r="27" spans="1:9" ht="15" x14ac:dyDescent="0.2">
      <c r="A27" s="35">
        <v>0.13999999999999999</v>
      </c>
      <c r="B27" s="36">
        <f t="shared" si="3"/>
        <v>0.45771356494723708</v>
      </c>
      <c r="C27" s="36">
        <f t="shared" si="0"/>
        <v>0.37990225890620677</v>
      </c>
      <c r="D27" s="35">
        <f t="shared" si="4"/>
        <v>0.88000000000000012</v>
      </c>
      <c r="E27" s="36">
        <f t="shared" si="5"/>
        <v>6.4058133844114415</v>
      </c>
      <c r="F27" s="36">
        <f t="shared" si="1"/>
        <v>5.3168251090614964</v>
      </c>
      <c r="G27" s="35">
        <f t="shared" si="6"/>
        <v>1.6200000000000008</v>
      </c>
      <c r="H27" s="36">
        <f t="shared" si="7"/>
        <v>13.540401347409404</v>
      </c>
      <c r="I27" s="36">
        <f t="shared" si="2"/>
        <v>11.238533118349805</v>
      </c>
    </row>
    <row r="28" spans="1:9" ht="15" x14ac:dyDescent="0.2">
      <c r="A28" s="35">
        <v>0.15</v>
      </c>
      <c r="B28" s="36">
        <f t="shared" si="3"/>
        <v>0.50691651529011594</v>
      </c>
      <c r="C28" s="36">
        <f t="shared" si="0"/>
        <v>0.42074070769079619</v>
      </c>
      <c r="D28" s="35">
        <f t="shared" si="4"/>
        <v>0.89000000000000012</v>
      </c>
      <c r="E28" s="36">
        <f t="shared" si="5"/>
        <v>6.5032057418213176</v>
      </c>
      <c r="F28" s="36">
        <f t="shared" si="1"/>
        <v>5.3976607657116933</v>
      </c>
      <c r="G28" s="35">
        <f t="shared" si="6"/>
        <v>1.6300000000000008</v>
      </c>
      <c r="H28" s="36">
        <f t="shared" si="7"/>
        <v>13.627640207199203</v>
      </c>
      <c r="I28" s="36">
        <f t="shared" si="2"/>
        <v>11.310941371975337</v>
      </c>
    </row>
    <row r="29" spans="1:9" ht="15" x14ac:dyDescent="0.2">
      <c r="A29" s="35">
        <v>0.16</v>
      </c>
      <c r="B29" s="36">
        <f t="shared" si="3"/>
        <v>0.55766674768153268</v>
      </c>
      <c r="C29" s="36">
        <f t="shared" si="0"/>
        <v>0.4628634005756721</v>
      </c>
      <c r="D29" s="35">
        <f t="shared" si="4"/>
        <v>0.90000000000000013</v>
      </c>
      <c r="E29" s="36">
        <f t="shared" si="5"/>
        <v>6.600774231117426</v>
      </c>
      <c r="F29" s="36">
        <f t="shared" si="1"/>
        <v>5.4786426118274631</v>
      </c>
      <c r="G29" s="35">
        <f t="shared" si="6"/>
        <v>1.6400000000000008</v>
      </c>
      <c r="H29" s="36">
        <f t="shared" si="7"/>
        <v>13.714381432039474</v>
      </c>
      <c r="I29" s="36">
        <f t="shared" si="2"/>
        <v>11.382936588592763</v>
      </c>
    </row>
    <row r="30" spans="1:9" ht="15" x14ac:dyDescent="0.2">
      <c r="A30" s="35">
        <v>0.17</v>
      </c>
      <c r="B30" s="36">
        <f t="shared" si="3"/>
        <v>0.60990307834190549</v>
      </c>
      <c r="C30" s="36">
        <f t="shared" si="0"/>
        <v>0.50621955502378158</v>
      </c>
      <c r="D30" s="35">
        <f t="shared" si="4"/>
        <v>0.91000000000000014</v>
      </c>
      <c r="E30" s="36">
        <f t="shared" si="5"/>
        <v>6.6985101726929326</v>
      </c>
      <c r="F30" s="36">
        <f t="shared" si="1"/>
        <v>5.5597634433351342</v>
      </c>
      <c r="G30" s="35">
        <f t="shared" si="6"/>
        <v>1.6500000000000008</v>
      </c>
      <c r="H30" s="36">
        <f t="shared" si="7"/>
        <v>13.800612703422265</v>
      </c>
      <c r="I30" s="36">
        <f t="shared" si="2"/>
        <v>11.454508543840479</v>
      </c>
    </row>
    <row r="31" spans="1:9" ht="15" x14ac:dyDescent="0.2">
      <c r="A31" s="35">
        <v>0.18000000000000002</v>
      </c>
      <c r="B31" s="36">
        <f t="shared" si="3"/>
        <v>0.66356939744197607</v>
      </c>
      <c r="C31" s="36">
        <f t="shared" si="0"/>
        <v>0.55076259987684006</v>
      </c>
      <c r="D31" s="35">
        <f t="shared" si="4"/>
        <v>0.92000000000000015</v>
      </c>
      <c r="E31" s="36">
        <f t="shared" si="5"/>
        <v>6.7964049310792101</v>
      </c>
      <c r="F31" s="36">
        <f t="shared" si="1"/>
        <v>5.641016092795744</v>
      </c>
      <c r="G31" s="35">
        <f t="shared" si="6"/>
        <v>1.6600000000000008</v>
      </c>
      <c r="H31" s="36">
        <f t="shared" si="7"/>
        <v>13.886321484481634</v>
      </c>
      <c r="I31" s="36">
        <f t="shared" si="2"/>
        <v>11.525646832119756</v>
      </c>
    </row>
    <row r="32" spans="1:9" ht="15" x14ac:dyDescent="0.2">
      <c r="A32" s="35">
        <v>0.19000000000000003</v>
      </c>
      <c r="B32" s="36">
        <f t="shared" si="3"/>
        <v>0.71861395963337371</v>
      </c>
      <c r="C32" s="36">
        <f t="shared" si="0"/>
        <v>0.59644958649570012</v>
      </c>
      <c r="D32" s="35">
        <f t="shared" si="4"/>
        <v>0.93000000000000016</v>
      </c>
      <c r="E32" s="36">
        <f t="shared" si="5"/>
        <v>6.894449912391428</v>
      </c>
      <c r="F32" s="36">
        <f t="shared" si="1"/>
        <v>5.7223934272848851</v>
      </c>
      <c r="G32" s="35">
        <f t="shared" si="6"/>
        <v>1.6700000000000008</v>
      </c>
      <c r="H32" s="36">
        <f t="shared" si="7"/>
        <v>13.971495009207896</v>
      </c>
      <c r="I32" s="36">
        <f t="shared" si="2"/>
        <v>11.596340857642552</v>
      </c>
    </row>
    <row r="33" spans="1:9" ht="15" x14ac:dyDescent="0.2">
      <c r="A33" s="35">
        <v>0.20000000000000004</v>
      </c>
      <c r="B33" s="36">
        <f t="shared" si="3"/>
        <v>0.77498880664815961</v>
      </c>
      <c r="C33" s="36">
        <f t="shared" si="0"/>
        <v>0.64324070951797241</v>
      </c>
      <c r="D33" s="35">
        <f t="shared" si="4"/>
        <v>0.94000000000000017</v>
      </c>
      <c r="E33" s="36">
        <f t="shared" si="5"/>
        <v>6.9926365618311133</v>
      </c>
      <c r="F33" s="36">
        <f t="shared" si="1"/>
        <v>5.8038883463198241</v>
      </c>
      <c r="G33" s="35">
        <f t="shared" si="6"/>
        <v>1.6800000000000008</v>
      </c>
      <c r="H33" s="36">
        <f t="shared" si="7"/>
        <v>14.056120270987483</v>
      </c>
      <c r="I33" s="36">
        <f t="shared" si="2"/>
        <v>11.66657982491961</v>
      </c>
    </row>
    <row r="34" spans="1:9" ht="15" x14ac:dyDescent="0.2">
      <c r="A34" s="35">
        <v>0.21000000000000005</v>
      </c>
      <c r="B34" s="36">
        <f t="shared" si="3"/>
        <v>0.83264929186898828</v>
      </c>
      <c r="C34" s="36">
        <f t="shared" si="0"/>
        <v>0.69109891225126019</v>
      </c>
      <c r="D34" s="35">
        <f t="shared" si="4"/>
        <v>0.95000000000000018</v>
      </c>
      <c r="E34" s="36">
        <f t="shared" si="5"/>
        <v>7.0909563612417523</v>
      </c>
      <c r="F34" s="36">
        <f t="shared" si="1"/>
        <v>5.8854937798306546</v>
      </c>
      <c r="G34" s="35">
        <f t="shared" si="6"/>
        <v>1.6900000000000008</v>
      </c>
      <c r="H34" s="36">
        <f t="shared" si="7"/>
        <v>14.14018401041039</v>
      </c>
      <c r="I34" s="36">
        <f t="shared" si="2"/>
        <v>11.736352728640624</v>
      </c>
    </row>
    <row r="35" spans="1:9" ht="15" x14ac:dyDescent="0.2">
      <c r="A35" s="35">
        <v>0.22000000000000006</v>
      </c>
      <c r="B35" s="36">
        <f t="shared" si="3"/>
        <v>0.89155368476250896</v>
      </c>
      <c r="C35" s="36">
        <f t="shared" si="0"/>
        <v>0.73998955835288238</v>
      </c>
      <c r="D35" s="35">
        <f t="shared" si="4"/>
        <v>0.96000000000000019</v>
      </c>
      <c r="E35" s="36">
        <f t="shared" si="5"/>
        <v>7.1894008267135776</v>
      </c>
      <c r="F35" s="36">
        <f t="shared" si="1"/>
        <v>5.9672026861722696</v>
      </c>
      <c r="G35" s="35">
        <f t="shared" si="6"/>
        <v>1.7000000000000008</v>
      </c>
      <c r="H35" s="36">
        <f t="shared" si="7"/>
        <v>14.223672702280904</v>
      </c>
      <c r="I35" s="36">
        <f t="shared" si="2"/>
        <v>11.80564834289315</v>
      </c>
    </row>
    <row r="36" spans="1:9" ht="15" x14ac:dyDescent="0.2">
      <c r="A36" s="35">
        <v>0.23000000000000007</v>
      </c>
      <c r="B36" s="36">
        <f t="shared" si="3"/>
        <v>0.95166283866550017</v>
      </c>
      <c r="C36" s="36">
        <f t="shared" si="0"/>
        <v>0.78988015609236506</v>
      </c>
      <c r="D36" s="35">
        <f t="shared" si="4"/>
        <v>0.9700000000000002</v>
      </c>
      <c r="E36" s="36">
        <f t="shared" si="5"/>
        <v>7.2879615062339749</v>
      </c>
      <c r="F36" s="36">
        <f t="shared" si="1"/>
        <v>6.0490080501741987</v>
      </c>
      <c r="G36" s="35">
        <f t="shared" si="6"/>
        <v>1.7100000000000009</v>
      </c>
      <c r="H36" s="36">
        <f t="shared" si="7"/>
        <v>14.306572541760469</v>
      </c>
      <c r="I36" s="36">
        <f t="shared" si="2"/>
        <v>11.874455209661189</v>
      </c>
    </row>
    <row r="37" spans="1:9" ht="15" x14ac:dyDescent="0.2">
      <c r="A37" s="35">
        <v>0.24000000000000007</v>
      </c>
      <c r="B37" s="36">
        <f t="shared" si="3"/>
        <v>1.0129399094077094</v>
      </c>
      <c r="C37" s="36">
        <f t="shared" si="0"/>
        <v>0.84074012480839877</v>
      </c>
      <c r="D37" s="35">
        <f t="shared" si="4"/>
        <v>0.9800000000000002</v>
      </c>
      <c r="E37" s="36">
        <f t="shared" si="5"/>
        <v>7.3866299773799575</v>
      </c>
      <c r="F37" s="36">
        <f t="shared" si="1"/>
        <v>6.1309028812253645</v>
      </c>
      <c r="G37" s="35">
        <f t="shared" si="6"/>
        <v>1.7200000000000009</v>
      </c>
      <c r="H37" s="36">
        <f t="shared" si="7"/>
        <v>14.388869429563492</v>
      </c>
      <c r="I37" s="36">
        <f t="shared" si="2"/>
        <v>11.942761626537697</v>
      </c>
    </row>
    <row r="38" spans="1:9" ht="15" x14ac:dyDescent="0.2">
      <c r="A38" s="35">
        <v>0.25000000000000006</v>
      </c>
      <c r="B38" s="36">
        <f t="shared" si="3"/>
        <v>1.0753501151546445</v>
      </c>
      <c r="C38" s="36">
        <f t="shared" si="0"/>
        <v>0.89254059557835486</v>
      </c>
      <c r="D38" s="35">
        <f t="shared" si="4"/>
        <v>0.99000000000000021</v>
      </c>
      <c r="E38" s="36">
        <f t="shared" si="5"/>
        <v>7.4853978450494054</v>
      </c>
      <c r="F38" s="36">
        <f t="shared" si="1"/>
        <v>6.2128802113910062</v>
      </c>
      <c r="G38" s="35">
        <f t="shared" si="6"/>
        <v>1.7300000000000009</v>
      </c>
      <c r="H38" s="36">
        <f t="shared" si="7"/>
        <v>14.470548956118211</v>
      </c>
      <c r="I38" s="36">
        <f t="shared" si="2"/>
        <v>12.010555633578115</v>
      </c>
    </row>
    <row r="39" spans="1:9" ht="15" x14ac:dyDescent="0.2">
      <c r="A39" s="35">
        <v>0.26000000000000006</v>
      </c>
      <c r="B39" s="36">
        <f t="shared" si="3"/>
        <v>1.1388605299907257</v>
      </c>
      <c r="C39" s="36">
        <f t="shared" si="0"/>
        <v>0.94525423989230228</v>
      </c>
      <c r="D39" s="35">
        <f t="shared" si="4"/>
        <v>1.0000000000000002</v>
      </c>
      <c r="E39" s="36">
        <f t="shared" si="5"/>
        <v>7.58425673922779</v>
      </c>
      <c r="F39" s="36">
        <f t="shared" si="1"/>
        <v>6.2949330935590657</v>
      </c>
      <c r="G39" s="35">
        <f t="shared" si="6"/>
        <v>1.7400000000000009</v>
      </c>
      <c r="H39" s="36">
        <f t="shared" si="7"/>
        <v>14.551596384594205</v>
      </c>
      <c r="I39" s="36">
        <f t="shared" si="2"/>
        <v>12.07782499921319</v>
      </c>
    </row>
    <row r="40" spans="1:9" ht="15" x14ac:dyDescent="0.2">
      <c r="A40" s="35">
        <v>0.27000000000000007</v>
      </c>
      <c r="B40" s="36">
        <f t="shared" si="3"/>
        <v>1.2034399053600402</v>
      </c>
      <c r="C40" s="36">
        <f t="shared" si="0"/>
        <v>0.99885512144883326</v>
      </c>
      <c r="D40" s="35">
        <f t="shared" si="4"/>
        <v>1.0100000000000002</v>
      </c>
      <c r="E40" s="36">
        <f t="shared" si="5"/>
        <v>7.6831983127872849</v>
      </c>
      <c r="F40" s="36">
        <f t="shared" si="1"/>
        <v>6.3770545996134462</v>
      </c>
      <c r="G40" s="35">
        <f t="shared" si="6"/>
        <v>1.7500000000000009</v>
      </c>
      <c r="H40" s="36">
        <f t="shared" si="7"/>
        <v>14.631996632686912</v>
      </c>
      <c r="I40" s="36">
        <f t="shared" si="2"/>
        <v>12.144557205130136</v>
      </c>
    </row>
    <row r="41" spans="1:9" ht="15" x14ac:dyDescent="0.2">
      <c r="A41" s="35">
        <v>0.28000000000000008</v>
      </c>
      <c r="B41" s="36">
        <f t="shared" si="3"/>
        <v>1.2690585146907649</v>
      </c>
      <c r="C41" s="36">
        <f t="shared" si="0"/>
        <v>1.0533185671933347</v>
      </c>
      <c r="D41" s="35">
        <f t="shared" si="4"/>
        <v>1.0200000000000002</v>
      </c>
      <c r="E41" s="36">
        <f t="shared" si="5"/>
        <v>7.7822142393152189</v>
      </c>
      <c r="F41" s="36">
        <f t="shared" si="1"/>
        <v>6.4592378186316317</v>
      </c>
      <c r="G41" s="35">
        <f t="shared" si="6"/>
        <v>1.7600000000000009</v>
      </c>
      <c r="H41" s="36">
        <f t="shared" si="7"/>
        <v>14.711734253036028</v>
      </c>
      <c r="I41" s="36">
        <f t="shared" si="2"/>
        <v>12.210739430019903</v>
      </c>
    </row>
    <row r="42" spans="1:9" ht="15" x14ac:dyDescent="0.2">
      <c r="A42" s="35">
        <v>0.29000000000000009</v>
      </c>
      <c r="B42" s="36">
        <f t="shared" si="3"/>
        <v>1.3356880174547965</v>
      </c>
      <c r="C42" s="36">
        <f t="shared" si="0"/>
        <v>1.1086210544874811</v>
      </c>
      <c r="D42" s="35">
        <f t="shared" si="4"/>
        <v>1.0300000000000002</v>
      </c>
      <c r="E42" s="36">
        <f t="shared" si="5"/>
        <v>7.8812962109689524</v>
      </c>
      <c r="F42" s="36">
        <f t="shared" si="1"/>
        <v>6.5414758551042302</v>
      </c>
      <c r="G42" s="35">
        <f t="shared" si="6"/>
        <v>1.7700000000000009</v>
      </c>
      <c r="H42" s="36">
        <f t="shared" si="7"/>
        <v>14.790793412139539</v>
      </c>
      <c r="I42" s="36">
        <f t="shared" si="2"/>
        <v>12.276358532075816</v>
      </c>
    </row>
    <row r="43" spans="1:9" ht="15" x14ac:dyDescent="0.2">
      <c r="A43" s="35">
        <v>0.3000000000000001</v>
      </c>
      <c r="B43" s="36">
        <f t="shared" si="3"/>
        <v>1.4033013396302663</v>
      </c>
      <c r="C43" s="36">
        <f t="shared" si="0"/>
        <v>1.1647401118931209</v>
      </c>
      <c r="D43" s="35">
        <f t="shared" si="4"/>
        <v>1.0400000000000003</v>
      </c>
      <c r="E43" s="36">
        <f t="shared" si="5"/>
        <v>7.9804359363542936</v>
      </c>
      <c r="F43" s="36">
        <f t="shared" si="1"/>
        <v>6.6237618271740635</v>
      </c>
      <c r="G43" s="35">
        <f t="shared" si="6"/>
        <v>1.7800000000000009</v>
      </c>
      <c r="H43" s="36">
        <f t="shared" si="7"/>
        <v>14.869157867607655</v>
      </c>
      <c r="I43" s="36">
        <f t="shared" si="2"/>
        <v>12.341401030114353</v>
      </c>
    </row>
    <row r="44" spans="1:9" ht="15" x14ac:dyDescent="0.2">
      <c r="A44" s="35">
        <v>0.31000000000000011</v>
      </c>
      <c r="B44" s="36">
        <f t="shared" si="3"/>
        <v>1.4718725680945015</v>
      </c>
      <c r="C44" s="36">
        <f t="shared" si="0"/>
        <v>1.2216542315184362</v>
      </c>
      <c r="D44" s="35">
        <f t="shared" si="4"/>
        <v>1.0500000000000003</v>
      </c>
      <c r="E44" s="36">
        <f t="shared" si="5"/>
        <v>8.0796251384246922</v>
      </c>
      <c r="F44" s="36">
        <f t="shared" si="1"/>
        <v>6.7060888648924939</v>
      </c>
      <c r="G44" s="35">
        <f t="shared" si="6"/>
        <v>1.7900000000000009</v>
      </c>
      <c r="H44" s="36">
        <f t="shared" si="7"/>
        <v>14.946810943580825</v>
      </c>
      <c r="I44" s="36">
        <f t="shared" si="2"/>
        <v>12.405853083172085</v>
      </c>
    </row>
    <row r="45" spans="1:9" ht="15" x14ac:dyDescent="0.2">
      <c r="A45" s="35">
        <v>0.32000000000000012</v>
      </c>
      <c r="B45" s="36">
        <f t="shared" si="3"/>
        <v>1.5413768569163342</v>
      </c>
      <c r="C45" s="36">
        <f t="shared" si="0"/>
        <v>1.2793427912405573</v>
      </c>
      <c r="D45" s="35">
        <f t="shared" si="4"/>
        <v>1.0600000000000003</v>
      </c>
      <c r="E45" s="36">
        <f t="shared" si="5"/>
        <v>8.1788555523984634</v>
      </c>
      <c r="F45" s="36">
        <f t="shared" si="1"/>
        <v>6.7884501084907241</v>
      </c>
      <c r="G45" s="35">
        <f t="shared" si="6"/>
        <v>1.8000000000000009</v>
      </c>
      <c r="H45" s="36">
        <f t="shared" si="7"/>
        <v>15.02373550411261</v>
      </c>
      <c r="I45" s="36">
        <f t="shared" si="2"/>
        <v>12.469700468413466</v>
      </c>
    </row>
    <row r="46" spans="1:9" ht="15" x14ac:dyDescent="0.2">
      <c r="A46" s="35">
        <v>0.33000000000000013</v>
      </c>
      <c r="B46" s="36">
        <f t="shared" si="3"/>
        <v>1.6117903438679031</v>
      </c>
      <c r="C46" s="36">
        <f t="shared" si="0"/>
        <v>1.3377859854103595</v>
      </c>
      <c r="D46" s="35">
        <f t="shared" si="4"/>
        <v>1.0700000000000003</v>
      </c>
      <c r="E46" s="36">
        <f t="shared" si="5"/>
        <v>8.2781189236913679</v>
      </c>
      <c r="F46" s="36">
        <f t="shared" si="1"/>
        <v>6.870838706663835</v>
      </c>
      <c r="G46" s="35">
        <f t="shared" si="6"/>
        <v>1.8100000000000009</v>
      </c>
      <c r="H46" s="36">
        <f t="shared" si="7"/>
        <v>15.099913924291155</v>
      </c>
      <c r="I46" s="36">
        <f t="shared" si="2"/>
        <v>12.532928557161657</v>
      </c>
    </row>
    <row r="47" spans="1:9" ht="15" x14ac:dyDescent="0.2">
      <c r="A47" s="35">
        <v>0.34000000000000014</v>
      </c>
      <c r="B47" s="36">
        <f t="shared" si="3"/>
        <v>1.6830900757575447</v>
      </c>
      <c r="C47" s="36">
        <f t="shared" si="0"/>
        <v>1.396964762878762</v>
      </c>
      <c r="D47" s="35">
        <f t="shared" si="4"/>
        <v>1.0800000000000003</v>
      </c>
      <c r="E47" s="36">
        <f t="shared" si="5"/>
        <v>8.3774070058619436</v>
      </c>
      <c r="F47" s="36">
        <f t="shared" si="1"/>
        <v>6.9532478148654127</v>
      </c>
      <c r="G47" s="35">
        <f t="shared" si="6"/>
        <v>1.820000000000001</v>
      </c>
      <c r="H47" s="36">
        <f t="shared" si="7"/>
        <v>15.175328058841551</v>
      </c>
      <c r="I47" s="36">
        <f t="shared" si="2"/>
        <v>12.595522288838486</v>
      </c>
    </row>
    <row r="48" spans="1:9" ht="15" x14ac:dyDescent="0.2">
      <c r="A48" s="35">
        <v>0.35000000000000014</v>
      </c>
      <c r="B48" s="36">
        <f t="shared" si="3"/>
        <v>1.755253941412722</v>
      </c>
      <c r="C48" s="36">
        <f t="shared" si="0"/>
        <v>1.4568607713725592</v>
      </c>
      <c r="D48" s="35">
        <f t="shared" si="4"/>
        <v>1.0900000000000003</v>
      </c>
      <c r="E48" s="36">
        <f t="shared" si="5"/>
        <v>8.4767115585669757</v>
      </c>
      <c r="F48" s="36">
        <f t="shared" si="1"/>
        <v>7.0356705936105897</v>
      </c>
      <c r="G48" s="35">
        <f t="shared" si="6"/>
        <v>1.830000000000001</v>
      </c>
      <c r="H48" s="36">
        <f t="shared" si="7"/>
        <v>15.249959207914344</v>
      </c>
      <c r="I48" s="36">
        <f t="shared" si="2"/>
        <v>12.657466142568905</v>
      </c>
    </row>
    <row r="49" spans="1:9" ht="15" x14ac:dyDescent="0.2">
      <c r="A49" s="35">
        <v>0.36000000000000015</v>
      </c>
      <c r="B49" s="36">
        <f t="shared" si="3"/>
        <v>1.8282606113267912</v>
      </c>
      <c r="C49" s="36">
        <f t="shared" si="0"/>
        <v>1.5174563074012366</v>
      </c>
      <c r="D49" s="35">
        <f t="shared" si="4"/>
        <v>1.1000000000000003</v>
      </c>
      <c r="E49" s="36">
        <f t="shared" si="5"/>
        <v>8.5760243455245408</v>
      </c>
      <c r="F49" s="36">
        <f t="shared" si="1"/>
        <v>7.1181002067853685</v>
      </c>
      <c r="G49" s="35">
        <f t="shared" si="6"/>
        <v>1.840000000000001</v>
      </c>
      <c r="H49" s="36">
        <f t="shared" si="7"/>
        <v>15.323788079722295</v>
      </c>
      <c r="I49" s="36">
        <f t="shared" si="2"/>
        <v>12.718744106169504</v>
      </c>
    </row>
    <row r="50" spans="1:9" ht="15" x14ac:dyDescent="0.2">
      <c r="A50" s="35">
        <v>0.37000000000000016</v>
      </c>
      <c r="B50" s="36">
        <f t="shared" si="3"/>
        <v>1.9020894831347395</v>
      </c>
      <c r="C50" s="36">
        <f t="shared" si="0"/>
        <v>1.5787342710018337</v>
      </c>
      <c r="D50" s="35">
        <f t="shared" si="4"/>
        <v>1.1100000000000003</v>
      </c>
      <c r="E50" s="36">
        <f t="shared" si="5"/>
        <v>8.675337132482106</v>
      </c>
      <c r="F50" s="36">
        <f t="shared" si="1"/>
        <v>7.2005298199601473</v>
      </c>
      <c r="G50" s="35">
        <f t="shared" si="6"/>
        <v>1.850000000000001</v>
      </c>
      <c r="H50" s="36">
        <f t="shared" si="7"/>
        <v>15.396794749636362</v>
      </c>
      <c r="I50" s="36">
        <f t="shared" si="2"/>
        <v>12.779339642198179</v>
      </c>
    </row>
    <row r="51" spans="1:9" ht="15" x14ac:dyDescent="0.2">
      <c r="A51" s="35">
        <v>0.38000000000000017</v>
      </c>
      <c r="B51" s="36">
        <f t="shared" si="3"/>
        <v>1.9767206322075335</v>
      </c>
      <c r="C51" s="36">
        <f t="shared" si="0"/>
        <v>1.6406781247322526</v>
      </c>
      <c r="D51" s="35">
        <f t="shared" si="4"/>
        <v>1.1200000000000003</v>
      </c>
      <c r="E51" s="36">
        <f t="shared" si="5"/>
        <v>8.7746416851871381</v>
      </c>
      <c r="F51" s="36">
        <f t="shared" si="1"/>
        <v>7.2829525987053243</v>
      </c>
      <c r="G51" s="35">
        <f t="shared" si="6"/>
        <v>1.860000000000001</v>
      </c>
      <c r="H51" s="36">
        <f t="shared" si="7"/>
        <v>15.468958615291537</v>
      </c>
      <c r="I51" s="36">
        <f t="shared" si="2"/>
        <v>12.839235650691975</v>
      </c>
    </row>
    <row r="52" spans="1:9" ht="15" x14ac:dyDescent="0.2">
      <c r="A52" s="35">
        <v>0.39000000000000018</v>
      </c>
      <c r="B52" s="36">
        <f t="shared" si="3"/>
        <v>2.0521347667579284</v>
      </c>
      <c r="C52" s="36">
        <f t="shared" si="0"/>
        <v>1.7032718564090805</v>
      </c>
      <c r="D52" s="35">
        <f t="shared" si="4"/>
        <v>1.1300000000000003</v>
      </c>
      <c r="E52" s="36">
        <f t="shared" si="5"/>
        <v>8.8739297673577138</v>
      </c>
      <c r="F52" s="36">
        <f t="shared" si="1"/>
        <v>7.365361706906902</v>
      </c>
      <c r="G52" s="35">
        <f t="shared" si="6"/>
        <v>1.870000000000001</v>
      </c>
      <c r="H52" s="36">
        <f t="shared" si="7"/>
        <v>15.540258347181179</v>
      </c>
      <c r="I52" s="36">
        <f t="shared" si="2"/>
        <v>12.898414428160379</v>
      </c>
    </row>
    <row r="53" spans="1:9" ht="15" x14ac:dyDescent="0.2">
      <c r="A53" s="35">
        <v>0.40000000000000019</v>
      </c>
      <c r="B53" s="36">
        <f t="shared" si="3"/>
        <v>2.1283131869364746</v>
      </c>
      <c r="C53" s="36">
        <f t="shared" si="0"/>
        <v>1.7664999451572738</v>
      </c>
      <c r="D53" s="35">
        <f t="shared" si="4"/>
        <v>1.1400000000000003</v>
      </c>
      <c r="E53" s="36">
        <f t="shared" si="5"/>
        <v>8.9731931386506165</v>
      </c>
      <c r="F53" s="36">
        <f t="shared" si="1"/>
        <v>7.4477503050800111</v>
      </c>
      <c r="G53" s="35">
        <f t="shared" si="6"/>
        <v>1.880000000000001</v>
      </c>
      <c r="H53" s="36">
        <f t="shared" si="7"/>
        <v>15.610671834132749</v>
      </c>
      <c r="I53" s="36">
        <f t="shared" si="2"/>
        <v>12.956857622330181</v>
      </c>
    </row>
    <row r="54" spans="1:9" ht="15" x14ac:dyDescent="0.2">
      <c r="A54" s="35">
        <v>0.4100000000000002</v>
      </c>
      <c r="B54" s="36">
        <f t="shared" si="3"/>
        <v>2.2052377474682574</v>
      </c>
      <c r="C54" s="36">
        <f t="shared" si="0"/>
        <v>1.8303473303986535</v>
      </c>
      <c r="D54" s="35">
        <f t="shared" si="4"/>
        <v>1.1500000000000004</v>
      </c>
      <c r="E54" s="36">
        <f t="shared" si="5"/>
        <v>9.0724235526243877</v>
      </c>
      <c r="F54" s="36">
        <f t="shared" si="1"/>
        <v>7.5301115486782413</v>
      </c>
      <c r="G54" s="35">
        <f t="shared" si="6"/>
        <v>1.890000000000001</v>
      </c>
      <c r="H54" s="36">
        <f t="shared" si="7"/>
        <v>15.680176122954581</v>
      </c>
      <c r="I54" s="36">
        <f t="shared" si="2"/>
        <v>13.014546182052301</v>
      </c>
    </row>
    <row r="55" spans="1:9" ht="15" x14ac:dyDescent="0.2">
      <c r="A55" s="35">
        <v>0.42000000000000021</v>
      </c>
      <c r="B55" s="36">
        <f t="shared" si="3"/>
        <v>2.2828908234414294</v>
      </c>
      <c r="C55" s="36">
        <f t="shared" si="0"/>
        <v>1.8947993834563863</v>
      </c>
      <c r="D55" s="35">
        <f t="shared" si="4"/>
        <v>1.1600000000000004</v>
      </c>
      <c r="E55" s="36">
        <f t="shared" si="5"/>
        <v>9.1716127546947881</v>
      </c>
      <c r="F55" s="36">
        <f t="shared" si="1"/>
        <v>7.6124385863966735</v>
      </c>
      <c r="G55" s="35">
        <f t="shared" si="6"/>
        <v>1.900000000000001</v>
      </c>
      <c r="H55" s="36">
        <f t="shared" si="7"/>
        <v>15.748747351418816</v>
      </c>
      <c r="I55" s="36">
        <f t="shared" si="2"/>
        <v>13.071460301677616</v>
      </c>
    </row>
    <row r="56" spans="1:9" ht="15" x14ac:dyDescent="0.2">
      <c r="A56" s="35">
        <v>0.43000000000000022</v>
      </c>
      <c r="B56" s="36">
        <f t="shared" si="3"/>
        <v>2.3612552789095465</v>
      </c>
      <c r="C56" s="36">
        <f t="shared" si="0"/>
        <v>1.9598418814949234</v>
      </c>
      <c r="D56" s="35">
        <f t="shared" si="4"/>
        <v>1.1700000000000004</v>
      </c>
      <c r="E56" s="36">
        <f t="shared" si="5"/>
        <v>9.2707524800801284</v>
      </c>
      <c r="F56" s="36">
        <f t="shared" si="1"/>
        <v>7.6947245584665058</v>
      </c>
      <c r="G56" s="35">
        <f t="shared" si="6"/>
        <v>1.910000000000001</v>
      </c>
      <c r="H56" s="36">
        <f t="shared" si="7"/>
        <v>15.816360673594286</v>
      </c>
      <c r="I56" s="36">
        <f t="shared" si="2"/>
        <v>13.127579359083256</v>
      </c>
    </row>
    <row r="57" spans="1:9" ht="15" x14ac:dyDescent="0.2">
      <c r="A57" s="35">
        <v>0.44000000000000022</v>
      </c>
      <c r="B57" s="36">
        <f t="shared" si="3"/>
        <v>2.4403144380130555</v>
      </c>
      <c r="C57" s="36">
        <f t="shared" si="0"/>
        <v>2.0254609835508361</v>
      </c>
      <c r="D57" s="35">
        <f t="shared" si="4"/>
        <v>1.1800000000000004</v>
      </c>
      <c r="E57" s="36">
        <f t="shared" si="5"/>
        <v>9.3698344517338619</v>
      </c>
      <c r="F57" s="36">
        <f t="shared" si="1"/>
        <v>7.7769625949391052</v>
      </c>
      <c r="G57" s="35">
        <f t="shared" si="6"/>
        <v>1.920000000000001</v>
      </c>
      <c r="H57" s="36">
        <f t="shared" si="7"/>
        <v>15.882990176358318</v>
      </c>
      <c r="I57" s="36">
        <f t="shared" si="2"/>
        <v>13.182881846377404</v>
      </c>
    </row>
    <row r="58" spans="1:9" ht="15" x14ac:dyDescent="0.2">
      <c r="A58" s="35">
        <v>0.45000000000000023</v>
      </c>
      <c r="B58" s="36">
        <f t="shared" si="3"/>
        <v>2.5200520583621717</v>
      </c>
      <c r="C58" s="36">
        <f t="shared" si="0"/>
        <v>2.0916432084406025</v>
      </c>
      <c r="D58" s="35">
        <f t="shared" si="4"/>
        <v>1.1900000000000004</v>
      </c>
      <c r="E58" s="36">
        <f t="shared" si="5"/>
        <v>9.468850378261795</v>
      </c>
      <c r="F58" s="36">
        <f t="shared" si="1"/>
        <v>7.8591458139572898</v>
      </c>
      <c r="G58" s="35">
        <f t="shared" si="6"/>
        <v>1.930000000000001</v>
      </c>
      <c r="H58" s="36">
        <f t="shared" si="7"/>
        <v>15.948608785689043</v>
      </c>
      <c r="I58" s="36">
        <f t="shared" si="2"/>
        <v>13.237345292121905</v>
      </c>
    </row>
    <row r="59" spans="1:9" ht="15" x14ac:dyDescent="0.2">
      <c r="A59" s="35">
        <v>0.46000000000000024</v>
      </c>
      <c r="B59" s="36">
        <f t="shared" si="3"/>
        <v>2.600452306454879</v>
      </c>
      <c r="C59" s="36">
        <f t="shared" si="0"/>
        <v>2.1583754143575495</v>
      </c>
      <c r="D59" s="35">
        <f t="shared" si="4"/>
        <v>1.2000000000000004</v>
      </c>
      <c r="E59" s="36">
        <f t="shared" si="5"/>
        <v>9.5677919518212882</v>
      </c>
      <c r="F59" s="36">
        <f t="shared" si="1"/>
        <v>7.9412673200116686</v>
      </c>
      <c r="G59" s="35">
        <f t="shared" si="6"/>
        <v>1.9400000000000011</v>
      </c>
      <c r="H59" s="36">
        <f t="shared" si="7"/>
        <v>16.013188161058356</v>
      </c>
      <c r="I59" s="36">
        <f t="shared" si="2"/>
        <v>13.290946173678435</v>
      </c>
    </row>
    <row r="60" spans="1:9" ht="15" x14ac:dyDescent="0.2">
      <c r="A60" s="35">
        <v>0.47000000000000025</v>
      </c>
      <c r="B60" s="36">
        <f t="shared" si="3"/>
        <v>2.6814997349308705</v>
      </c>
      <c r="C60" s="36">
        <f t="shared" si="0"/>
        <v>2.2256447799926224</v>
      </c>
      <c r="D60" s="35">
        <f t="shared" si="4"/>
        <v>1.2100000000000004</v>
      </c>
      <c r="E60" s="36">
        <f t="shared" si="5"/>
        <v>9.6666508459996763</v>
      </c>
      <c r="F60" s="36">
        <f t="shared" si="1"/>
        <v>8.0233202021797307</v>
      </c>
      <c r="G60" s="35">
        <f t="shared" si="6"/>
        <v>1.9500000000000011</v>
      </c>
      <c r="H60" s="36">
        <f t="shared" si="7"/>
        <v>16.07669857589444</v>
      </c>
      <c r="I60" s="36">
        <f t="shared" si="2"/>
        <v>13.343659817992384</v>
      </c>
    </row>
    <row r="61" spans="1:9" ht="15" x14ac:dyDescent="0.2">
      <c r="A61" s="35">
        <v>0.48000000000000026</v>
      </c>
      <c r="B61" s="36">
        <f t="shared" si="3"/>
        <v>2.7631792614855906</v>
      </c>
      <c r="C61" s="36">
        <f t="shared" si="0"/>
        <v>2.2934387870330402</v>
      </c>
      <c r="D61" s="35">
        <f t="shared" si="4"/>
        <v>1.2200000000000004</v>
      </c>
      <c r="E61" s="36">
        <f t="shared" si="5"/>
        <v>9.7654187136691242</v>
      </c>
      <c r="F61" s="36">
        <f t="shared" si="1"/>
        <v>8.1052975323453733</v>
      </c>
      <c r="G61" s="35">
        <f t="shared" si="6"/>
        <v>1.9600000000000011</v>
      </c>
      <c r="H61" s="36">
        <f t="shared" si="7"/>
        <v>16.139108781641376</v>
      </c>
      <c r="I61" s="36">
        <f t="shared" si="2"/>
        <v>13.395460288762342</v>
      </c>
    </row>
    <row r="62" spans="1:9" ht="15" x14ac:dyDescent="0.2">
      <c r="A62" s="35">
        <v>0.49000000000000027</v>
      </c>
      <c r="B62" s="36">
        <f t="shared" si="3"/>
        <v>2.845476149288618</v>
      </c>
      <c r="C62" s="36">
        <f t="shared" si="0"/>
        <v>2.3617452039095528</v>
      </c>
      <c r="D62" s="35">
        <f t="shared" si="4"/>
        <v>1.2300000000000004</v>
      </c>
      <c r="E62" s="36">
        <f t="shared" si="5"/>
        <v>9.864087184815105</v>
      </c>
      <c r="F62" s="36">
        <f t="shared" si="1"/>
        <v>8.1871923633965373</v>
      </c>
      <c r="G62" s="35">
        <f t="shared" si="6"/>
        <v>1.9700000000000011</v>
      </c>
      <c r="H62" s="36">
        <f t="shared" si="7"/>
        <v>16.20038585238358</v>
      </c>
      <c r="I62" s="36">
        <f t="shared" si="2"/>
        <v>13.446320257478371</v>
      </c>
    </row>
    <row r="63" spans="1:9" ht="15" x14ac:dyDescent="0.2">
      <c r="A63" s="35">
        <v>0.50000000000000022</v>
      </c>
      <c r="B63" s="36">
        <f t="shared" si="3"/>
        <v>2.928375988768178</v>
      </c>
      <c r="C63" s="36">
        <f t="shared" si="0"/>
        <v>2.4305520706775874</v>
      </c>
      <c r="D63" s="35">
        <f t="shared" si="4"/>
        <v>1.2400000000000004</v>
      </c>
      <c r="E63" s="36">
        <f t="shared" si="5"/>
        <v>9.9626478643355032</v>
      </c>
      <c r="F63" s="36">
        <f t="shared" si="1"/>
        <v>8.2689977273984674</v>
      </c>
      <c r="G63" s="35">
        <f t="shared" si="6"/>
        <v>1.9800000000000011</v>
      </c>
      <c r="H63" s="36">
        <f t="shared" si="7"/>
        <v>16.260495006286575</v>
      </c>
      <c r="I63" s="36">
        <f t="shared" si="2"/>
        <v>13.496210855217857</v>
      </c>
    </row>
    <row r="64" spans="1:9" ht="15" x14ac:dyDescent="0.2">
      <c r="A64" s="35">
        <v>0.51</v>
      </c>
      <c r="B64" s="36">
        <f t="shared" si="3"/>
        <v>3.0118646806386913</v>
      </c>
      <c r="C64" s="36">
        <f t="shared" si="0"/>
        <v>2.4998476849301134</v>
      </c>
      <c r="D64" s="35">
        <f t="shared" si="4"/>
        <v>1.2500000000000004</v>
      </c>
      <c r="E64" s="36">
        <f t="shared" si="5"/>
        <v>10.061092329807327</v>
      </c>
      <c r="F64" s="36">
        <f t="shared" si="1"/>
        <v>8.3507066337400815</v>
      </c>
      <c r="G64" s="35">
        <f t="shared" si="6"/>
        <v>1.9900000000000011</v>
      </c>
      <c r="H64" s="36">
        <f t="shared" si="7"/>
        <v>16.319399399180099</v>
      </c>
      <c r="I64" s="36">
        <f t="shared" si="2"/>
        <v>13.545101501319483</v>
      </c>
    </row>
    <row r="65" spans="1:9" ht="15" x14ac:dyDescent="0.2">
      <c r="A65" s="35">
        <v>0.52</v>
      </c>
      <c r="B65" s="36">
        <f t="shared" si="3"/>
        <v>3.0959284200615977</v>
      </c>
      <c r="C65" s="36">
        <f t="shared" si="0"/>
        <v>2.5696205886511261</v>
      </c>
      <c r="D65" s="35">
        <f t="shared" si="4"/>
        <v>1.2600000000000005</v>
      </c>
      <c r="E65" s="36">
        <f t="shared" si="5"/>
        <v>10.159412129217968</v>
      </c>
      <c r="F65" s="36">
        <f t="shared" si="1"/>
        <v>8.432312067250912</v>
      </c>
      <c r="G65" s="35">
        <f t="shared" si="6"/>
        <v>2.0000000000000009</v>
      </c>
      <c r="H65" s="36">
        <f t="shared" si="7"/>
        <v>16.377059884400921</v>
      </c>
      <c r="I65" s="36">
        <f t="shared" si="2"/>
        <v>13.592959704052765</v>
      </c>
    </row>
    <row r="66" spans="1:9" ht="15" x14ac:dyDescent="0.2">
      <c r="A66" s="35">
        <v>0.53</v>
      </c>
      <c r="B66" s="36">
        <f t="shared" si="3"/>
        <v>3.1805536818411873</v>
      </c>
      <c r="C66" s="36">
        <f t="shared" si="0"/>
        <v>2.6398595559281852</v>
      </c>
      <c r="D66" s="35">
        <f t="shared" si="4"/>
        <v>1.2700000000000005</v>
      </c>
      <c r="E66" s="36">
        <f t="shared" si="5"/>
        <v>10.257598778657655</v>
      </c>
      <c r="F66" s="36">
        <f t="shared" si="1"/>
        <v>8.5138069862858536</v>
      </c>
      <c r="G66" s="35">
        <f t="shared" si="6"/>
        <v>2.0100000000000007</v>
      </c>
      <c r="H66" s="36">
        <f t="shared" si="7"/>
        <v>16.433434731415705</v>
      </c>
      <c r="I66" s="36">
        <f t="shared" si="2"/>
        <v>13.639750827075034</v>
      </c>
    </row>
    <row r="67" spans="1:9" ht="15" x14ac:dyDescent="0.2">
      <c r="A67" s="35">
        <v>0.54</v>
      </c>
      <c r="B67" s="36">
        <f t="shared" si="3"/>
        <v>3.2657272065674472</v>
      </c>
      <c r="C67" s="36">
        <f t="shared" si="0"/>
        <v>2.7105535814509811</v>
      </c>
      <c r="D67" s="35">
        <f t="shared" si="4"/>
        <v>1.2800000000000005</v>
      </c>
      <c r="E67" s="36">
        <f t="shared" si="5"/>
        <v>10.355643759969871</v>
      </c>
      <c r="F67" s="36">
        <f t="shared" si="1"/>
        <v>8.5951843207749921</v>
      </c>
      <c r="G67" s="35">
        <f t="shared" si="6"/>
        <v>2.0200000000000005</v>
      </c>
      <c r="H67" s="36">
        <f t="shared" si="7"/>
        <v>16.488479293607103</v>
      </c>
      <c r="I67" s="36">
        <f t="shared" si="2"/>
        <v>13.685437813693895</v>
      </c>
    </row>
    <row r="68" spans="1:9" ht="15" x14ac:dyDescent="0.2">
      <c r="A68" s="35">
        <v>0.55000000000000004</v>
      </c>
      <c r="B68" s="36">
        <f t="shared" si="3"/>
        <v>3.3514359876268167</v>
      </c>
      <c r="C68" s="36">
        <f t="shared" si="0"/>
        <v>2.7816918697302579</v>
      </c>
      <c r="D68" s="35">
        <f t="shared" si="4"/>
        <v>1.2900000000000005</v>
      </c>
      <c r="E68" s="36">
        <f t="shared" si="5"/>
        <v>10.453538518356147</v>
      </c>
      <c r="F68" s="36">
        <f t="shared" si="1"/>
        <v>8.676436970235601</v>
      </c>
      <c r="G68" s="35">
        <f t="shared" si="6"/>
        <v>2.0300000000000002</v>
      </c>
      <c r="H68" s="36">
        <f t="shared" si="7"/>
        <v>16.542145612707177</v>
      </c>
      <c r="I68" s="36">
        <f t="shared" si="2"/>
        <v>13.729980858546956</v>
      </c>
    </row>
    <row r="69" spans="1:9" ht="15" x14ac:dyDescent="0.2">
      <c r="A69" s="35">
        <v>0.56000000000000005</v>
      </c>
      <c r="B69" s="36">
        <f t="shared" si="3"/>
        <v>3.4376672590096078</v>
      </c>
      <c r="C69" s="36">
        <f t="shared" si="0"/>
        <v>2.8532638249779745</v>
      </c>
      <c r="D69" s="35">
        <f t="shared" si="4"/>
        <v>1.3000000000000005</v>
      </c>
      <c r="E69" s="36">
        <f t="shared" si="5"/>
        <v>10.551274459931655</v>
      </c>
      <c r="F69" s="36">
        <f t="shared" si="1"/>
        <v>8.7575578017432729</v>
      </c>
      <c r="G69" s="35">
        <f t="shared" si="6"/>
        <v>2.04</v>
      </c>
      <c r="H69" s="36">
        <f t="shared" si="7"/>
        <v>16.594381943367541</v>
      </c>
      <c r="I69" s="36">
        <f t="shared" si="2"/>
        <v>13.773337012995059</v>
      </c>
    </row>
    <row r="70" spans="1:9" ht="15" x14ac:dyDescent="0.2">
      <c r="A70" s="35">
        <v>0.56999999999999995</v>
      </c>
      <c r="B70" s="36">
        <f>IF(A70&lt;=(($E$10/2)*2),($D$10*(((A70-($E$10/2))*SQRT((2*($E$10/2)*A70)-(A70*A70)))+(($E$10/2)*($E$10/2)*(ASIN((A70-($E$10/2))/($E$10/2))+PI()/2))))+(((PI()*$F$10*$F$10)/(($E$10/2)*($E$10/2)))*(((3*A70*A70*($E$10/2))-(A70*A70*A70))/3)),"Выливается через верх!!!")</f>
        <v>3.524408483849879</v>
      </c>
      <c r="C70" s="36">
        <f>B70*$G$10</f>
        <v>2.9252590415953996</v>
      </c>
      <c r="D70" s="35">
        <f t="shared" si="4"/>
        <v>1.3100000000000005</v>
      </c>
      <c r="E70" s="36">
        <f>IF(D70&lt;=(($E$10/2)*2),($D$10*(((D70-($E$10/2))*SQRT((2*($E$10/2)*D70)-(D70*D70)))+(($E$10/2)*($E$10/2)*(ASIN((D70-($E$10/2))/($E$10/2))+PI()/2))))+(((PI()*$F$10*$F$10)/(($E$10/2)*($E$10/2)))*(((3*D70*D70*($E$10/2))-(D70*D70*D70))/3)),"Выливается через верх!!!")</f>
        <v>10.648842949227763</v>
      </c>
      <c r="F70" s="36">
        <f>E70*$G$10</f>
        <v>8.8385396478590437</v>
      </c>
      <c r="G70" s="35">
        <f t="shared" si="6"/>
        <v>2.0499999999999998</v>
      </c>
      <c r="H70" s="36">
        <f t="shared" si="7"/>
        <v>16.64513217575896</v>
      </c>
      <c r="I70" s="36">
        <f t="shared" si="2"/>
        <v>13.815459705879936</v>
      </c>
    </row>
    <row r="71" spans="1:9" ht="15" x14ac:dyDescent="0.2">
      <c r="A71" s="35">
        <v>0.57999999999999996</v>
      </c>
      <c r="B71" s="36">
        <f>IF(A71&lt;=(($E$10/2)*2),($D$10*(((A71-($E$10/2))*SQRT((2*($E$10/2)*A71)-(A71*A71)))+(($E$10/2)*($E$10/2)*(ASIN((A71-($E$10/2))/($E$10/2))+PI()/2))))+(((PI()*$F$10*$F$10)/(($E$10/2)*($E$10/2)))*(((3*A71*A71*($E$10/2))-(A71*A71*A71))/3)),"Выливается через верх!!!")</f>
        <v>3.6116473436396768</v>
      </c>
      <c r="C71" s="36">
        <f>B71*$G$10</f>
        <v>2.9976672952209316</v>
      </c>
      <c r="D71" s="35">
        <f t="shared" si="4"/>
        <v>1.3200000000000005</v>
      </c>
      <c r="E71" s="36">
        <f>IF(D71&lt;=(($E$10/2)*2),($D$10*(((D71-($E$10/2))*SQRT((2*($E$10/2)*D71)-(D71*D71)))+(($E$10/2)*($E$10/2)*(ASIN((D71-($E$10/2))/($E$10/2))+PI()/2))))+(((PI()*$F$10*$F$10)/(($E$10/2)*($E$10/2)))*(((3*D71*D71*($E$10/2))-(D71*D71*D71))/3)),"Выливается через верх!!!")</f>
        <v>10.74623530663764</v>
      </c>
      <c r="F71" s="36">
        <f>E71*$G$10</f>
        <v>8.9193753045092414</v>
      </c>
      <c r="G71" s="35">
        <f t="shared" si="6"/>
        <v>2.0599999999999996</v>
      </c>
      <c r="H71" s="36">
        <f t="shared" si="7"/>
        <v>16.694335126101837</v>
      </c>
      <c r="I71" s="36">
        <f t="shared" si="2"/>
        <v>13.856298154664524</v>
      </c>
    </row>
    <row r="72" spans="1:9" ht="15" x14ac:dyDescent="0.2">
      <c r="A72" s="35">
        <v>0.59</v>
      </c>
      <c r="B72" s="36">
        <f>IF(A72&lt;=(($E$10/2)*2),($D$10*(((A72-($E$10/2))*SQRT((2*($E$10/2)*A72)-(A72*A72)))+(($E$10/2)*($E$10/2)*(ASIN((A72-($E$10/2))/($E$10/2))+PI()/2))))+(((PI()*$F$10*$F$10)/(($E$10/2)*($E$10/2)))*(((3*A72*A72*($E$10/2))-(A72*A72*A72))/3)),"Выливается через верх!!!")</f>
        <v>3.6993717280650542</v>
      </c>
      <c r="C72" s="36">
        <f>B72*$G$10</f>
        <v>3.0704785342939949</v>
      </c>
      <c r="D72" s="35">
        <f t="shared" si="4"/>
        <v>1.3300000000000005</v>
      </c>
      <c r="E72" s="36">
        <f>IF(D72&lt;=(($E$10/2)*2),($D$10*(((D72-($E$10/2))*SQRT((2*($E$10/2)*D72)-(D72*D72)))+(($E$10/2)*($E$10/2)*(ASIN((D72-($E$10/2))/($E$10/2))+PI()/2))))+(((PI()*$F$10*$F$10)/(($E$10/2)*($E$10/2)))*(((3*D72*D72*($E$10/2))-(D72*D72*D72))/3)),"Выливается через верх!!!")</f>
        <v>10.843442805800686</v>
      </c>
      <c r="F72" s="36">
        <f>E72*$G$10</f>
        <v>9.000057528814569</v>
      </c>
      <c r="G72" s="35">
        <f t="shared" si="6"/>
        <v>2.0699999999999994</v>
      </c>
      <c r="H72" s="36">
        <f t="shared" si="7"/>
        <v>16.741923653377203</v>
      </c>
      <c r="I72" s="36">
        <f t="shared" si="2"/>
        <v>13.895796632303078</v>
      </c>
    </row>
    <row r="73" spans="1:9" ht="15" x14ac:dyDescent="0.2">
      <c r="A73" s="35">
        <v>0.6</v>
      </c>
      <c r="B73" s="36">
        <f t="shared" ref="B73:B88" si="8">IF(A73&lt;=(($E$10/2)*2),($D$10*(((A73-($E$10/2))*SQRT((2*($E$10/2)*A73)-(A73*A73)))+(($E$10/2)*($E$10/2)*(ASIN((A73-($E$10/2))/($E$10/2))+PI()/2))))+(((PI()*$F$10*$F$10)/(($E$10/2)*($E$10/2)))*(((3*A73*A73*($E$10/2))-(A73*A73*A73))/3)),"Выливается через верх!!!")</f>
        <v>3.78756972541614</v>
      </c>
      <c r="C73" s="36">
        <f t="shared" ref="C73:C88" si="9">B73*$G$10</f>
        <v>3.143682872095396</v>
      </c>
      <c r="D73" s="35">
        <f t="shared" si="4"/>
        <v>1.3400000000000005</v>
      </c>
      <c r="E73" s="36">
        <f t="shared" ref="E73:E88" si="10">IF(D73&lt;=(($E$10/2)*2),($D$10*(((D73-($E$10/2))*SQRT((2*($E$10/2)*D73)-(D73*D73)))+(($E$10/2)*($E$10/2)*(ASIN((D73-($E$10/2))/($E$10/2))+PI()/2))))+(((PI()*$F$10*$F$10)/(($E$10/2)*($E$10/2)))*(((3*D73*D73*($E$10/2))-(D73*D73*D73))/3)),"Выливается через верх!!!")</f>
        <v>10.940456670921504</v>
      </c>
      <c r="F73" s="36">
        <f t="shared" ref="F73:F88" si="11">E73*$G$10</f>
        <v>9.0805790368648474</v>
      </c>
      <c r="G73" s="35">
        <f t="shared" si="6"/>
        <v>2.0799999999999992</v>
      </c>
      <c r="H73" s="36">
        <f t="shared" si="7"/>
        <v>16.787823543067379</v>
      </c>
      <c r="I73" s="36">
        <f t="shared" si="2"/>
        <v>13.933893540745924</v>
      </c>
    </row>
    <row r="74" spans="1:9" ht="15" x14ac:dyDescent="0.2">
      <c r="A74" s="35">
        <v>0.61</v>
      </c>
      <c r="B74" s="36">
        <f t="shared" si="8"/>
        <v>3.8762296135279115</v>
      </c>
      <c r="C74" s="36">
        <f t="shared" si="9"/>
        <v>3.2172705792281664</v>
      </c>
      <c r="D74" s="35">
        <f t="shared" si="4"/>
        <v>1.3500000000000005</v>
      </c>
      <c r="E74" s="36">
        <f t="shared" si="10"/>
        <v>11.037268074018735</v>
      </c>
      <c r="F74" s="36">
        <f t="shared" si="11"/>
        <v>9.1609325014355498</v>
      </c>
      <c r="G74" s="35">
        <f t="shared" si="6"/>
        <v>2.089999999999999</v>
      </c>
      <c r="H74" s="36">
        <f t="shared" si="7"/>
        <v>16.831952072081698</v>
      </c>
      <c r="I74" s="36">
        <f t="shared" si="2"/>
        <v>13.970520219827808</v>
      </c>
    </row>
    <row r="75" spans="1:9" ht="15" x14ac:dyDescent="0.2">
      <c r="A75" s="35">
        <v>0.62</v>
      </c>
      <c r="B75" s="36">
        <f t="shared" si="8"/>
        <v>3.9653398512121574</v>
      </c>
      <c r="C75" s="36">
        <f t="shared" si="9"/>
        <v>3.2912320765060903</v>
      </c>
      <c r="D75" s="35">
        <f t="shared" si="4"/>
        <v>1.3600000000000005</v>
      </c>
      <c r="E75" s="36">
        <f t="shared" si="10"/>
        <v>11.133868132099023</v>
      </c>
      <c r="F75" s="36">
        <f t="shared" si="11"/>
        <v>9.2411105496421886</v>
      </c>
      <c r="G75" s="35">
        <f t="shared" si="6"/>
        <v>2.0999999999999988</v>
      </c>
      <c r="H75" s="36">
        <f t="shared" si="7"/>
        <v>16.874216126777764</v>
      </c>
      <c r="I75" s="36">
        <f t="shared" si="2"/>
        <v>14.005599385225544</v>
      </c>
    </row>
    <row r="76" spans="1:9" ht="15" x14ac:dyDescent="0.2">
      <c r="A76" s="35">
        <v>0.63</v>
      </c>
      <c r="B76" s="36">
        <f t="shared" si="8"/>
        <v>4.0548890701446281</v>
      </c>
      <c r="C76" s="36">
        <f t="shared" si="9"/>
        <v>3.3655579282200412</v>
      </c>
      <c r="D76" s="35">
        <f t="shared" si="4"/>
        <v>1.3700000000000006</v>
      </c>
      <c r="E76" s="36">
        <f t="shared" si="10"/>
        <v>11.230247904250941</v>
      </c>
      <c r="F76" s="36">
        <f t="shared" si="11"/>
        <v>9.3211057605282814</v>
      </c>
      <c r="G76" s="35">
        <f t="shared" si="6"/>
        <v>2.1099999999999985</v>
      </c>
      <c r="H76" s="36">
        <f t="shared" si="7"/>
        <v>16.914509676683238</v>
      </c>
      <c r="I76" s="36">
        <f t="shared" si="2"/>
        <v>14.039043031647086</v>
      </c>
    </row>
    <row r="77" spans="1:9" ht="15" x14ac:dyDescent="0.2">
      <c r="A77" s="35">
        <v>0.64</v>
      </c>
      <c r="B77" s="36">
        <f t="shared" si="8"/>
        <v>4.1448660671744877</v>
      </c>
      <c r="C77" s="36">
        <f t="shared" si="9"/>
        <v>3.4402388357548248</v>
      </c>
      <c r="D77" s="35">
        <f t="shared" si="4"/>
        <v>1.3800000000000006</v>
      </c>
      <c r="E77" s="36">
        <f t="shared" si="10"/>
        <v>11.326398388653542</v>
      </c>
      <c r="F77" s="36">
        <f t="shared" si="11"/>
        <v>9.4009106625824401</v>
      </c>
      <c r="G77" s="35">
        <f t="shared" si="6"/>
        <v>2.1199999999999983</v>
      </c>
      <c r="H77" s="36">
        <f t="shared" si="7"/>
        <v>16.952710287899446</v>
      </c>
      <c r="I77" s="36">
        <f t="shared" si="2"/>
        <v>14.070749538956539</v>
      </c>
    </row>
    <row r="78" spans="1:9" ht="15" x14ac:dyDescent="0.2">
      <c r="A78" s="35">
        <v>0.65</v>
      </c>
      <c r="B78" s="36">
        <f t="shared" si="8"/>
        <v>4.2352597970259529</v>
      </c>
      <c r="C78" s="36">
        <f t="shared" si="9"/>
        <v>3.5152656315315407</v>
      </c>
      <c r="D78" s="35">
        <f t="shared" si="4"/>
        <v>1.3900000000000006</v>
      </c>
      <c r="E78" s="36">
        <f t="shared" si="10"/>
        <v>11.422310519493825</v>
      </c>
      <c r="F78" s="36">
        <f t="shared" si="11"/>
        <v>9.4805177311798747</v>
      </c>
      <c r="G78" s="35">
        <f t="shared" si="6"/>
        <v>2.1299999999999981</v>
      </c>
      <c r="H78" s="36">
        <f t="shared" si="7"/>
        <v>16.988674146587776</v>
      </c>
      <c r="I78" s="36">
        <f t="shared" ref="I78:I84" si="12">H78*$G$10</f>
        <v>14.100599541667853</v>
      </c>
    </row>
    <row r="79" spans="1:9" ht="15" x14ac:dyDescent="0.2">
      <c r="A79" s="35">
        <v>0.66</v>
      </c>
      <c r="B79" s="36">
        <f t="shared" si="8"/>
        <v>4.3260593653645483</v>
      </c>
      <c r="C79" s="36">
        <f t="shared" si="9"/>
        <v>3.5906292732525751</v>
      </c>
      <c r="D79" s="35">
        <f t="shared" si="4"/>
        <v>1.4000000000000006</v>
      </c>
      <c r="E79" s="36">
        <f t="shared" si="10"/>
        <v>11.517975163787103</v>
      </c>
      <c r="F79" s="36">
        <f t="shared" si="11"/>
        <v>9.559919385943294</v>
      </c>
      <c r="G79" s="35">
        <f t="shared" si="6"/>
        <v>2.1399999999999979</v>
      </c>
      <c r="H79" s="36">
        <f t="shared" si="7"/>
        <v>17.02222865391396</v>
      </c>
      <c r="I79" s="36">
        <f t="shared" si="12"/>
        <v>14.128449782748586</v>
      </c>
    </row>
    <row r="80" spans="1:9" ht="15" x14ac:dyDescent="0.2">
      <c r="A80" s="35">
        <v>0.67</v>
      </c>
      <c r="B80" s="36">
        <f t="shared" si="8"/>
        <v>4.4172540222026608</v>
      </c>
      <c r="C80" s="36">
        <f t="shared" si="9"/>
        <v>3.6663208384282084</v>
      </c>
      <c r="D80" s="35">
        <f t="shared" ref="D80:D84" si="13">D79+0.01</f>
        <v>1.4100000000000006</v>
      </c>
      <c r="E80" s="36">
        <f t="shared" si="10"/>
        <v>11.613383118093839</v>
      </c>
      <c r="F80" s="36">
        <f t="shared" si="11"/>
        <v>9.6391079880178854</v>
      </c>
      <c r="G80" s="35">
        <f t="shared" ref="G80:G84" si="14">G79+0.01</f>
        <v>2.1499999999999977</v>
      </c>
      <c r="H80" s="36">
        <f t="shared" ref="H80:H84" si="15">IF(G80&lt;=(($E$10/2)*2),($D$10*(((G80-($E$10/2))*SQRT((2*($E$10/2)*G80)-(G80*G80)))+(($E$10/2)*($E$10/2)*(ASIN((G80-($E$10/2))/($E$10/2))+PI()/2))))+(((PI()*$F$10*$F$10)/(($E$10/2)*($E$10/2)))*(((3*G80*G80*($E$10/2))-(G80*G80*G80))/3)),"Выливается через верх!!!")</f>
        <v>17.053160807716154</v>
      </c>
      <c r="I80" s="36">
        <f t="shared" si="12"/>
        <v>14.154123470404407</v>
      </c>
    </row>
    <row r="81" spans="1:9" ht="15" x14ac:dyDescent="0.2">
      <c r="A81" s="35">
        <v>0.68</v>
      </c>
      <c r="B81" s="36">
        <f t="shared" si="8"/>
        <v>4.5088331556211463</v>
      </c>
      <c r="C81" s="36">
        <f t="shared" si="9"/>
        <v>3.7423315191655511</v>
      </c>
      <c r="D81" s="35">
        <f t="shared" si="13"/>
        <v>1.4200000000000006</v>
      </c>
      <c r="E81" s="36">
        <f t="shared" si="10"/>
        <v>11.708525105126208</v>
      </c>
      <c r="F81" s="36">
        <f t="shared" si="11"/>
        <v>9.7180758372547515</v>
      </c>
      <c r="G81" s="35">
        <f t="shared" si="14"/>
        <v>2.1599999999999975</v>
      </c>
      <c r="H81" s="36">
        <f t="shared" si="15"/>
        <v>17.081197652530332</v>
      </c>
      <c r="I81" s="36">
        <f t="shared" si="12"/>
        <v>14.177394051600174</v>
      </c>
    </row>
    <row r="82" spans="1:9" ht="15" x14ac:dyDescent="0.2">
      <c r="A82" s="35">
        <v>0.69</v>
      </c>
      <c r="B82" s="36">
        <f t="shared" si="8"/>
        <v>4.6007862857855661</v>
      </c>
      <c r="C82" s="36">
        <f t="shared" si="9"/>
        <v>3.8186526172020199</v>
      </c>
      <c r="D82" s="35">
        <f t="shared" si="13"/>
        <v>1.4300000000000006</v>
      </c>
      <c r="E82" s="36">
        <f t="shared" si="10"/>
        <v>11.803391770237106</v>
      </c>
      <c r="F82" s="36">
        <f t="shared" si="11"/>
        <v>9.7968151692967975</v>
      </c>
      <c r="G82" s="35">
        <f t="shared" si="14"/>
        <v>2.1699999999999973</v>
      </c>
      <c r="H82" s="36">
        <f t="shared" si="15"/>
        <v>17.105970021855633</v>
      </c>
      <c r="I82" s="36">
        <f t="shared" si="12"/>
        <v>14.197955118140175</v>
      </c>
    </row>
    <row r="83" spans="1:9" ht="15" x14ac:dyDescent="0.2">
      <c r="A83" s="35">
        <v>0.7</v>
      </c>
      <c r="B83" s="36">
        <f t="shared" si="8"/>
        <v>4.6931030592373304</v>
      </c>
      <c r="C83" s="36">
        <f t="shared" si="9"/>
        <v>3.8952755391669842</v>
      </c>
      <c r="D83" s="35">
        <f t="shared" si="13"/>
        <v>1.4400000000000006</v>
      </c>
      <c r="E83" s="36">
        <f t="shared" si="10"/>
        <v>11.897973677783906</v>
      </c>
      <c r="F83" s="36">
        <f t="shared" si="11"/>
        <v>9.8753181525606415</v>
      </c>
      <c r="G83" s="35">
        <f t="shared" si="14"/>
        <v>2.1799999999999971</v>
      </c>
      <c r="H83" s="36">
        <f t="shared" si="15"/>
        <v>17.126934685101844</v>
      </c>
      <c r="I83" s="36">
        <f t="shared" si="12"/>
        <v>14.215355788634529</v>
      </c>
    </row>
    <row r="84" spans="1:9" ht="15" x14ac:dyDescent="0.2">
      <c r="A84" s="35">
        <v>0.71</v>
      </c>
      <c r="B84" s="36">
        <f t="shared" si="8"/>
        <v>4.7857732434415352</v>
      </c>
      <c r="C84" s="36">
        <f t="shared" si="9"/>
        <v>3.9721917920564742</v>
      </c>
      <c r="D84" s="35">
        <f t="shared" si="13"/>
        <v>1.4500000000000006</v>
      </c>
      <c r="E84" s="36">
        <f t="shared" si="10"/>
        <v>11.992261307358801</v>
      </c>
      <c r="F84" s="36">
        <f t="shared" si="11"/>
        <v>9.9535768851078039</v>
      </c>
      <c r="G84" s="35">
        <f t="shared" si="14"/>
        <v>2.1899999999999968</v>
      </c>
      <c r="H84" s="36">
        <f t="shared" si="15"/>
        <v>17.143158550991064</v>
      </c>
      <c r="I84" s="36">
        <f t="shared" si="12"/>
        <v>14.228821597322582</v>
      </c>
    </row>
    <row r="85" spans="1:9" ht="15" x14ac:dyDescent="0.2">
      <c r="A85" s="35">
        <v>0.72</v>
      </c>
      <c r="B85" s="36">
        <f t="shared" si="8"/>
        <v>4.8787867215746532</v>
      </c>
      <c r="C85" s="36">
        <f t="shared" si="9"/>
        <v>4.0493929789069618</v>
      </c>
      <c r="D85" s="35">
        <f t="shared" ref="D85:D88" si="16">D84+0.01</f>
        <v>1.4600000000000006</v>
      </c>
      <c r="E85" s="36">
        <f t="shared" si="10"/>
        <v>12.086245049876872</v>
      </c>
      <c r="F85" s="36">
        <f t="shared" si="11"/>
        <v>10.031583391397804</v>
      </c>
      <c r="G85" s="35">
        <f t="shared" ref="G85" si="17">G84+0.01</f>
        <v>2.1999999999999966</v>
      </c>
      <c r="H85" s="36">
        <f t="shared" ref="H85" si="18">IF(G85&lt;=(($E$10/2)*2),($D$10*(((G85-($E$10/2))*SQRT((2*($E$10/2)*G85)-(G85*G85)))+(($E$10/2)*($E$10/2)*(ASIN((G85-($E$10/2))/($E$10/2))+PI()/2))))+(((PI()*$F$10*$F$10)/(($E$10/2)*($E$10/2)))*(((3*G85*G85*($E$10/2))-(G85*G85*G85))/3)),"Выливается через верх!!!")</f>
        <v>17.152048696678403</v>
      </c>
      <c r="I85" s="36">
        <f t="shared" ref="I85" si="19">H85*$G$10</f>
        <v>14.236200418243074</v>
      </c>
    </row>
    <row r="86" spans="1:9" ht="15" x14ac:dyDescent="0.2">
      <c r="A86" s="35">
        <v>0.73</v>
      </c>
      <c r="B86" s="36">
        <f t="shared" si="8"/>
        <v>4.9721334875365262</v>
      </c>
      <c r="C86" s="36">
        <f t="shared" si="9"/>
        <v>4.1268707946553169</v>
      </c>
      <c r="D86" s="35">
        <f t="shared" si="16"/>
        <v>1.4700000000000006</v>
      </c>
      <c r="E86" s="36">
        <f t="shared" si="10"/>
        <v>12.179915203512556</v>
      </c>
      <c r="F86" s="36">
        <f t="shared" si="11"/>
        <v>10.109329618915421</v>
      </c>
      <c r="G86" s="35"/>
      <c r="H86" s="36"/>
      <c r="I86" s="36"/>
    </row>
    <row r="87" spans="1:9" ht="15" x14ac:dyDescent="0.2">
      <c r="A87" s="35">
        <v>0.73999999999999899</v>
      </c>
      <c r="B87" s="36">
        <f t="shared" si="8"/>
        <v>5.0658036411721996</v>
      </c>
      <c r="C87" s="36">
        <f t="shared" si="9"/>
        <v>4.2046170221729255</v>
      </c>
      <c r="D87" s="35">
        <f t="shared" si="16"/>
        <v>1.4800000000000006</v>
      </c>
      <c r="E87" s="36">
        <f t="shared" si="10"/>
        <v>12.273261969474428</v>
      </c>
      <c r="F87" s="36">
        <f t="shared" si="11"/>
        <v>10.186807434663775</v>
      </c>
      <c r="G87" s="35"/>
      <c r="H87" s="36"/>
      <c r="I87" s="36"/>
    </row>
    <row r="88" spans="1:9" ht="15" x14ac:dyDescent="0.2">
      <c r="A88" s="37">
        <v>0.75</v>
      </c>
      <c r="B88" s="38">
        <f t="shared" si="8"/>
        <v>5.159787383690281</v>
      </c>
      <c r="C88" s="38">
        <f t="shared" si="9"/>
        <v>4.282623528462933</v>
      </c>
      <c r="D88" s="37">
        <f t="shared" si="16"/>
        <v>1.4900000000000007</v>
      </c>
      <c r="E88" s="38">
        <f t="shared" si="10"/>
        <v>12.366275447607546</v>
      </c>
      <c r="F88" s="38">
        <f t="shared" si="11"/>
        <v>10.264008621514263</v>
      </c>
      <c r="G88" s="37"/>
      <c r="H88" s="38"/>
      <c r="I88" s="38"/>
    </row>
  </sheetData>
  <mergeCells count="4">
    <mergeCell ref="A1:I1"/>
    <mergeCell ref="B12:C12"/>
    <mergeCell ref="E12:F12"/>
    <mergeCell ref="H12:I12"/>
  </mergeCells>
  <printOptions horizontalCentered="1"/>
  <pageMargins left="0.19685039370078741" right="0.19685039370078741" top="0.19685039370078741" bottom="0.19685039370078741" header="0.51181102362204722" footer="0.51181102362204722"/>
  <pageSetup paperSize="9" scale="61" orientation="portrait" horizontalDpi="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параллелепипед</vt:lpstr>
      <vt:lpstr>эллипс-цилиндр</vt:lpstr>
      <vt:lpstr>цилиндр со сфер.концами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2018-02-10T10:04:21Z</dcterms:modified>
</cp:coreProperties>
</file>