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","вісімідеят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G31" i="1"/>
  <c r="E31"/>
  <c r="B30"/>
  <c r="D30" s="1"/>
  <c r="F30" s="1"/>
  <c r="E15"/>
  <c r="H14"/>
  <c r="F14"/>
  <c r="B10"/>
  <c r="G10" s="1"/>
  <c r="F9"/>
  <c r="H1"/>
  <c r="B29" l="1"/>
  <c r="D29" l="1"/>
  <c r="F29" s="1"/>
  <c r="B28"/>
  <c r="D28" l="1"/>
  <c r="F28" s="1"/>
  <c r="B27"/>
  <c r="D27" l="1"/>
  <c r="F27" s="1"/>
  <c r="B26"/>
  <c r="D26" l="1"/>
  <c r="F26" s="1"/>
  <c r="B25"/>
  <c r="D25" l="1"/>
  <c r="F25" s="1"/>
  <c r="A25"/>
  <c r="B24"/>
  <c r="D24" l="1"/>
  <c r="F24" s="1"/>
  <c r="A24"/>
  <c r="B23"/>
  <c r="D23" l="1"/>
  <c r="F23" s="1"/>
  <c r="A23"/>
  <c r="B22"/>
  <c r="D22" l="1"/>
  <c r="F22" s="1"/>
  <c r="A22"/>
  <c r="B21"/>
  <c r="D21" l="1"/>
  <c r="F21" s="1"/>
  <c r="A21"/>
  <c r="B20"/>
  <c r="D20" l="1"/>
  <c r="F20" s="1"/>
  <c r="A20"/>
  <c r="B19"/>
  <c r="D19" l="1"/>
  <c r="A19"/>
  <c r="D31" l="1"/>
  <c r="F31" s="1"/>
  <c r="F19"/>
  <c r="A26"/>
  <c r="A27" l="1"/>
  <c r="A28" l="1"/>
  <c r="A29" s="1"/>
  <c r="A30" l="1"/>
  <c r="A31" s="1"/>
</calcChain>
</file>

<file path=xl/comments1.xml><?xml version="1.0" encoding="utf-8"?>
<comments xmlns="http://schemas.openxmlformats.org/spreadsheetml/2006/main">
  <authors>
    <author>Admin</author>
  </authors>
  <commentList>
    <comment ref="Q6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 xml:space="preserve">1. Сюда «перескакивает» название месяца из ячейки F1
</t>
        </r>
      </text>
    </comment>
    <comment ref="L7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0" author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7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7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<sst xmlns="http://schemas.openxmlformats.org/spreadsheetml/2006/main" count="31" uniqueCount="31">
  <si>
    <t>Расчёт больничных за</t>
  </si>
  <si>
    <t>Январь 2018</t>
  </si>
  <si>
    <t>Прізвище працівника:</t>
  </si>
  <si>
    <t xml:space="preserve">Посада: </t>
  </si>
  <si>
    <t>Причина непрацездатності: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</si>
  <si>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 xml:space="preserve">ий 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:</t>
    </r>
  </si>
  <si>
    <t xml:space="preserve">Працює </t>
  </si>
  <si>
    <t>повних місяців</t>
  </si>
  <si>
    <t>Расчётный период:</t>
  </si>
  <si>
    <t>месяцев</t>
  </si>
  <si>
    <t>Лікарняний</t>
  </si>
  <si>
    <t>Серія</t>
  </si>
  <si>
    <t>АДО</t>
  </si>
  <si>
    <t>Номер</t>
  </si>
  <si>
    <t>Первинний, продовження листка №</t>
  </si>
  <si>
    <t>Первинний</t>
  </si>
  <si>
    <t xml:space="preserve">Звільнення від роботи з </t>
  </si>
  <si>
    <r>
      <t>Стати до роботи</t>
    </r>
    <r>
      <rPr>
        <sz val="11"/>
        <color theme="1"/>
        <rFont val="Calibri"/>
        <family val="2"/>
        <charset val="204"/>
        <scheme val="minor"/>
      </rPr>
      <t>:</t>
    </r>
  </si>
  <si>
    <t xml:space="preserve">№ за </t>
  </si>
  <si>
    <t>Месяцы</t>
  </si>
  <si>
    <t>Календар-</t>
  </si>
  <si>
    <t>Зарплата</t>
  </si>
  <si>
    <t>Середньо-</t>
  </si>
  <si>
    <t>Лікарняні</t>
  </si>
  <si>
    <t>пор.</t>
  </si>
  <si>
    <t>ные дни</t>
  </si>
  <si>
    <t xml:space="preserve">денна </t>
  </si>
  <si>
    <t>календар.</t>
  </si>
  <si>
    <t>зарплата</t>
  </si>
  <si>
    <t>дні</t>
  </si>
  <si>
    <t>Всього</t>
  </si>
</sst>
</file>

<file path=xl/styles.xml><?xml version="1.0" encoding="utf-8"?>
<styleSheet xmlns="http://schemas.openxmlformats.org/spreadsheetml/2006/main">
  <numFmts count="9">
    <numFmt numFmtId="164" formatCode="[$-422]\ mmmm\ yyyy\ ;@"/>
    <numFmt numFmtId="165" formatCode="000000"/>
    <numFmt numFmtId="166" formatCode="[$-419]dd\ mmm\ yy;@"/>
    <numFmt numFmtId="167" formatCode="[$-419]mmmm\ yyyy;@"/>
    <numFmt numFmtId="168" formatCode="mmmm\ yyyy"/>
    <numFmt numFmtId="169" formatCode="[$-419]d\ mmm\ yy;@"/>
    <numFmt numFmtId="170" formatCode="[$-F800]dddd\,\ mmmm\ dd\,\ yyyy"/>
    <numFmt numFmtId="171" formatCode="d"/>
    <numFmt numFmtId="172" formatCode="0.0%"/>
  </numFmts>
  <fonts count="30"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99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b/>
      <sz val="12"/>
      <color rgb="FF0033CC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4"/>
      <color rgb="FF0033CC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0000CC"/>
      <name val="Calibri"/>
      <family val="2"/>
      <charset val="204"/>
      <scheme val="minor"/>
    </font>
    <font>
      <sz val="11"/>
      <color rgb="FF0000CC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8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thin">
        <color rgb="FF0033CC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4" fillId="0" borderId="0"/>
  </cellStyleXfs>
  <cellXfs count="129">
    <xf numFmtId="0" fontId="0" fillId="0" borderId="0" xfId="0"/>
    <xf numFmtId="0" fontId="3" fillId="0" borderId="0" xfId="0" applyFont="1"/>
    <xf numFmtId="49" fontId="4" fillId="3" borderId="0" xfId="0" applyNumberFormat="1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4" fontId="6" fillId="0" borderId="0" xfId="0" applyNumberFormat="1" applyFont="1" applyAlignment="1">
      <alignment horizontal="left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/>
      <protection locked="0"/>
    </xf>
    <xf numFmtId="14" fontId="0" fillId="3" borderId="0" xfId="0" applyNumberFormat="1" applyFill="1" applyProtection="1">
      <protection locked="0"/>
    </xf>
    <xf numFmtId="0" fontId="0" fillId="5" borderId="0" xfId="0" applyFill="1"/>
    <xf numFmtId="0" fontId="0" fillId="0" borderId="0" xfId="0" applyProtection="1"/>
    <xf numFmtId="0" fontId="0" fillId="6" borderId="0" xfId="0" applyFill="1"/>
    <xf numFmtId="165" fontId="0" fillId="3" borderId="0" xfId="0" applyNumberFormat="1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14" fontId="0" fillId="7" borderId="0" xfId="0" applyNumberFormat="1" applyFont="1" applyFill="1" applyProtection="1">
      <protection locked="0"/>
    </xf>
    <xf numFmtId="0" fontId="0" fillId="0" borderId="0" xfId="0" applyAlignment="1">
      <alignment horizontal="left"/>
    </xf>
    <xf numFmtId="14" fontId="0" fillId="3" borderId="0" xfId="0" applyNumberFormat="1" applyFont="1" applyFill="1" applyProtection="1">
      <protection locked="0"/>
    </xf>
    <xf numFmtId="166" fontId="0" fillId="4" borderId="0" xfId="0" applyNumberFormat="1" applyFill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6" xfId="0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NumberFormat="1" applyFill="1" applyBorder="1" applyAlignment="1" applyProtection="1">
      <alignment horizontal="center"/>
    </xf>
    <xf numFmtId="4" fontId="0" fillId="4" borderId="20" xfId="0" applyNumberForma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22" xfId="0" applyNumberFormat="1" applyFill="1" applyBorder="1" applyAlignment="1" applyProtection="1">
      <alignment horizontal="center"/>
    </xf>
    <xf numFmtId="4" fontId="0" fillId="4" borderId="18" xfId="0" applyNumberFormat="1" applyFill="1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/>
    </xf>
    <xf numFmtId="4" fontId="0" fillId="0" borderId="0" xfId="0" applyNumberFormat="1" applyFill="1" applyBorder="1" applyAlignment="1" applyProtection="1">
      <alignment horizontal="center"/>
      <protection locked="0"/>
    </xf>
    <xf numFmtId="167" fontId="0" fillId="0" borderId="18" xfId="0" applyNumberFormat="1" applyFont="1" applyFill="1" applyBorder="1" applyAlignment="1" applyProtection="1">
      <alignment horizontal="left"/>
    </xf>
    <xf numFmtId="4" fontId="0" fillId="4" borderId="24" xfId="0" applyNumberFormat="1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</xf>
    <xf numFmtId="167" fontId="0" fillId="0" borderId="26" xfId="0" applyNumberFormat="1" applyFont="1" applyFill="1" applyBorder="1" applyAlignment="1" applyProtection="1">
      <alignment horizontal="left"/>
    </xf>
    <xf numFmtId="167" fontId="0" fillId="0" borderId="27" xfId="0" applyNumberFormat="1" applyFont="1" applyFill="1" applyBorder="1" applyAlignment="1" applyProtection="1">
      <alignment horizontal="left"/>
    </xf>
    <xf numFmtId="0" fontId="0" fillId="0" borderId="28" xfId="0" applyNumberFormat="1" applyFill="1" applyBorder="1" applyAlignment="1" applyProtection="1">
      <alignment horizontal="center"/>
    </xf>
    <xf numFmtId="4" fontId="0" fillId="4" borderId="27" xfId="0" applyNumberFormat="1" applyFill="1" applyBorder="1" applyAlignment="1" applyProtection="1">
      <alignment horizontal="center"/>
      <protection locked="0"/>
    </xf>
    <xf numFmtId="2" fontId="0" fillId="0" borderId="26" xfId="0" applyNumberFormat="1" applyBorder="1" applyAlignment="1">
      <alignment horizontal="center"/>
    </xf>
    <xf numFmtId="0" fontId="0" fillId="4" borderId="29" xfId="0" applyFill="1" applyBorder="1" applyAlignment="1">
      <alignment horizontal="center"/>
    </xf>
    <xf numFmtId="3" fontId="10" fillId="0" borderId="22" xfId="0" applyNumberFormat="1" applyFont="1" applyBorder="1" applyAlignment="1" applyProtection="1">
      <alignment horizontal="center"/>
    </xf>
    <xf numFmtId="167" fontId="11" fillId="0" borderId="16" xfId="0" applyNumberFormat="1" applyFont="1" applyFill="1" applyBorder="1" applyAlignment="1" applyProtection="1">
      <alignment horizontal="center"/>
    </xf>
    <xf numFmtId="0" fontId="0" fillId="0" borderId="20" xfId="0" applyBorder="1" applyProtection="1"/>
    <xf numFmtId="4" fontId="10" fillId="0" borderId="20" xfId="0" applyNumberFormat="1" applyFont="1" applyBorder="1" applyAlignment="1" applyProtection="1">
      <alignment horizontal="center"/>
    </xf>
    <xf numFmtId="2" fontId="10" fillId="0" borderId="16" xfId="0" applyNumberFormat="1" applyFont="1" applyBorder="1" applyAlignment="1">
      <alignment horizontal="center"/>
    </xf>
    <xf numFmtId="1" fontId="10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9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0" fillId="0" borderId="0" xfId="0" applyBorder="1" applyProtection="1"/>
    <xf numFmtId="167" fontId="1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" fillId="0" borderId="0" xfId="0" applyFont="1" applyBorder="1" applyAlignment="1" applyProtection="1">
      <alignment horizontal="center"/>
    </xf>
    <xf numFmtId="0" fontId="20" fillId="0" borderId="0" xfId="0" applyFont="1" applyBorder="1" applyProtection="1"/>
    <xf numFmtId="0" fontId="2" fillId="0" borderId="0" xfId="0" applyFont="1" applyBorder="1" applyProtection="1"/>
    <xf numFmtId="0" fontId="19" fillId="0" borderId="0" xfId="0" applyFont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0" fillId="4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4" fontId="19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 applyProtection="1">
      <alignment horizontal="center"/>
    </xf>
    <xf numFmtId="4" fontId="8" fillId="0" borderId="0" xfId="0" applyNumberFormat="1" applyFont="1" applyBorder="1" applyAlignment="1" applyProtection="1">
      <alignment horizontal="center"/>
    </xf>
    <xf numFmtId="4" fontId="20" fillId="0" borderId="0" xfId="0" applyNumberFormat="1" applyFont="1" applyBorder="1" applyAlignment="1" applyProtection="1">
      <alignment horizontal="center"/>
    </xf>
    <xf numFmtId="0" fontId="8" fillId="0" borderId="0" xfId="0" applyFont="1" applyFill="1" applyBorder="1" applyProtection="1"/>
    <xf numFmtId="166" fontId="0" fillId="0" borderId="0" xfId="0" applyNumberFormat="1" applyFill="1" applyBorder="1" applyAlignment="1" applyProtection="1">
      <alignment horizontal="right"/>
    </xf>
    <xf numFmtId="0" fontId="14" fillId="0" borderId="0" xfId="0" applyFont="1" applyFill="1" applyBorder="1"/>
    <xf numFmtId="168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6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/>
    <xf numFmtId="0" fontId="7" fillId="0" borderId="0" xfId="0" applyFont="1" applyFill="1" applyBorder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0" xfId="0" applyNumberFormat="1" applyFill="1" applyBorder="1" applyProtection="1">
      <protection locked="0"/>
    </xf>
    <xf numFmtId="0" fontId="16" fillId="0" borderId="0" xfId="0" applyFont="1" applyFill="1" applyBorder="1"/>
    <xf numFmtId="169" fontId="0" fillId="0" borderId="0" xfId="0" applyNumberFormat="1" applyFill="1" applyBorder="1" applyAlignment="1" applyProtection="1">
      <alignment horizontal="right"/>
      <protection locked="0"/>
    </xf>
    <xf numFmtId="166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170" fontId="1" fillId="0" borderId="0" xfId="1" applyNumberFormat="1" applyFill="1" applyBorder="1" applyAlignment="1">
      <alignment horizontal="center"/>
    </xf>
    <xf numFmtId="171" fontId="0" fillId="0" borderId="0" xfId="0" applyNumberFormat="1" applyFill="1" applyBorder="1" applyAlignment="1">
      <alignment horizontal="center"/>
    </xf>
    <xf numFmtId="0" fontId="17" fillId="0" borderId="0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72" fontId="0" fillId="0" borderId="0" xfId="0" applyNumberFormat="1" applyFill="1" applyBorder="1" applyAlignment="1" applyProtection="1">
      <alignment horizontal="center"/>
    </xf>
    <xf numFmtId="9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" fontId="21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167" fontId="23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9" fontId="13" fillId="0" borderId="0" xfId="0" applyNumberFormat="1" applyFont="1" applyFill="1" applyBorder="1" applyAlignment="1" applyProtection="1">
      <alignment horizontal="center"/>
      <protection locked="0"/>
    </xf>
    <xf numFmtId="2" fontId="12" fillId="0" borderId="0" xfId="2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</cellXfs>
  <cellStyles count="3">
    <cellStyle name="Вычисление" xfId="1" builtinId="22"/>
    <cellStyle name="Обычный" xfId="0" builtinId="0"/>
    <cellStyle name="Обычный 2" xfId="2"/>
  </cellStyles>
  <dxfs count="8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2"/>
  <sheetViews>
    <sheetView tabSelected="1" topLeftCell="A7" workbookViewId="0">
      <selection activeCell="G26" sqref="G26"/>
    </sheetView>
  </sheetViews>
  <sheetFormatPr defaultRowHeight="15"/>
  <cols>
    <col min="1" max="1" width="10.42578125" customWidth="1"/>
    <col min="3" max="3" width="9.85546875" customWidth="1"/>
    <col min="4" max="4" width="10.85546875" customWidth="1"/>
    <col min="5" max="5" width="11.28515625" customWidth="1"/>
    <col min="6" max="6" width="12" customWidth="1"/>
    <col min="7" max="7" width="10.42578125" customWidth="1"/>
  </cols>
  <sheetData>
    <row r="1" spans="1:8" ht="18.75">
      <c r="C1" s="1" t="s">
        <v>0</v>
      </c>
      <c r="F1" s="2" t="s">
        <v>1</v>
      </c>
      <c r="G1" s="3"/>
      <c r="H1" s="4" t="str">
        <f>F1</f>
        <v>Январь 2018</v>
      </c>
    </row>
    <row r="3" spans="1:8">
      <c r="B3" t="s">
        <v>2</v>
      </c>
      <c r="D3" s="5"/>
    </row>
    <row r="5" spans="1:8">
      <c r="B5" t="s">
        <v>3</v>
      </c>
      <c r="D5" s="6"/>
    </row>
    <row r="7" spans="1:8">
      <c r="B7" t="s">
        <v>4</v>
      </c>
      <c r="E7" s="6"/>
      <c r="G7" s="7">
        <v>1</v>
      </c>
    </row>
    <row r="9" spans="1:8">
      <c r="B9" t="s">
        <v>5</v>
      </c>
      <c r="D9" s="8">
        <v>42919</v>
      </c>
      <c r="E9" s="9" t="s">
        <v>6</v>
      </c>
      <c r="F9" s="10" t="str">
        <f>DATEDIF(D9,E14,"Y")&amp;" лет, "&amp;DATEDIF(D9,E14,"YM")&amp;" месяцев, "&amp;DATEDIF(D9,E14,"MD")&amp;" дней"</f>
        <v>0 лет, 6 месяцев, 26 дней</v>
      </c>
    </row>
    <row r="10" spans="1:8">
      <c r="B10">
        <f>DATEDIF(D9,E14,"M")</f>
        <v>6</v>
      </c>
      <c r="C10" t="s">
        <v>7</v>
      </c>
      <c r="E10" t="s">
        <v>8</v>
      </c>
      <c r="G10" s="11">
        <f>IF(B10&gt;=12,12,B10)</f>
        <v>6</v>
      </c>
      <c r="H10" t="s">
        <v>9</v>
      </c>
    </row>
    <row r="12" spans="1:8">
      <c r="B12" t="s">
        <v>10</v>
      </c>
      <c r="D12" t="s">
        <v>11</v>
      </c>
      <c r="E12" s="5" t="s">
        <v>12</v>
      </c>
      <c r="F12" t="s">
        <v>13</v>
      </c>
      <c r="G12" s="12">
        <v>755444</v>
      </c>
    </row>
    <row r="13" spans="1:8">
      <c r="B13" t="s">
        <v>14</v>
      </c>
      <c r="F13" s="13" t="s">
        <v>15</v>
      </c>
    </row>
    <row r="14" spans="1:8">
      <c r="B14" t="s">
        <v>16</v>
      </c>
      <c r="E14" s="14">
        <v>43129</v>
      </c>
      <c r="F14" s="15" t="str">
        <f>IF(E14&lt;&gt;"",TEXT(E14,"ДДДД"),"")&amp; "     по"</f>
        <v>понедельник     по</v>
      </c>
      <c r="G14" s="16">
        <v>43138</v>
      </c>
      <c r="H14" t="str">
        <f>IF(G14&lt;&gt;"",TEXT(G14,"ДДДД"),"")</f>
        <v>среда</v>
      </c>
    </row>
    <row r="15" spans="1:8">
      <c r="B15" t="s">
        <v>17</v>
      </c>
      <c r="D15" s="17">
        <v>43111</v>
      </c>
      <c r="E15" t="str">
        <f>IF(D15&lt;&gt;"",TEXT(D15,"ДДДД"),"")</f>
        <v>четверг</v>
      </c>
    </row>
    <row r="16" spans="1:8">
      <c r="A16" s="18" t="s">
        <v>18</v>
      </c>
      <c r="B16" s="19" t="s">
        <v>19</v>
      </c>
      <c r="C16" s="20"/>
      <c r="D16" s="18" t="s">
        <v>20</v>
      </c>
      <c r="E16" s="18" t="s">
        <v>21</v>
      </c>
      <c r="F16" s="21" t="s">
        <v>22</v>
      </c>
      <c r="G16" s="22" t="s">
        <v>23</v>
      </c>
    </row>
    <row r="17" spans="1:18">
      <c r="A17" s="23" t="s">
        <v>24</v>
      </c>
      <c r="B17" s="24"/>
      <c r="C17" s="25"/>
      <c r="D17" s="23" t="s">
        <v>25</v>
      </c>
      <c r="E17" s="26"/>
      <c r="F17" s="27" t="s">
        <v>26</v>
      </c>
      <c r="G17" s="28" t="s">
        <v>27</v>
      </c>
    </row>
    <row r="18" spans="1:18" ht="15.75" thickBot="1">
      <c r="A18" s="29"/>
      <c r="B18" s="30"/>
      <c r="C18" s="31"/>
      <c r="D18" s="32"/>
      <c r="E18" s="32"/>
      <c r="F18" s="33" t="s">
        <v>28</v>
      </c>
      <c r="G18" s="34" t="s">
        <v>29</v>
      </c>
    </row>
    <row r="19" spans="1:18">
      <c r="A19" s="35" t="str">
        <f>IF(B19="","",MAX($A$17:A18)+1)</f>
        <v/>
      </c>
      <c r="B19" s="36" t="str">
        <f t="shared" ref="B19:B29" si="0">IFERROR(IF(EOMONTH(B20,-1)&lt;$D$9,"",IF(YEAR(B20)&lt;&gt;YEAR($D$9),EOMONTH(B20,-1),IF(AND(MONTH(EOMONTH(B20,-1))=MONTH($D$9),DAY($D$9)-1&lt;&gt;0),"",EOMONTH(B20,-1)))),"")</f>
        <v/>
      </c>
      <c r="C19" s="37"/>
      <c r="D19" s="38" t="e">
        <f>IFERROR(DAY(B19),"")-G19</f>
        <v>#VALUE!</v>
      </c>
      <c r="E19" s="39"/>
      <c r="F19" s="40" t="str">
        <f>IFERROR(ROUND(E19/D19, 2),"")</f>
        <v/>
      </c>
      <c r="G19" s="41"/>
    </row>
    <row r="20" spans="1:18">
      <c r="A20" s="35" t="str">
        <f>IF(B20="","",MAX($A$17:A19)+1)</f>
        <v/>
      </c>
      <c r="B20" s="36" t="str">
        <f t="shared" si="0"/>
        <v/>
      </c>
      <c r="C20" s="37"/>
      <c r="D20" s="42" t="e">
        <f t="shared" ref="D20:D30" si="1">IFERROR(DAY(B20),"")-G20</f>
        <v>#VALUE!</v>
      </c>
      <c r="E20" s="43"/>
      <c r="F20" s="40" t="str">
        <f t="shared" ref="F20:F30" si="2">IFERROR(ROUND(E20/D20, 2),"")</f>
        <v/>
      </c>
      <c r="G20" s="44"/>
    </row>
    <row r="21" spans="1:18">
      <c r="A21" s="35" t="str">
        <f>IF(B21="","",MAX($A$17:A20)+1)</f>
        <v/>
      </c>
      <c r="B21" s="36" t="str">
        <f t="shared" si="0"/>
        <v/>
      </c>
      <c r="C21" s="37"/>
      <c r="D21" s="42" t="e">
        <f t="shared" si="1"/>
        <v>#VALUE!</v>
      </c>
      <c r="E21" s="43"/>
      <c r="F21" s="40" t="str">
        <f t="shared" si="2"/>
        <v/>
      </c>
      <c r="G21" s="44"/>
      <c r="R21" s="45"/>
    </row>
    <row r="22" spans="1:18">
      <c r="A22" s="35" t="str">
        <f>IF(B22="","",MAX($A$17:A21)+1)</f>
        <v/>
      </c>
      <c r="B22" s="36" t="str">
        <f t="shared" si="0"/>
        <v/>
      </c>
      <c r="C22" s="37"/>
      <c r="D22" s="42" t="e">
        <f t="shared" si="1"/>
        <v>#VALUE!</v>
      </c>
      <c r="E22" s="43"/>
      <c r="F22" s="40" t="str">
        <f t="shared" si="2"/>
        <v/>
      </c>
      <c r="G22" s="44"/>
      <c r="R22" s="45"/>
    </row>
    <row r="23" spans="1:18">
      <c r="A23" s="35" t="str">
        <f>IF(B23="","",MAX($A$17:A22)+1)</f>
        <v/>
      </c>
      <c r="B23" s="36" t="str">
        <f t="shared" si="0"/>
        <v/>
      </c>
      <c r="C23" s="46"/>
      <c r="D23" s="42" t="e">
        <f t="shared" si="1"/>
        <v>#VALUE!</v>
      </c>
      <c r="E23" s="43"/>
      <c r="F23" s="40" t="str">
        <f t="shared" si="2"/>
        <v/>
      </c>
      <c r="G23" s="44"/>
      <c r="R23" s="45"/>
    </row>
    <row r="24" spans="1:18">
      <c r="A24" s="35" t="str">
        <f>IF(B24="","",MAX($A$17:A23)+1)</f>
        <v/>
      </c>
      <c r="B24" s="36" t="str">
        <f t="shared" si="0"/>
        <v/>
      </c>
      <c r="C24" s="46"/>
      <c r="D24" s="42" t="e">
        <f t="shared" si="1"/>
        <v>#VALUE!</v>
      </c>
      <c r="E24" s="43"/>
      <c r="F24" s="40" t="str">
        <f t="shared" si="2"/>
        <v/>
      </c>
      <c r="G24" s="44"/>
      <c r="R24" s="45"/>
    </row>
    <row r="25" spans="1:18">
      <c r="A25" s="35" t="str">
        <f>IF(B25="","",MAX($A$17:A24)+1)</f>
        <v/>
      </c>
      <c r="B25" s="36" t="str">
        <f t="shared" si="0"/>
        <v/>
      </c>
      <c r="C25" s="46"/>
      <c r="D25" s="42" t="e">
        <f t="shared" si="1"/>
        <v>#VALUE!</v>
      </c>
      <c r="E25" s="43"/>
      <c r="F25" s="40" t="str">
        <f t="shared" si="2"/>
        <v/>
      </c>
      <c r="G25" s="44"/>
      <c r="R25" s="45"/>
    </row>
    <row r="26" spans="1:18">
      <c r="A26" s="35">
        <f>IF(B26="","",MAX($A$17:A25)+1)</f>
        <v>1</v>
      </c>
      <c r="B26" s="36">
        <f t="shared" si="0"/>
        <v>42978</v>
      </c>
      <c r="C26" s="46"/>
      <c r="D26" s="42">
        <f t="shared" si="1"/>
        <v>31</v>
      </c>
      <c r="E26" s="43"/>
      <c r="F26" s="40">
        <f t="shared" si="2"/>
        <v>0</v>
      </c>
      <c r="G26" s="44"/>
      <c r="R26" s="45"/>
    </row>
    <row r="27" spans="1:18">
      <c r="A27" s="35">
        <f>IF(B27="","",MAX($A$17:A26)+1)</f>
        <v>2</v>
      </c>
      <c r="B27" s="36">
        <f t="shared" si="0"/>
        <v>43008</v>
      </c>
      <c r="C27" s="46"/>
      <c r="D27" s="42">
        <f t="shared" si="1"/>
        <v>30</v>
      </c>
      <c r="E27" s="43"/>
      <c r="F27" s="40">
        <f t="shared" si="2"/>
        <v>0</v>
      </c>
      <c r="G27" s="44"/>
      <c r="R27" s="45"/>
    </row>
    <row r="28" spans="1:18">
      <c r="A28" s="35">
        <f>IF(B28="","",MAX($A$17:A27)+1)</f>
        <v>3</v>
      </c>
      <c r="B28" s="36">
        <f t="shared" si="0"/>
        <v>43039</v>
      </c>
      <c r="C28" s="46"/>
      <c r="D28" s="42">
        <f t="shared" si="1"/>
        <v>31</v>
      </c>
      <c r="E28" s="47"/>
      <c r="F28" s="40">
        <f t="shared" si="2"/>
        <v>0</v>
      </c>
      <c r="G28" s="44"/>
      <c r="R28" s="45"/>
    </row>
    <row r="29" spans="1:18">
      <c r="A29" s="35">
        <f>IF(B29="","",MAX($A$17:A28)+1)</f>
        <v>4</v>
      </c>
      <c r="B29" s="36">
        <f t="shared" si="0"/>
        <v>43069</v>
      </c>
      <c r="C29" s="46"/>
      <c r="D29" s="42">
        <f t="shared" si="1"/>
        <v>30</v>
      </c>
      <c r="E29" s="47"/>
      <c r="F29" s="40">
        <f t="shared" si="2"/>
        <v>0</v>
      </c>
      <c r="G29" s="44"/>
      <c r="R29" s="45"/>
    </row>
    <row r="30" spans="1:18" ht="15.75" thickBot="1">
      <c r="A30" s="48">
        <f>IF(B30="","",MAX($A$17:A29)+1)</f>
        <v>5</v>
      </c>
      <c r="B30" s="49">
        <f>EOMONTH(E14,-1)</f>
        <v>43100</v>
      </c>
      <c r="C30" s="50"/>
      <c r="D30" s="51">
        <f t="shared" si="1"/>
        <v>31</v>
      </c>
      <c r="E30" s="52"/>
      <c r="F30" s="53">
        <f t="shared" si="2"/>
        <v>0</v>
      </c>
      <c r="G30" s="54"/>
    </row>
    <row r="31" spans="1:18" ht="15.75">
      <c r="A31" s="55">
        <f>A30</f>
        <v>5</v>
      </c>
      <c r="B31" s="56" t="s">
        <v>30</v>
      </c>
      <c r="C31" s="57"/>
      <c r="D31" s="55" t="e">
        <f>SUM(D19:D30)</f>
        <v>#VALUE!</v>
      </c>
      <c r="E31" s="58" t="str">
        <f>IF(SUM(E19:E30),SUM(E19:E30),"")</f>
        <v/>
      </c>
      <c r="F31" s="59" t="str">
        <f>IFERROR(ROUND(E31/D31, 2),"")</f>
        <v/>
      </c>
      <c r="G31" s="60">
        <f>IFERROR(SUM(G19:G30,),"")</f>
        <v>0</v>
      </c>
    </row>
    <row r="33" spans="1:15">
      <c r="A33" s="62"/>
      <c r="B33" s="62"/>
      <c r="C33" s="121"/>
      <c r="D33" s="62"/>
      <c r="E33" s="62"/>
      <c r="F33" s="62"/>
      <c r="G33" s="62"/>
      <c r="H33" s="62"/>
    </row>
    <row r="34" spans="1:15">
      <c r="A34" s="113"/>
      <c r="B34" s="113"/>
      <c r="C34" s="113"/>
      <c r="D34" s="62"/>
      <c r="E34" s="62"/>
      <c r="F34" s="62"/>
      <c r="G34" s="62"/>
      <c r="H34" s="62"/>
    </row>
    <row r="35" spans="1:15">
      <c r="A35" s="113"/>
      <c r="B35" s="113"/>
      <c r="C35" s="113"/>
      <c r="D35" s="113"/>
      <c r="E35" s="113"/>
      <c r="F35" s="113"/>
      <c r="G35" s="113"/>
      <c r="H35" s="62"/>
    </row>
    <row r="36" spans="1:15">
      <c r="A36" s="113"/>
      <c r="B36" s="113"/>
      <c r="C36" s="113"/>
      <c r="D36" s="113"/>
      <c r="E36" s="113"/>
      <c r="F36" s="113"/>
      <c r="G36" s="113"/>
      <c r="H36" s="62"/>
    </row>
    <row r="37" spans="1:15">
      <c r="A37" s="113"/>
      <c r="B37" s="113"/>
      <c r="C37" s="113"/>
      <c r="D37" s="113"/>
      <c r="E37" s="113"/>
      <c r="F37" s="113"/>
      <c r="G37" s="113"/>
      <c r="H37" s="62"/>
    </row>
    <row r="38" spans="1:15">
      <c r="A38" s="113"/>
      <c r="B38" s="113"/>
      <c r="C38" s="113"/>
      <c r="D38" s="113"/>
      <c r="E38" s="113"/>
      <c r="F38" s="113"/>
      <c r="G38" s="113"/>
      <c r="H38" s="62"/>
    </row>
    <row r="39" spans="1:15">
      <c r="A39" s="113"/>
      <c r="B39" s="113"/>
      <c r="C39" s="113"/>
      <c r="D39" s="113"/>
      <c r="E39" s="113"/>
      <c r="F39" s="113"/>
      <c r="G39" s="113"/>
      <c r="H39" s="62"/>
    </row>
    <row r="40" spans="1:15">
      <c r="A40" s="114"/>
      <c r="B40" s="122"/>
      <c r="C40" s="122"/>
      <c r="D40" s="122"/>
      <c r="E40" s="122"/>
      <c r="F40" s="113"/>
      <c r="G40" s="115"/>
      <c r="H40" s="62"/>
    </row>
    <row r="41" spans="1:15" ht="15.75">
      <c r="A41" s="114"/>
      <c r="B41" s="123"/>
      <c r="C41" s="124"/>
      <c r="D41" s="125"/>
      <c r="E41" s="126"/>
      <c r="F41" s="127"/>
      <c r="G41" s="128"/>
      <c r="H41" s="62"/>
      <c r="L41" s="61"/>
    </row>
    <row r="42" spans="1:15">
      <c r="A42" s="62"/>
      <c r="B42" s="62"/>
      <c r="C42" s="62"/>
      <c r="D42" s="62"/>
      <c r="E42" s="62"/>
      <c r="F42" s="62"/>
      <c r="G42" s="62"/>
      <c r="H42" s="62"/>
    </row>
    <row r="43" spans="1:15">
      <c r="A43" s="87"/>
      <c r="B43" s="62"/>
      <c r="C43" s="62"/>
      <c r="D43" s="62"/>
      <c r="E43" s="89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>
      <c r="A45" s="87"/>
      <c r="B45" s="62"/>
      <c r="C45" s="62"/>
      <c r="D45" s="62"/>
      <c r="E45" s="90"/>
      <c r="F45" s="91"/>
      <c r="G45" s="62"/>
      <c r="H45" s="62"/>
      <c r="I45" s="62"/>
      <c r="J45" s="62"/>
      <c r="K45" s="62"/>
      <c r="L45" s="62"/>
      <c r="M45" s="62"/>
      <c r="N45" s="62"/>
      <c r="O45" s="62"/>
    </row>
    <row r="46" spans="1:1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>
      <c r="A47" s="62"/>
      <c r="B47" s="62"/>
      <c r="C47" s="62"/>
      <c r="D47" s="62"/>
      <c r="E47" s="92"/>
      <c r="F47" s="93"/>
      <c r="G47" s="93"/>
      <c r="H47" s="93"/>
      <c r="I47" s="62"/>
      <c r="J47" s="62"/>
      <c r="K47" s="62"/>
      <c r="L47" s="62"/>
      <c r="M47" s="62"/>
      <c r="N47" s="62"/>
      <c r="O47" s="62"/>
    </row>
    <row r="48" spans="1:15">
      <c r="A48" s="62"/>
      <c r="B48" s="62"/>
      <c r="C48" s="62"/>
      <c r="D48" s="62"/>
      <c r="E48" s="94"/>
      <c r="F48" s="93"/>
      <c r="G48" s="93"/>
      <c r="H48" s="93"/>
      <c r="I48" s="62"/>
      <c r="J48" s="62"/>
      <c r="K48" s="62"/>
      <c r="L48" s="62"/>
      <c r="M48" s="62"/>
      <c r="N48" s="62"/>
      <c r="O48" s="62"/>
    </row>
    <row r="49" spans="1:15">
      <c r="A49" s="62"/>
      <c r="B49" s="62"/>
      <c r="C49" s="62"/>
      <c r="D49" s="62"/>
      <c r="E49" s="95"/>
      <c r="F49" s="62"/>
      <c r="G49" s="96"/>
      <c r="H49" s="62"/>
      <c r="I49" s="62"/>
      <c r="J49" s="62"/>
      <c r="K49" s="62"/>
      <c r="L49" s="62"/>
      <c r="M49" s="62"/>
      <c r="N49" s="62"/>
      <c r="O49" s="62"/>
    </row>
    <row r="50" spans="1:15">
      <c r="A50" s="62"/>
      <c r="B50" s="62"/>
      <c r="C50" s="62"/>
      <c r="D50" s="62"/>
      <c r="E50" s="88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>
      <c r="A51" s="97"/>
      <c r="B51" s="62"/>
      <c r="C51" s="62"/>
      <c r="D51" s="62"/>
      <c r="E51" s="92"/>
      <c r="F51" s="93"/>
      <c r="G51" s="93"/>
      <c r="H51" s="62"/>
      <c r="I51" s="62"/>
      <c r="J51" s="62"/>
      <c r="K51" s="62"/>
      <c r="L51" s="62"/>
      <c r="M51" s="62"/>
      <c r="N51" s="62"/>
      <c r="O51" s="62"/>
    </row>
    <row r="52" spans="1:15">
      <c r="A52" s="62"/>
      <c r="B52" s="62"/>
      <c r="C52" s="62"/>
      <c r="D52" s="62"/>
      <c r="E52" s="98"/>
      <c r="F52" s="62"/>
      <c r="G52" s="99"/>
      <c r="H52" s="62"/>
      <c r="I52" s="62"/>
      <c r="J52" s="62"/>
      <c r="K52" s="62"/>
      <c r="L52" s="62"/>
      <c r="M52" s="62"/>
      <c r="N52" s="62"/>
      <c r="O52" s="62"/>
    </row>
    <row r="53" spans="1:15">
      <c r="A53" s="62"/>
      <c r="B53" s="62"/>
      <c r="C53" s="62"/>
      <c r="D53" s="62"/>
      <c r="E53" s="100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>
      <c r="A58" s="101"/>
      <c r="B58" s="101"/>
      <c r="C58" s="101"/>
      <c r="D58" s="101"/>
      <c r="E58" s="101"/>
      <c r="F58" s="101"/>
      <c r="G58" s="101"/>
      <c r="H58" s="62"/>
      <c r="I58" s="62"/>
      <c r="J58" s="62"/>
      <c r="K58" s="62"/>
      <c r="L58" s="62"/>
      <c r="M58" s="62"/>
      <c r="N58" s="62"/>
      <c r="O58" s="62"/>
    </row>
    <row r="59" spans="1:15">
      <c r="A59" s="102"/>
      <c r="B59" s="102"/>
      <c r="C59" s="102"/>
      <c r="D59" s="102"/>
      <c r="E59" s="102"/>
      <c r="F59" s="102"/>
      <c r="G59" s="102"/>
      <c r="H59" s="62"/>
      <c r="I59" s="62"/>
      <c r="J59" s="62"/>
      <c r="K59" s="62"/>
      <c r="L59" s="62"/>
      <c r="M59" s="62"/>
      <c r="N59" s="62"/>
      <c r="O59" s="62"/>
    </row>
    <row r="60" spans="1:15">
      <c r="A60" s="102"/>
      <c r="B60" s="102"/>
      <c r="C60" s="102"/>
      <c r="D60" s="102"/>
      <c r="E60" s="102"/>
      <c r="F60" s="102"/>
      <c r="G60" s="102"/>
      <c r="H60" s="62"/>
      <c r="I60" s="62"/>
      <c r="J60" s="62"/>
      <c r="K60" s="62"/>
      <c r="L60" s="62"/>
      <c r="M60" s="62"/>
      <c r="N60" s="62"/>
      <c r="O60" s="62"/>
    </row>
    <row r="61" spans="1:15">
      <c r="A61" s="102"/>
      <c r="B61" s="102"/>
      <c r="C61" s="102"/>
      <c r="D61" s="102"/>
      <c r="E61" s="102"/>
      <c r="F61" s="102"/>
      <c r="G61" s="102"/>
      <c r="H61" s="62"/>
      <c r="I61" s="62"/>
      <c r="J61" s="62"/>
      <c r="K61" s="62"/>
      <c r="L61" s="62"/>
      <c r="M61" s="62"/>
      <c r="N61" s="62"/>
      <c r="O61" s="62"/>
    </row>
    <row r="62" spans="1:15">
      <c r="A62" s="102"/>
      <c r="B62" s="102"/>
      <c r="C62" s="102"/>
      <c r="D62" s="102"/>
      <c r="E62" s="102"/>
      <c r="F62" s="102"/>
      <c r="G62" s="102"/>
      <c r="H62" s="62"/>
      <c r="I62" s="62"/>
      <c r="J62" s="62"/>
      <c r="K62" s="62"/>
      <c r="L62" s="62"/>
      <c r="M62" s="62"/>
      <c r="N62" s="62"/>
      <c r="O62" s="62"/>
    </row>
    <row r="63" spans="1:15">
      <c r="A63" s="102"/>
      <c r="B63" s="102"/>
      <c r="C63" s="102"/>
      <c r="D63" s="102"/>
      <c r="E63" s="102"/>
      <c r="F63" s="102"/>
      <c r="G63" s="102"/>
      <c r="H63" s="62"/>
      <c r="I63" s="62"/>
      <c r="J63" s="62"/>
      <c r="K63" s="62"/>
      <c r="L63" s="62"/>
      <c r="M63" s="62"/>
      <c r="N63" s="62"/>
      <c r="O63" s="62"/>
    </row>
    <row r="64" spans="1:15">
      <c r="A64" s="102"/>
      <c r="B64" s="102"/>
      <c r="C64" s="102"/>
      <c r="D64" s="102"/>
      <c r="E64" s="102"/>
      <c r="F64" s="102"/>
      <c r="G64" s="102"/>
      <c r="H64" s="62"/>
      <c r="I64" s="62"/>
      <c r="J64" s="62"/>
      <c r="K64" s="62"/>
      <c r="L64" s="62"/>
      <c r="M64" s="62"/>
      <c r="N64" s="62"/>
      <c r="O64" s="62"/>
    </row>
    <row r="65" spans="1:2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24" ht="18.75">
      <c r="A66" s="62"/>
      <c r="B66" s="62"/>
      <c r="C66" s="62"/>
      <c r="D66" s="62"/>
      <c r="E66" s="62"/>
      <c r="F66" s="62"/>
      <c r="G66" s="62"/>
      <c r="H66" s="62"/>
      <c r="I66" s="62"/>
      <c r="J66" s="103"/>
      <c r="K66" s="62"/>
      <c r="L66" s="62"/>
      <c r="M66" s="62"/>
      <c r="N66" s="62"/>
      <c r="O66" s="62"/>
      <c r="P66" s="63"/>
      <c r="Q66" s="67"/>
      <c r="R66" s="68"/>
      <c r="S66" s="63"/>
      <c r="T66" s="63"/>
      <c r="U66" s="63"/>
      <c r="V66" s="63"/>
      <c r="W66" s="63"/>
      <c r="X66" s="63"/>
    </row>
    <row r="67" spans="1:2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3"/>
      <c r="Q67" s="63"/>
      <c r="R67" s="63"/>
      <c r="S67" s="63"/>
      <c r="T67" s="63"/>
      <c r="U67" s="63"/>
      <c r="V67" s="63"/>
      <c r="W67" s="63"/>
      <c r="X67" s="63"/>
    </row>
    <row r="68" spans="1:24">
      <c r="A68" s="62"/>
      <c r="B68" s="62"/>
      <c r="C68" s="62"/>
      <c r="D68" s="104"/>
      <c r="E68" s="105"/>
      <c r="F68" s="62"/>
      <c r="G68" s="62"/>
      <c r="H68" s="106"/>
      <c r="I68" s="62"/>
      <c r="J68" s="107"/>
      <c r="K68" s="104"/>
      <c r="L68" s="105"/>
      <c r="M68" s="105"/>
      <c r="N68" s="105"/>
      <c r="O68" s="105"/>
      <c r="P68" s="71"/>
      <c r="Q68" s="66"/>
      <c r="R68" s="66"/>
      <c r="S68" s="66"/>
      <c r="T68" s="66"/>
      <c r="U68" s="72"/>
      <c r="V68" s="65"/>
      <c r="W68" s="66"/>
      <c r="X68" s="63"/>
    </row>
    <row r="69" spans="1:24">
      <c r="A69" s="62"/>
      <c r="B69" s="62"/>
      <c r="C69" s="62"/>
      <c r="D69" s="104"/>
      <c r="E69" s="62"/>
      <c r="F69" s="108"/>
      <c r="G69" s="62"/>
      <c r="H69" s="73"/>
      <c r="I69" s="73"/>
      <c r="J69" s="74"/>
      <c r="K69" s="104"/>
      <c r="L69" s="77"/>
      <c r="M69" s="77"/>
      <c r="N69" s="77"/>
      <c r="O69" s="77"/>
      <c r="P69" s="75"/>
      <c r="Q69" s="75"/>
      <c r="R69" s="75"/>
      <c r="S69" s="75"/>
      <c r="T69" s="66"/>
      <c r="U69" s="72"/>
      <c r="V69" s="66"/>
      <c r="W69" s="65"/>
      <c r="X69" s="63"/>
    </row>
    <row r="70" spans="1:24" ht="15.75">
      <c r="A70" s="109"/>
      <c r="B70" s="62"/>
      <c r="C70" s="62"/>
      <c r="D70" s="77"/>
      <c r="E70" s="74"/>
      <c r="F70" s="74"/>
      <c r="G70" s="74"/>
      <c r="H70" s="73"/>
      <c r="I70" s="73"/>
      <c r="J70" s="74"/>
      <c r="K70" s="104"/>
      <c r="L70" s="105"/>
      <c r="M70" s="105"/>
      <c r="N70" s="105"/>
      <c r="O70" s="110"/>
      <c r="P70" s="66"/>
      <c r="Q70" s="76"/>
      <c r="R70" s="71"/>
      <c r="S70" s="66"/>
      <c r="T70" s="66"/>
      <c r="U70" s="65"/>
      <c r="V70" s="65"/>
      <c r="W70" s="64"/>
      <c r="X70" s="63"/>
    </row>
    <row r="71" spans="1:24" ht="15.75">
      <c r="A71" s="109"/>
      <c r="B71" s="62"/>
      <c r="C71" s="62"/>
      <c r="D71" s="77"/>
      <c r="E71" s="74"/>
      <c r="F71" s="74"/>
      <c r="G71" s="74"/>
      <c r="H71" s="73"/>
      <c r="I71" s="73"/>
      <c r="J71" s="73"/>
      <c r="K71" s="105"/>
      <c r="L71" s="105"/>
      <c r="M71" s="105"/>
      <c r="N71" s="111"/>
      <c r="O71" s="77"/>
      <c r="P71" s="75"/>
      <c r="Q71" s="69"/>
      <c r="R71" s="75"/>
      <c r="S71" s="75"/>
      <c r="T71" s="69"/>
      <c r="U71" s="65"/>
      <c r="V71" s="65"/>
      <c r="W71" s="65"/>
      <c r="X71" s="63"/>
    </row>
    <row r="72" spans="1:24">
      <c r="A72" s="62"/>
      <c r="B72" s="62"/>
      <c r="C72" s="62"/>
      <c r="D72" s="77"/>
      <c r="E72" s="62"/>
      <c r="F72" s="62"/>
      <c r="G72" s="62"/>
      <c r="H72" s="73"/>
      <c r="I72" s="73"/>
      <c r="J72" s="73"/>
      <c r="K72" s="77"/>
      <c r="L72" s="77"/>
      <c r="M72" s="77"/>
      <c r="N72" s="104"/>
      <c r="O72" s="77"/>
      <c r="P72" s="75"/>
      <c r="Q72" s="75"/>
      <c r="R72" s="75"/>
      <c r="S72" s="75"/>
      <c r="T72" s="75"/>
      <c r="U72" s="65"/>
      <c r="V72" s="66"/>
      <c r="W72" s="65"/>
      <c r="X72" s="63"/>
    </row>
    <row r="73" spans="1:24">
      <c r="A73" s="62"/>
      <c r="B73" s="62"/>
      <c r="C73" s="62"/>
      <c r="D73" s="77"/>
      <c r="E73" s="62"/>
      <c r="F73" s="62"/>
      <c r="G73" s="62"/>
      <c r="H73" s="73"/>
      <c r="I73" s="73"/>
      <c r="J73" s="73"/>
      <c r="K73" s="77"/>
      <c r="L73" s="77"/>
      <c r="M73" s="77"/>
      <c r="N73" s="77"/>
      <c r="O73" s="77"/>
      <c r="P73" s="75"/>
      <c r="Q73" s="75"/>
      <c r="R73" s="75"/>
      <c r="S73" s="75"/>
      <c r="T73" s="75"/>
      <c r="U73" s="65"/>
      <c r="V73" s="65"/>
      <c r="W73" s="65"/>
      <c r="X73" s="63"/>
    </row>
    <row r="74" spans="1:24">
      <c r="A74" s="62"/>
      <c r="B74" s="62"/>
      <c r="C74" s="62"/>
      <c r="D74" s="77"/>
      <c r="E74" s="62"/>
      <c r="F74" s="62"/>
      <c r="G74" s="62"/>
      <c r="H74" s="73"/>
      <c r="I74" s="73"/>
      <c r="J74" s="78"/>
      <c r="K74" s="77"/>
      <c r="L74" s="77"/>
      <c r="M74" s="77"/>
      <c r="N74" s="77"/>
      <c r="O74" s="77"/>
      <c r="P74" s="75"/>
      <c r="Q74" s="75"/>
      <c r="R74" s="75"/>
      <c r="S74" s="75"/>
      <c r="T74" s="75"/>
      <c r="U74" s="65"/>
      <c r="V74" s="65"/>
      <c r="W74" s="65"/>
      <c r="X74" s="63"/>
    </row>
    <row r="75" spans="1:24">
      <c r="A75" s="62"/>
      <c r="B75" s="62"/>
      <c r="C75" s="62"/>
      <c r="D75" s="77"/>
      <c r="E75" s="77"/>
      <c r="F75" s="62"/>
      <c r="G75" s="62"/>
      <c r="H75" s="73"/>
      <c r="I75" s="73"/>
      <c r="J75" s="78"/>
      <c r="K75" s="77"/>
      <c r="L75" s="77"/>
      <c r="M75" s="77"/>
      <c r="N75" s="77"/>
      <c r="O75" s="77"/>
      <c r="P75" s="75"/>
      <c r="Q75" s="75"/>
      <c r="R75" s="75"/>
      <c r="S75" s="75"/>
      <c r="T75" s="75"/>
      <c r="U75" s="64"/>
      <c r="V75" s="66"/>
      <c r="W75" s="65"/>
      <c r="X75" s="63"/>
    </row>
    <row r="76" spans="1:24">
      <c r="A76" s="62"/>
      <c r="B76" s="62"/>
      <c r="C76" s="62"/>
      <c r="D76" s="77"/>
      <c r="E76" s="77"/>
      <c r="F76" s="62"/>
      <c r="G76" s="62"/>
      <c r="H76" s="79"/>
      <c r="I76" s="79"/>
      <c r="J76" s="80"/>
      <c r="K76" s="77"/>
      <c r="L76" s="77"/>
      <c r="M76" s="77"/>
      <c r="N76" s="77"/>
      <c r="O76" s="77"/>
      <c r="P76" s="75"/>
      <c r="Q76" s="75"/>
      <c r="R76" s="75"/>
      <c r="S76" s="75"/>
      <c r="T76" s="75"/>
      <c r="U76" s="64"/>
      <c r="V76" s="66"/>
      <c r="W76" s="64"/>
      <c r="X76" s="63"/>
    </row>
    <row r="77" spans="1:24">
      <c r="A77" s="62"/>
      <c r="B77" s="62"/>
      <c r="C77" s="62"/>
      <c r="D77" s="105"/>
      <c r="E77" s="77"/>
      <c r="F77" s="62"/>
      <c r="G77" s="62"/>
      <c r="H77" s="62"/>
      <c r="I77" s="62"/>
      <c r="J77" s="62"/>
      <c r="K77" s="112"/>
      <c r="L77" s="77"/>
      <c r="M77" s="77"/>
      <c r="N77" s="77"/>
      <c r="O77" s="77"/>
      <c r="P77" s="75"/>
      <c r="Q77" s="75"/>
      <c r="R77" s="75"/>
      <c r="S77" s="75"/>
      <c r="T77" s="75"/>
      <c r="U77" s="70"/>
      <c r="V77" s="65"/>
      <c r="W77" s="65"/>
      <c r="X77" s="63"/>
    </row>
    <row r="78" spans="1:24" ht="15.75">
      <c r="A78" s="62"/>
      <c r="B78" s="62"/>
      <c r="C78" s="62"/>
      <c r="D78" s="113"/>
      <c r="E78" s="114"/>
      <c r="F78" s="114"/>
      <c r="G78" s="115"/>
      <c r="H78" s="81"/>
      <c r="I78" s="82"/>
      <c r="J78" s="83"/>
      <c r="K78" s="116"/>
      <c r="L78" s="117"/>
      <c r="M78" s="117"/>
      <c r="N78" s="118"/>
      <c r="O78" s="119"/>
      <c r="P78" s="85"/>
      <c r="Q78" s="84"/>
      <c r="R78" s="85"/>
      <c r="S78" s="85"/>
      <c r="T78" s="84"/>
      <c r="U78" s="86"/>
      <c r="V78" s="86"/>
      <c r="W78" s="86"/>
      <c r="X78" s="63"/>
    </row>
    <row r="79" spans="1:2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3"/>
      <c r="Q79" s="63"/>
      <c r="R79" s="63"/>
      <c r="S79" s="63"/>
      <c r="T79" s="63"/>
      <c r="U79" s="63"/>
      <c r="V79" s="63"/>
      <c r="W79" s="63"/>
      <c r="X79" s="63"/>
    </row>
    <row r="80" spans="1:24">
      <c r="A80" s="62"/>
      <c r="B80" s="62"/>
      <c r="C80" s="62"/>
      <c r="D80" s="120"/>
      <c r="E80" s="77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3"/>
      <c r="Q80" s="63"/>
      <c r="R80" s="63"/>
      <c r="S80" s="63"/>
      <c r="T80" s="63"/>
      <c r="U80" s="63"/>
      <c r="V80" s="63"/>
      <c r="W80" s="63"/>
      <c r="X80" s="63"/>
    </row>
    <row r="81" spans="1:2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3"/>
      <c r="Q81" s="63"/>
      <c r="R81" s="63"/>
      <c r="S81" s="63"/>
      <c r="T81" s="63"/>
      <c r="U81" s="63"/>
      <c r="V81" s="63"/>
      <c r="W81" s="63"/>
      <c r="X81" s="63"/>
    </row>
    <row r="82" spans="1:2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3"/>
      <c r="Q82" s="63"/>
      <c r="R82" s="63"/>
      <c r="S82" s="63"/>
      <c r="T82" s="63"/>
      <c r="U82" s="63"/>
      <c r="V82" s="63"/>
      <c r="W82" s="63"/>
      <c r="X82" s="63"/>
    </row>
    <row r="83" spans="1:2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3"/>
      <c r="Q83" s="63"/>
      <c r="R83" s="63"/>
      <c r="S83" s="63"/>
      <c r="T83" s="63"/>
      <c r="U83" s="63"/>
      <c r="V83" s="63"/>
      <c r="W83" s="63"/>
      <c r="X83" s="63"/>
    </row>
    <row r="84" spans="1:2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3"/>
      <c r="Q84" s="63"/>
      <c r="R84" s="63"/>
      <c r="S84" s="63"/>
      <c r="T84" s="63"/>
      <c r="U84" s="63"/>
      <c r="V84" s="63"/>
      <c r="W84" s="63"/>
      <c r="X84" s="63"/>
    </row>
    <row r="85" spans="1:2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3"/>
      <c r="Q85" s="63"/>
      <c r="R85" s="63"/>
      <c r="S85" s="63"/>
      <c r="T85" s="63"/>
      <c r="U85" s="63"/>
      <c r="V85" s="63"/>
      <c r="W85" s="63"/>
      <c r="X85" s="63"/>
    </row>
    <row r="86" spans="1:2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3"/>
      <c r="Q86" s="63"/>
      <c r="R86" s="63"/>
      <c r="S86" s="63"/>
      <c r="T86" s="63"/>
      <c r="U86" s="63"/>
      <c r="V86" s="63"/>
      <c r="W86" s="63"/>
      <c r="X86" s="63"/>
    </row>
    <row r="87" spans="1:2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3"/>
      <c r="Q87" s="63"/>
      <c r="R87" s="63"/>
      <c r="S87" s="63"/>
      <c r="T87" s="63"/>
      <c r="U87" s="63"/>
      <c r="V87" s="63"/>
      <c r="W87" s="63"/>
      <c r="X87" s="63"/>
    </row>
    <row r="88" spans="1:2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3"/>
      <c r="Q88" s="63"/>
      <c r="R88" s="63"/>
      <c r="S88" s="63"/>
      <c r="T88" s="63"/>
      <c r="U88" s="63"/>
      <c r="V88" s="63"/>
      <c r="W88" s="63"/>
      <c r="X88" s="63"/>
    </row>
    <row r="89" spans="1:2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3"/>
      <c r="Q89" s="63"/>
      <c r="R89" s="63"/>
      <c r="S89" s="63"/>
      <c r="T89" s="63"/>
      <c r="U89" s="63"/>
      <c r="V89" s="63"/>
      <c r="W89" s="63"/>
      <c r="X89" s="63"/>
    </row>
    <row r="90" spans="1:2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3"/>
      <c r="Q90" s="63"/>
      <c r="R90" s="63"/>
      <c r="S90" s="63"/>
      <c r="T90" s="63"/>
      <c r="U90" s="63"/>
      <c r="V90" s="63"/>
      <c r="W90" s="63"/>
      <c r="X90" s="63"/>
    </row>
    <row r="91" spans="1:2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3"/>
      <c r="Q91" s="63"/>
      <c r="R91" s="63"/>
      <c r="S91" s="63"/>
      <c r="T91" s="63"/>
      <c r="U91" s="63"/>
      <c r="V91" s="63"/>
      <c r="W91" s="63"/>
      <c r="X91" s="63"/>
    </row>
    <row r="92" spans="1:2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3"/>
      <c r="Q92" s="63"/>
      <c r="R92" s="63"/>
      <c r="S92" s="63"/>
      <c r="T92" s="63"/>
      <c r="U92" s="63"/>
      <c r="V92" s="63"/>
      <c r="W92" s="63"/>
      <c r="X92" s="63"/>
    </row>
    <row r="93" spans="1:2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3"/>
      <c r="Q93" s="63"/>
      <c r="R93" s="63"/>
      <c r="S93" s="63"/>
      <c r="T93" s="63"/>
      <c r="U93" s="63"/>
      <c r="V93" s="63"/>
      <c r="W93" s="63"/>
      <c r="X93" s="63"/>
    </row>
    <row r="94" spans="1:2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3"/>
      <c r="Q94" s="63"/>
      <c r="R94" s="63"/>
      <c r="S94" s="63"/>
      <c r="T94" s="63"/>
      <c r="U94" s="63"/>
      <c r="V94" s="63"/>
      <c r="W94" s="63"/>
      <c r="X94" s="63"/>
    </row>
    <row r="95" spans="1:2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3"/>
      <c r="Q95" s="63"/>
      <c r="R95" s="63"/>
      <c r="S95" s="63"/>
      <c r="T95" s="63"/>
      <c r="U95" s="63"/>
      <c r="V95" s="63"/>
      <c r="W95" s="63"/>
      <c r="X95" s="63"/>
    </row>
    <row r="96" spans="1:2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3"/>
      <c r="Q96" s="63"/>
      <c r="R96" s="63"/>
      <c r="S96" s="63"/>
      <c r="T96" s="63"/>
      <c r="U96" s="63"/>
      <c r="V96" s="63"/>
      <c r="W96" s="63"/>
      <c r="X96" s="63"/>
    </row>
    <row r="97" spans="1:24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3"/>
      <c r="Q97" s="63"/>
      <c r="R97" s="63"/>
      <c r="S97" s="63"/>
      <c r="T97" s="63"/>
      <c r="U97" s="63"/>
      <c r="V97" s="63"/>
      <c r="W97" s="63"/>
      <c r="X97" s="63"/>
    </row>
    <row r="98" spans="1:24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3"/>
      <c r="Q98" s="63"/>
      <c r="R98" s="63"/>
      <c r="S98" s="63"/>
      <c r="T98" s="63"/>
      <c r="U98" s="63"/>
      <c r="V98" s="63"/>
      <c r="W98" s="63"/>
      <c r="X98" s="63"/>
    </row>
    <row r="99" spans="1:24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3"/>
      <c r="Q99" s="63"/>
      <c r="R99" s="63"/>
      <c r="S99" s="63"/>
      <c r="T99" s="63"/>
      <c r="U99" s="63"/>
      <c r="V99" s="63"/>
      <c r="W99" s="63"/>
      <c r="X99" s="63"/>
    </row>
    <row r="100" spans="1:24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:24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:24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:24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:24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:24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:24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:2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:24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:24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:24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:24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:24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:24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:24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:24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:24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:2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:24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:24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:24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:24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:24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:24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:24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:24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:24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:2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:24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:24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:24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:24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:24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:24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:24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:24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spans="1:24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spans="1: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spans="1:24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spans="1:24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spans="1:24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spans="1:24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spans="1:24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spans="1:24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spans="1:24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spans="1:24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</sheetData>
  <mergeCells count="12"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</mergeCells>
  <conditionalFormatting sqref="A59:G64">
    <cfRule type="cellIs" dxfId="7" priority="1" operator="greaterThan">
      <formula>$G$14</formula>
    </cfRule>
    <cfRule type="cellIs" dxfId="6" priority="2" operator="lessThan">
      <formula>$E$14</formula>
    </cfRule>
    <cfRule type="cellIs" dxfId="5" priority="3" operator="equal">
      <formula>$G$14</formula>
    </cfRule>
    <cfRule type="cellIs" dxfId="4" priority="4" operator="equal">
      <formula>$E$14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2018-02-07T13:20:05Z</dcterms:created>
  <dcterms:modified xsi:type="dcterms:W3CDTF">2018-02-07T13:22:19Z</dcterms:modified>
</cp:coreProperties>
</file>