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1. ALEX\СК\УУ\АНАЛИЗЫ\АНАЛИЗ эффективности каналов\"/>
    </mc:Choice>
  </mc:AlternateContent>
  <bookViews>
    <workbookView xWindow="0" yWindow="0" windowWidth="21600" windowHeight="9735"/>
  </bookViews>
  <sheets>
    <sheet name="Лист1" sheetId="1" r:id="rId1"/>
  </sheets>
  <definedNames>
    <definedName name="solver_adj" localSheetId="0" hidden="1">Лист1!$I$4:$M$4,Лист1!$I$8:$M$8,Лист1!$I$12:$M$12,Лист1!$I$16:$M$16,Лист1!$I$20:$M$20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Лист1!$I$12:$M$12</definedName>
    <definedName name="solver_lhs10" localSheetId="0" hidden="1">Лист1!$N$8</definedName>
    <definedName name="solver_lhs11" localSheetId="0" hidden="1">Лист1!$P$24</definedName>
    <definedName name="solver_lhs12" localSheetId="0" hidden="1">Лист1!#REF!</definedName>
    <definedName name="solver_lhs13" localSheetId="0" hidden="1">Лист1!#REF!</definedName>
    <definedName name="solver_lhs14" localSheetId="0" hidden="1">Лист1!#REF!</definedName>
    <definedName name="solver_lhs15" localSheetId="0" hidden="1">Лист1!#REF!</definedName>
    <definedName name="solver_lhs16" localSheetId="0" hidden="1">Лист1!#REF!</definedName>
    <definedName name="solver_lhs17" localSheetId="0" hidden="1">Лист1!#REF!</definedName>
    <definedName name="solver_lhs2" localSheetId="0" hidden="1">Лист1!$I$16:$M$16</definedName>
    <definedName name="solver_lhs3" localSheetId="0" hidden="1">Лист1!$I$20:$M$20</definedName>
    <definedName name="solver_lhs4" localSheetId="0" hidden="1">Лист1!$I$4:$M$4</definedName>
    <definedName name="solver_lhs5" localSheetId="0" hidden="1">Лист1!$I$8:$M$8</definedName>
    <definedName name="solver_lhs6" localSheetId="0" hidden="1">Лист1!$N$12</definedName>
    <definedName name="solver_lhs7" localSheetId="0" hidden="1">Лист1!$N$16</definedName>
    <definedName name="solver_lhs8" localSheetId="0" hidden="1">Лист1!$N$20</definedName>
    <definedName name="solver_lhs9" localSheetId="0" hidden="1">Лист1!$N$4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11</definedName>
    <definedName name="solver_nwt" localSheetId="0" hidden="1">1</definedName>
    <definedName name="solver_opt" localSheetId="0" hidden="1">Лист1!$P$25</definedName>
    <definedName name="solver_pre" localSheetId="0" hidden="1">0.00000000000001</definedName>
    <definedName name="solver_rbv" localSheetId="0" hidden="1">2</definedName>
    <definedName name="solver_rel1" localSheetId="0" hidden="1">5</definedName>
    <definedName name="solver_rel10" localSheetId="0" hidden="1">2</definedName>
    <definedName name="solver_rel11" localSheetId="0" hidden="1">1</definedName>
    <definedName name="solver_rel12" localSheetId="0" hidden="1">1</definedName>
    <definedName name="solver_rel13" localSheetId="0" hidden="1">4</definedName>
    <definedName name="solver_rel14" localSheetId="0" hidden="1">3</definedName>
    <definedName name="solver_rel15" localSheetId="0" hidden="1">4</definedName>
    <definedName name="solver_rel16" localSheetId="0" hidden="1">3</definedName>
    <definedName name="solver_rel17" localSheetId="0" hidden="1">1</definedName>
    <definedName name="solver_rel2" localSheetId="0" hidden="1">5</definedName>
    <definedName name="solver_rel3" localSheetId="0" hidden="1">5</definedName>
    <definedName name="solver_rel4" localSheetId="0" hidden="1">5</definedName>
    <definedName name="solver_rel5" localSheetId="0" hidden="1">5</definedName>
    <definedName name="solver_rel6" localSheetId="0" hidden="1">2</definedName>
    <definedName name="solver_rel7" localSheetId="0" hidden="1">2</definedName>
    <definedName name="solver_rel8" localSheetId="0" hidden="1">2</definedName>
    <definedName name="solver_rel9" localSheetId="0" hidden="1">2</definedName>
    <definedName name="solver_rhs1" localSheetId="0" hidden="1">бинарное</definedName>
    <definedName name="solver_rhs10" localSheetId="0" hidden="1">1</definedName>
    <definedName name="solver_rhs11" localSheetId="0" hidden="1">Лист1!$B$2</definedName>
    <definedName name="solver_rhs12" localSheetId="0" hidden="1">5</definedName>
    <definedName name="solver_rhs13" localSheetId="0" hidden="1">целое</definedName>
    <definedName name="solver_rhs14" localSheetId="0" hidden="1">1</definedName>
    <definedName name="solver_rhs15" localSheetId="0" hidden="1">целое</definedName>
    <definedName name="solver_rhs16" localSheetId="0" hidden="1">1</definedName>
    <definedName name="solver_rhs17" localSheetId="0" hidden="1">Лист1!$B$2</definedName>
    <definedName name="solver_rhs2" localSheetId="0" hidden="1">бинарное</definedName>
    <definedName name="solver_rhs3" localSheetId="0" hidden="1">бинарное</definedName>
    <definedName name="solver_rhs4" localSheetId="0" hidden="1">бинарное</definedName>
    <definedName name="solver_rhs5" localSheetId="0" hidden="1">бинарное</definedName>
    <definedName name="solver_rhs6" localSheetId="0" hidden="1">1</definedName>
    <definedName name="solver_rhs7" localSheetId="0" hidden="1">1</definedName>
    <definedName name="solver_rhs8" localSheetId="0" hidden="1">1</definedName>
    <definedName name="solver_rhs9" localSheetId="0" hidden="1">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N20" i="1" l="1"/>
  <c r="N16" i="1"/>
  <c r="N12" i="1"/>
  <c r="N8" i="1"/>
  <c r="N4" i="1"/>
  <c r="P21" i="1"/>
  <c r="P20" i="1"/>
  <c r="P17" i="1"/>
  <c r="P16" i="1"/>
  <c r="P13" i="1"/>
  <c r="P12" i="1"/>
  <c r="P9" i="1"/>
  <c r="P8" i="1"/>
  <c r="P5" i="1"/>
  <c r="P4" i="1"/>
  <c r="P24" i="1" l="1"/>
  <c r="P25" i="1"/>
</calcChain>
</file>

<file path=xl/sharedStrings.xml><?xml version="1.0" encoding="utf-8"?>
<sst xmlns="http://schemas.openxmlformats.org/spreadsheetml/2006/main" count="30" uniqueCount="16">
  <si>
    <t>Количество заказов</t>
  </si>
  <si>
    <t>Прибыль</t>
  </si>
  <si>
    <t>Затраты</t>
  </si>
  <si>
    <t>После обработки всех возможных вариантов нужно, что бы оптимальный подсветился по всем каналам</t>
  </si>
  <si>
    <t>Канал продаж 1</t>
  </si>
  <si>
    <t>Канал продаж 2</t>
  </si>
  <si>
    <t>Канал продаж 3</t>
  </si>
  <si>
    <t>Канал продаж 4</t>
  </si>
  <si>
    <t>Канал продаж 5</t>
  </si>
  <si>
    <t>В данном примере подсветка (заливка) ячеек может не являться оптимальным вариантом (т.к. затраты превышают порог) - это просто демонстрация желаемого</t>
  </si>
  <si>
    <t>С целью упрощения решения (без подсветки) возможен вариант, например, в текстовой форме: 1-3; 2-3; 3-4; 4-3; 5-4</t>
  </si>
  <si>
    <t>Оптимальным должен считаться вариант с максимальной прибылью, с затратами не превышающими порогового значения</t>
  </si>
  <si>
    <t>Возможно создание дополнительных таблиц для обработки массивов, если существует формульное решение</t>
  </si>
  <si>
    <t>Ограничение по затратам</t>
  </si>
  <si>
    <t>Если решение возможно на макросе - большая просьба дать минимальные комментарии в тексте.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</si>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</sst>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&quot;р.&quot;;[Red]\-#,##0&quot;р.&quot;"/>
    <numFmt numFmtId="164" formatCode="#,##0.00&quot;р.&quot;"/>
    <numFmt numFmtId="165" formatCode="#,##0&quot; зак.&quot;"/>
    <numFmt numFmtId="166" formatCode="#,##0&quot;р.&quot;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/>
    </xf>
    <xf numFmtId="0" fontId="2" fillId="0" borderId="0" xfId="0" applyFont="1" applyFill="1"/>
    <xf numFmtId="164" fontId="0" fillId="0" borderId="1" xfId="0" applyNumberFormat="1" applyFont="1" applyFill="1" applyBorder="1" applyAlignment="1">
      <alignment horizontal="left"/>
    </xf>
    <xf numFmtId="6" fontId="3" fillId="0" borderId="1" xfId="0" applyNumberFormat="1" applyFont="1" applyFill="1" applyBorder="1"/>
    <xf numFmtId="164" fontId="0" fillId="0" borderId="0" xfId="0" applyNumberFormat="1" applyFont="1" applyFill="1" applyBorder="1" applyAlignment="1">
      <alignment horizontal="left"/>
    </xf>
    <xf numFmtId="165" fontId="3" fillId="0" borderId="1" xfId="0" applyNumberFormat="1" applyFont="1" applyFill="1" applyBorder="1"/>
    <xf numFmtId="6" fontId="4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4" fontId="0" fillId="0" borderId="0" xfId="0" applyNumberFormat="1"/>
    <xf numFmtId="4" fontId="5" fillId="0" borderId="0" xfId="0" applyNumberFormat="1" applyFont="1"/>
    <xf numFmtId="166" fontId="1" fillId="0" borderId="1" xfId="0" applyNumberFormat="1" applyFont="1" applyFill="1" applyBorder="1"/>
    <xf numFmtId="0" fontId="0" fillId="0" borderId="0" xfId="0" applyFill="1"/>
    <xf numFmtId="4" fontId="5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Q33"/>
  <sheetViews>
    <sheetView tabSelected="1" zoomScale="85" zoomScaleNormal="85" workbookViewId="0">
      <selection activeCell="K18" sqref="K18"/>
    </sheetView>
  </sheetViews>
  <sheetFormatPr defaultRowHeight="15" x14ac:dyDescent="0.25"/>
  <cols>
    <col min="1" max="1" width="25" customWidth="1"/>
    <col min="2" max="2" width="33.7109375" customWidth="1"/>
    <col min="3" max="7" width="12.140625" customWidth="1"/>
    <col min="16" max="16" width="10.42578125" customWidth="1"/>
  </cols>
  <sheetData>
    <row r="2" spans="1:16" x14ac:dyDescent="0.25">
      <c r="A2" t="s">
        <v>13</v>
      </c>
      <c r="B2" s="7">
        <v>120000</v>
      </c>
    </row>
    <row r="3" spans="1:16" x14ac:dyDescent="0.25">
      <c r="C3" s="8">
        <v>1</v>
      </c>
      <c r="D3" s="8">
        <v>2</v>
      </c>
      <c r="E3" s="8">
        <v>3</v>
      </c>
      <c r="F3" s="8">
        <v>4</v>
      </c>
      <c r="G3" s="8">
        <v>5</v>
      </c>
      <c r="N3" s="8" t="s">
        <v>15</v>
      </c>
    </row>
    <row r="4" spans="1:16" x14ac:dyDescent="0.25">
      <c r="A4" t="s">
        <v>4</v>
      </c>
      <c r="B4" s="1" t="s">
        <v>2</v>
      </c>
      <c r="C4" s="12">
        <v>4500</v>
      </c>
      <c r="D4" s="12">
        <v>7200</v>
      </c>
      <c r="E4" s="12">
        <v>10500</v>
      </c>
      <c r="F4" s="12">
        <v>14400</v>
      </c>
      <c r="G4" s="12">
        <v>18900</v>
      </c>
      <c r="I4" s="9">
        <v>0</v>
      </c>
      <c r="J4" s="9">
        <v>1</v>
      </c>
      <c r="K4" s="9">
        <v>0</v>
      </c>
      <c r="L4" s="9">
        <v>0</v>
      </c>
      <c r="M4" s="9">
        <v>0</v>
      </c>
      <c r="N4">
        <f>SUM(I4:M4)</f>
        <v>1</v>
      </c>
      <c r="P4" s="10">
        <f>SUMPRODUCT(I4:M4,C4:G4)</f>
        <v>7200</v>
      </c>
    </row>
    <row r="5" spans="1:16" s="2" customFormat="1" x14ac:dyDescent="0.25">
      <c r="B5" s="3" t="s">
        <v>1</v>
      </c>
      <c r="C5" s="4">
        <v>10250.000000000004</v>
      </c>
      <c r="D5" s="4">
        <v>10500.000000000004</v>
      </c>
      <c r="E5" s="4">
        <v>10150.000000000005</v>
      </c>
      <c r="F5" s="4">
        <v>9200.0000000000055</v>
      </c>
      <c r="G5" s="4">
        <v>7650.0000000000064</v>
      </c>
      <c r="N5"/>
      <c r="P5" s="10">
        <f>SUMPRODUCT(I4:M4,C5:G5)</f>
        <v>10500.000000000004</v>
      </c>
    </row>
    <row r="6" spans="1:16" s="2" customFormat="1" x14ac:dyDescent="0.25">
      <c r="B6" s="3" t="s">
        <v>0</v>
      </c>
      <c r="C6" s="6">
        <v>1500</v>
      </c>
      <c r="D6" s="6">
        <v>1800</v>
      </c>
      <c r="E6" s="6">
        <v>2100</v>
      </c>
      <c r="F6" s="6">
        <v>2400</v>
      </c>
      <c r="G6" s="6">
        <v>2700</v>
      </c>
      <c r="N6"/>
    </row>
    <row r="7" spans="1:16" x14ac:dyDescent="0.25">
      <c r="C7" s="13"/>
      <c r="D7" s="13"/>
      <c r="E7" s="13"/>
      <c r="F7" s="13"/>
      <c r="G7" s="13"/>
    </row>
    <row r="8" spans="1:16" x14ac:dyDescent="0.25">
      <c r="A8" t="s">
        <v>5</v>
      </c>
      <c r="B8" s="1" t="s">
        <v>2</v>
      </c>
      <c r="C8" s="12">
        <v>6800</v>
      </c>
      <c r="D8" s="12">
        <v>11500</v>
      </c>
      <c r="E8" s="12">
        <v>17400</v>
      </c>
      <c r="F8" s="12">
        <v>24500</v>
      </c>
      <c r="G8" s="12">
        <v>32800</v>
      </c>
      <c r="I8" s="9">
        <v>0</v>
      </c>
      <c r="J8" s="9">
        <v>0</v>
      </c>
      <c r="K8" s="9">
        <v>1</v>
      </c>
      <c r="L8" s="9">
        <v>0</v>
      </c>
      <c r="M8" s="9">
        <v>0</v>
      </c>
      <c r="N8">
        <f>SUM(I8:M8)</f>
        <v>1</v>
      </c>
      <c r="P8" s="10">
        <f>SUMPRODUCT(I8:M8,C8:G8)</f>
        <v>17400</v>
      </c>
    </row>
    <row r="9" spans="1:16" x14ac:dyDescent="0.25">
      <c r="B9" s="3" t="s">
        <v>1</v>
      </c>
      <c r="C9" s="4">
        <v>11616.666666666672</v>
      </c>
      <c r="D9" s="4">
        <v>13416.666666666672</v>
      </c>
      <c r="E9" s="4">
        <v>14016.666666666673</v>
      </c>
      <c r="F9" s="4">
        <v>13416.666666666675</v>
      </c>
      <c r="G9" s="4">
        <v>11616.666666666677</v>
      </c>
      <c r="P9" s="10">
        <f>SUMPRODUCT(I8:M8,C9:G9)</f>
        <v>14016.666666666673</v>
      </c>
    </row>
    <row r="10" spans="1:16" s="2" customFormat="1" x14ac:dyDescent="0.25">
      <c r="B10" s="3" t="s">
        <v>0</v>
      </c>
      <c r="C10" s="6">
        <v>1700</v>
      </c>
      <c r="D10" s="6">
        <v>2300</v>
      </c>
      <c r="E10" s="6">
        <v>2900</v>
      </c>
      <c r="F10" s="6">
        <v>3500</v>
      </c>
      <c r="G10" s="6">
        <v>4100</v>
      </c>
      <c r="N10"/>
    </row>
    <row r="11" spans="1:16" x14ac:dyDescent="0.25">
      <c r="C11" s="13"/>
      <c r="D11" s="13"/>
      <c r="E11" s="13"/>
      <c r="F11" s="13"/>
      <c r="G11" s="13"/>
    </row>
    <row r="12" spans="1:16" x14ac:dyDescent="0.25">
      <c r="A12" t="s">
        <v>6</v>
      </c>
      <c r="B12" s="1" t="s">
        <v>2</v>
      </c>
      <c r="C12" s="12">
        <v>5950</v>
      </c>
      <c r="D12" s="12">
        <v>11180</v>
      </c>
      <c r="E12" s="12">
        <v>17850</v>
      </c>
      <c r="F12" s="12">
        <v>25960</v>
      </c>
      <c r="G12" s="12">
        <v>35510</v>
      </c>
      <c r="I12" s="9">
        <v>0</v>
      </c>
      <c r="J12" s="9">
        <v>0</v>
      </c>
      <c r="K12" s="9">
        <v>0</v>
      </c>
      <c r="L12" s="9">
        <v>1</v>
      </c>
      <c r="M12" s="9">
        <v>0</v>
      </c>
      <c r="N12">
        <f>SUM(I12:M12)</f>
        <v>1</v>
      </c>
      <c r="P12" s="10">
        <f>SUMPRODUCT(I12:M12,C12:G12)</f>
        <v>25960</v>
      </c>
    </row>
    <row r="13" spans="1:16" x14ac:dyDescent="0.25">
      <c r="B13" s="3" t="s">
        <v>1</v>
      </c>
      <c r="C13" s="4">
        <v>11616.666666666672</v>
      </c>
      <c r="D13" s="4">
        <v>15686.666666666673</v>
      </c>
      <c r="E13" s="4">
        <v>18316.666666666675</v>
      </c>
      <c r="F13" s="4">
        <v>19506.666666666675</v>
      </c>
      <c r="G13" s="4">
        <v>19256.666666666679</v>
      </c>
      <c r="P13" s="10">
        <f>SUMPRODUCT(I12:M12,C13:G13)</f>
        <v>19506.666666666675</v>
      </c>
    </row>
    <row r="14" spans="1:16" s="2" customFormat="1" x14ac:dyDescent="0.25">
      <c r="B14" s="3" t="s">
        <v>0</v>
      </c>
      <c r="C14" s="6">
        <v>1700</v>
      </c>
      <c r="D14" s="6">
        <v>2600</v>
      </c>
      <c r="E14" s="6">
        <v>3500</v>
      </c>
      <c r="F14" s="6">
        <v>4400</v>
      </c>
      <c r="G14" s="6">
        <v>5300</v>
      </c>
      <c r="N14"/>
    </row>
    <row r="15" spans="1:16" x14ac:dyDescent="0.25">
      <c r="C15" s="13"/>
      <c r="D15" s="13"/>
      <c r="E15" s="13"/>
      <c r="F15" s="13"/>
      <c r="G15" s="13"/>
    </row>
    <row r="16" spans="1:16" x14ac:dyDescent="0.25">
      <c r="A16" t="s">
        <v>7</v>
      </c>
      <c r="B16" s="1" t="s">
        <v>2</v>
      </c>
      <c r="C16" s="12">
        <v>10000</v>
      </c>
      <c r="D16" s="12">
        <v>18000</v>
      </c>
      <c r="E16" s="12">
        <v>28000</v>
      </c>
      <c r="F16" s="12">
        <v>40000</v>
      </c>
      <c r="G16" s="12">
        <v>54000</v>
      </c>
      <c r="I16" s="9">
        <v>0</v>
      </c>
      <c r="J16" s="9">
        <v>0</v>
      </c>
      <c r="K16" s="9">
        <v>1</v>
      </c>
      <c r="L16" s="9">
        <v>0</v>
      </c>
      <c r="M16" s="9">
        <v>0</v>
      </c>
      <c r="N16">
        <f>SUM(I16:M16)</f>
        <v>1</v>
      </c>
      <c r="P16" s="10">
        <f>SUMPRODUCT(I16:M16,C16:G16)</f>
        <v>28000</v>
      </c>
    </row>
    <row r="17" spans="1:17" x14ac:dyDescent="0.25">
      <c r="B17" s="3" t="s">
        <v>1</v>
      </c>
      <c r="C17" s="4">
        <v>13666.666666666672</v>
      </c>
      <c r="D17" s="4">
        <v>17500.000000000007</v>
      </c>
      <c r="E17" s="4">
        <v>19333.333333333343</v>
      </c>
      <c r="F17" s="4">
        <v>19166.666666666679</v>
      </c>
      <c r="G17" s="4">
        <v>17000.000000000015</v>
      </c>
      <c r="P17" s="10">
        <f>SUMPRODUCT(I16:M16,C17:G17)</f>
        <v>19333.333333333343</v>
      </c>
    </row>
    <row r="18" spans="1:17" s="2" customFormat="1" x14ac:dyDescent="0.25">
      <c r="B18" s="3" t="s">
        <v>0</v>
      </c>
      <c r="C18" s="6">
        <v>2000</v>
      </c>
      <c r="D18" s="6">
        <v>3000</v>
      </c>
      <c r="E18" s="6">
        <v>4000</v>
      </c>
      <c r="F18" s="6">
        <v>5000</v>
      </c>
      <c r="G18" s="6">
        <v>6000</v>
      </c>
      <c r="N18"/>
    </row>
    <row r="19" spans="1:17" x14ac:dyDescent="0.25">
      <c r="C19" s="13"/>
      <c r="D19" s="13"/>
      <c r="E19" s="13"/>
      <c r="F19" s="13"/>
      <c r="G19" s="13"/>
    </row>
    <row r="20" spans="1:17" x14ac:dyDescent="0.25">
      <c r="A20" t="s">
        <v>8</v>
      </c>
      <c r="B20" s="1" t="s">
        <v>2</v>
      </c>
      <c r="C20" s="12">
        <v>10000</v>
      </c>
      <c r="D20" s="12">
        <v>18000</v>
      </c>
      <c r="E20" s="12">
        <v>28000</v>
      </c>
      <c r="F20" s="12">
        <v>40000</v>
      </c>
      <c r="G20" s="12">
        <v>54000</v>
      </c>
      <c r="I20" s="9">
        <v>0</v>
      </c>
      <c r="J20" s="9">
        <v>0</v>
      </c>
      <c r="K20" s="9">
        <v>1</v>
      </c>
      <c r="L20" s="9">
        <v>0</v>
      </c>
      <c r="M20" s="9">
        <v>0</v>
      </c>
      <c r="N20">
        <f>SUM(I20:M20)</f>
        <v>1</v>
      </c>
      <c r="P20" s="10">
        <f>SUMPRODUCT(I20:M20,C20:G20)</f>
        <v>28000</v>
      </c>
    </row>
    <row r="21" spans="1:17" x14ac:dyDescent="0.25">
      <c r="B21" s="3" t="s">
        <v>1</v>
      </c>
      <c r="C21" s="4">
        <v>13666.666666666672</v>
      </c>
      <c r="D21" s="4">
        <v>17500.000000000007</v>
      </c>
      <c r="E21" s="4">
        <v>19333.333333333343</v>
      </c>
      <c r="F21" s="4">
        <v>19166.666666666679</v>
      </c>
      <c r="G21" s="4">
        <v>17000.000000000015</v>
      </c>
      <c r="P21" s="10">
        <f>SUMPRODUCT(I20:M20,C21:G21)</f>
        <v>19333.333333333343</v>
      </c>
      <c r="Q21" s="2"/>
    </row>
    <row r="22" spans="1:17" x14ac:dyDescent="0.25">
      <c r="A22" s="2"/>
      <c r="B22" s="3" t="s">
        <v>0</v>
      </c>
      <c r="C22" s="6">
        <v>2000</v>
      </c>
      <c r="D22" s="6">
        <v>3000</v>
      </c>
      <c r="E22" s="6">
        <v>4000</v>
      </c>
      <c r="F22" s="6">
        <v>5000</v>
      </c>
      <c r="G22" s="6">
        <v>6000</v>
      </c>
      <c r="I22" s="2"/>
      <c r="J22" s="2"/>
      <c r="K22" s="2"/>
      <c r="L22" s="2"/>
      <c r="M22" s="2"/>
      <c r="N22" s="2"/>
      <c r="O22" s="2"/>
    </row>
    <row r="24" spans="1:17" x14ac:dyDescent="0.25">
      <c r="O24" t="s">
        <v>2</v>
      </c>
      <c r="P24" s="11">
        <f>P4+P8+P12+P16+P20</f>
        <v>106560</v>
      </c>
    </row>
    <row r="25" spans="1:17" x14ac:dyDescent="0.25">
      <c r="A25" t="s">
        <v>11</v>
      </c>
      <c r="O25" t="s">
        <v>1</v>
      </c>
      <c r="P25" s="14">
        <f>P5+P9+P13+P17+P21</f>
        <v>82690.000000000044</v>
      </c>
      <c r="Q25">
        <f>P25/P24</f>
        <v>0.77599474474474517</v>
      </c>
    </row>
    <row r="28" spans="1:17" x14ac:dyDescent="0.25">
      <c r="A28" s="5" t="s">
        <v>3</v>
      </c>
    </row>
    <row r="29" spans="1:17" x14ac:dyDescent="0.25">
      <c r="A29" t="s">
        <v>9</v>
      </c>
    </row>
    <row r="30" spans="1:17" x14ac:dyDescent="0.25">
      <c r="A30" t="s">
        <v>10</v>
      </c>
    </row>
    <row r="31" spans="1:17" x14ac:dyDescent="0.25">
      <c r="A31" t="s">
        <v>12</v>
      </c>
    </row>
    <row r="33" spans="1:1" x14ac:dyDescent="0.25">
      <c r="A3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2018-02-08T13:03:32Z</dcterms:created>
  <dcterms:modified xsi:type="dcterms:W3CDTF">2018-02-12T08:18:48Z</dcterms:modified>
</cp:coreProperties>
</file>