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02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<sst xmlns="http://schemas.openxmlformats.org/spreadsheetml/2006/main" count="24" uniqueCount="14">
  <si>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Вес</t>
  </si>
  <si>
    <t>вес</t>
  </si>
  <si>
    <t>Всего шт.</t>
  </si>
  <si>
    <t>Всего кг.</t>
  </si>
  <si>
    <t>Всего, шт.</t>
  </si>
  <si>
    <r>
      <t xml:space="preserve">в </t>
    </r>
    <r>
      <rPr>
        <b/>
        <sz val="10"/>
        <color indexed="17"/>
        <rFont val="Arial"/>
        <family val="2"/>
      </rPr>
      <t>зелёных</t>
    </r>
    <r>
      <rPr>
        <sz val="10"/>
        <rFont val="Arial"/>
        <family val="0"/>
      </rPr>
      <t xml:space="preserve"> ячейках </t>
    </r>
    <r>
      <rPr>
        <b/>
        <sz val="10"/>
        <rFont val="Arial"/>
        <family val="2"/>
      </rPr>
      <t>всего шт.</t>
    </r>
    <r>
      <rPr>
        <sz val="10"/>
        <rFont val="Arial"/>
        <family val="0"/>
      </rPr>
      <t xml:space="preserve"> по столбцу</t>
    </r>
  </si>
  <si>
    <r>
      <t xml:space="preserve">в </t>
    </r>
    <r>
      <rPr>
        <b/>
        <sz val="10"/>
        <color indexed="53"/>
        <rFont val="Arial"/>
        <family val="2"/>
      </rPr>
      <t>орнжевых</t>
    </r>
    <r>
      <rPr>
        <sz val="10"/>
        <rFont val="Arial"/>
        <family val="0"/>
      </rPr>
      <t xml:space="preserve"> ячейках </t>
    </r>
    <r>
      <rPr>
        <b/>
        <sz val="10"/>
        <rFont val="Arial"/>
        <family val="2"/>
      </rPr>
      <t>всего кг.</t>
    </r>
    <r>
      <rPr>
        <sz val="10"/>
        <rFont val="Arial"/>
        <family val="0"/>
      </rPr>
      <t xml:space="preserve"> по столбцу</t>
    </r>
  </si>
  <si>
    <r>
      <t xml:space="preserve">в </t>
    </r>
    <r>
      <rPr>
        <b/>
        <sz val="10"/>
        <color indexed="46"/>
        <rFont val="Arial"/>
        <family val="2"/>
      </rPr>
      <t>сиреневых</t>
    </r>
    <r>
      <rPr>
        <sz val="10"/>
        <rFont val="Arial"/>
        <family val="0"/>
      </rPr>
      <t xml:space="preserve"> ячейках </t>
    </r>
    <r>
      <rPr>
        <b/>
        <sz val="10"/>
        <rFont val="Arial"/>
        <family val="2"/>
      </rPr>
      <t>Всего кг.</t>
    </r>
    <r>
      <rPr>
        <sz val="10"/>
        <rFont val="Arial"/>
        <family val="0"/>
      </rPr>
      <t xml:space="preserve"> по строке</t>
    </r>
  </si>
  <si>
    <r>
      <t xml:space="preserve">в </t>
    </r>
    <r>
      <rPr>
        <b/>
        <sz val="10"/>
        <color indexed="40"/>
        <rFont val="Arial"/>
        <family val="2"/>
      </rPr>
      <t>голубых</t>
    </r>
    <r>
      <rPr>
        <sz val="10"/>
        <rFont val="Arial"/>
        <family val="0"/>
      </rPr>
      <t xml:space="preserve"> ячейках </t>
    </r>
    <r>
      <rPr>
        <b/>
        <sz val="10"/>
        <rFont val="Arial"/>
        <family val="2"/>
      </rPr>
      <t>Всего в шт.</t>
    </r>
    <r>
      <rPr>
        <sz val="10"/>
        <rFont val="Arial"/>
        <family val="0"/>
      </rPr>
      <t xml:space="preserve"> по строке</t>
    </r>
  </si>
  <si>
    <r>
      <t xml:space="preserve">в </t>
    </r>
    <r>
      <rPr>
        <b/>
        <sz val="10"/>
        <color indexed="45"/>
        <rFont val="Arial"/>
        <family val="2"/>
      </rPr>
      <t>розовых</t>
    </r>
    <r>
      <rPr>
        <sz val="10"/>
        <rFont val="Arial"/>
        <family val="0"/>
      </rPr>
      <t xml:space="preserve"> ячейках </t>
    </r>
    <r>
      <rPr>
        <b/>
        <sz val="10"/>
        <rFont val="Arial"/>
        <family val="2"/>
      </rPr>
      <t>Итого шт.</t>
    </r>
    <r>
      <rPr>
        <sz val="10"/>
        <rFont val="Arial"/>
        <family val="0"/>
      </rPr>
      <t xml:space="preserve"> по строке</t>
    </r>
  </si>
  <si>
    <r>
      <t>красным цветом</t>
    </r>
    <r>
      <rPr>
        <sz val="10"/>
        <rFont val="Arial"/>
        <family val="0"/>
      </rPr>
      <t xml:space="preserve"> обозначен вес, но в </t>
    </r>
    <r>
      <rPr>
        <b/>
        <sz val="10"/>
        <color indexed="12"/>
        <rFont val="Arial"/>
        <family val="2"/>
      </rPr>
      <t>синих</t>
    </r>
    <r>
      <rPr>
        <sz val="10"/>
        <rFont val="Arial"/>
        <family val="0"/>
      </rPr>
      <t xml:space="preserve"> ячейках их надо считать каждый за единицу (шт)</t>
    </r>
  </si>
  <si>
    <t>вес может быть не указан</t>
  </si>
  <si>
    <r>
      <t xml:space="preserve">в ячейках может быть </t>
    </r>
    <r>
      <rPr>
        <b/>
        <sz val="10"/>
        <color indexed="53"/>
        <rFont val="Arial"/>
        <family val="2"/>
      </rPr>
      <t>два и более веса</t>
    </r>
    <r>
      <rPr>
        <sz val="10"/>
        <rFont val="Arial"/>
        <family val="0"/>
      </rPr>
      <t xml:space="preserve">, как в ячейке </t>
    </r>
    <r>
      <rPr>
        <b/>
        <sz val="10"/>
        <color indexed="53"/>
        <rFont val="Arial"/>
        <family val="2"/>
      </rPr>
      <t>P23, U47, U48</t>
    </r>
  </si>
  <si>
    <r>
      <t>Итого</t>
    </r>
    <r>
      <rPr>
        <sz val="10"/>
        <rFont val="Arial"/>
        <family val="0"/>
      </rPr>
      <t xml:space="preserve"> шт. на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</si>
</sst>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;\-;\-"/>
    <numFmt numFmtId="189" formatCode="[$-FC19]d\ mmmm\ yyyy\ &quot;г.&quot;"/>
    <numFmt numFmtId="190" formatCode="mmm/yyyy"/>
    <numFmt numFmtId="191" formatCode="[$-419]d\ mmm;@"/>
    <numFmt numFmtId="192" formatCode="[$-F800]dddd\,\ mmmm\ dd\,\ yyyy"/>
    <numFmt numFmtId="193" formatCode="#,##0.00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46"/>
      <name val="Arial"/>
      <family val="2"/>
    </font>
    <font>
      <b/>
      <sz val="10"/>
      <color indexed="40"/>
      <name val="Arial"/>
      <family val="2"/>
    </font>
    <font>
      <b/>
      <sz val="10"/>
      <color indexed="4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Alignment="1">
      <alignment horizontal="left" textRotation="90"/>
    </xf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4" fillId="0" borderId="0" xfId="0" applyFont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193" fontId="0" fillId="0" borderId="0" xfId="0" applyNumberFormat="1" applyAlignment="1">
      <alignment horizontal="center"/>
    </xf>
    <xf numFmtId="1" fontId="0" fillId="0" borderId="14" xfId="0" applyNumberForma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93" fontId="5" fillId="0" borderId="0" xfId="0" applyNumberFormat="1" applyFont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5" fillId="0" borderId="0" xfId="0" applyFont="1" applyAlignment="1">
      <alignment/>
    </xf>
    <xf numFmtId="19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6" borderId="14" xfId="0" applyNumberForma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36" borderId="19" xfId="0" applyFont="1" applyFill="1" applyBorder="1" applyAlignment="1">
      <alignment horizontal="center" vertical="center"/>
    </xf>
    <xf numFmtId="0" fontId="6" fillId="37" borderId="14" xfId="0" applyNumberFormat="1" applyFont="1" applyFill="1" applyBorder="1" applyAlignment="1">
      <alignment horizontal="center"/>
    </xf>
    <xf numFmtId="1" fontId="4" fillId="36" borderId="19" xfId="0" applyNumberFormat="1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0" fontId="5" fillId="38" borderId="14" xfId="0" applyNumberFormat="1" applyFont="1" applyFill="1" applyBorder="1" applyAlignment="1">
      <alignment horizontal="center"/>
    </xf>
    <xf numFmtId="1" fontId="0" fillId="38" borderId="14" xfId="0" applyNumberFormat="1" applyFill="1" applyBorder="1" applyAlignment="1">
      <alignment horizontal="center"/>
    </xf>
    <xf numFmtId="0" fontId="6" fillId="38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1" fontId="4" fillId="38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193" fontId="4" fillId="39" borderId="13" xfId="0" applyNumberFormat="1" applyFont="1" applyFill="1" applyBorder="1" applyAlignment="1">
      <alignment/>
    </xf>
    <xf numFmtId="193" fontId="0" fillId="39" borderId="14" xfId="0" applyNumberFormat="1" applyFill="1" applyBorder="1" applyAlignment="1">
      <alignment/>
    </xf>
    <xf numFmtId="193" fontId="0" fillId="39" borderId="14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193" fontId="4" fillId="36" borderId="14" xfId="0" applyNumberFormat="1" applyFont="1" applyFill="1" applyBorder="1" applyAlignment="1">
      <alignment/>
    </xf>
    <xf numFmtId="193" fontId="4" fillId="39" borderId="14" xfId="0" applyNumberFormat="1" applyFont="1" applyFill="1" applyBorder="1" applyAlignment="1">
      <alignment/>
    </xf>
    <xf numFmtId="0" fontId="4" fillId="35" borderId="21" xfId="0" applyFont="1" applyFill="1" applyBorder="1" applyAlignment="1">
      <alignment textRotation="90"/>
    </xf>
    <xf numFmtId="0" fontId="0" fillId="35" borderId="22" xfId="0" applyFill="1" applyBorder="1" applyAlignment="1">
      <alignment textRotation="90"/>
    </xf>
    <xf numFmtId="0" fontId="0" fillId="35" borderId="14" xfId="0" applyFill="1" applyBorder="1" applyAlignment="1">
      <alignment textRotation="90"/>
    </xf>
    <xf numFmtId="0" fontId="0" fillId="35" borderId="14" xfId="0" applyFill="1" applyBorder="1" applyAlignment="1">
      <alignment/>
    </xf>
    <xf numFmtId="0" fontId="4" fillId="33" borderId="0" xfId="0" applyFont="1" applyFill="1" applyBorder="1" applyAlignment="1">
      <alignment textRotation="90"/>
    </xf>
    <xf numFmtId="0" fontId="0" fillId="0" borderId="14" xfId="0" applyFill="1" applyBorder="1" applyAlignment="1">
      <alignment textRotation="90"/>
    </xf>
    <xf numFmtId="0" fontId="0" fillId="0" borderId="23" xfId="0" applyFill="1" applyBorder="1" applyAlignment="1">
      <alignment textRotation="90"/>
    </xf>
    <xf numFmtId="0" fontId="0" fillId="0" borderId="24" xfId="0" applyFill="1" applyBorder="1" applyAlignment="1">
      <alignment textRotation="90"/>
    </xf>
    <xf numFmtId="0" fontId="0" fillId="0" borderId="25" xfId="0" applyFill="1" applyBorder="1" applyAlignment="1">
      <alignment textRotation="90"/>
    </xf>
    <xf numFmtId="0" fontId="0" fillId="0" borderId="26" xfId="0" applyFill="1" applyBorder="1" applyAlignment="1">
      <alignment textRotation="90"/>
    </xf>
    <xf numFmtId="0" fontId="0" fillId="0" borderId="27" xfId="0" applyFill="1" applyBorder="1" applyAlignment="1">
      <alignment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60"/>
  <sheetViews>
    <sheetView tabSelected="1" zoomScaleSheetLayoutView="100" zoomScalePageLayoutView="0" workbookViewId="0" topLeftCell="C1">
      <pane ySplit="14" topLeftCell="A15" activePane="bottomLeft" state="frozen"/>
      <selection pane="topLeft" activeCell="X77" sqref="X77"/>
      <selection pane="bottomLeft" activeCell="Q14" sqref="Q14"/>
    </sheetView>
  </sheetViews>
  <sheetFormatPr defaultColWidth="9.140625" defaultRowHeight="12.75"/>
  <cols>
    <col min="1" max="1" width="3.28125" style="1" customWidth="1"/>
    <col min="2" max="13" width="3.28125" style="4" customWidth="1"/>
    <col min="14" max="14" width="8.421875" style="4" bestFit="1" customWidth="1"/>
    <col min="15" max="15" width="9.7109375" style="4" bestFit="1" customWidth="1"/>
    <col min="16" max="16" width="6.00390625" style="0" customWidth="1"/>
    <col min="17" max="20" width="4.7109375" style="0" customWidth="1"/>
    <col min="21" max="21" width="6.421875" style="0" customWidth="1"/>
    <col min="22" max="22" width="8.00390625" style="0" bestFit="1" customWidth="1"/>
    <col min="23" max="24" width="4.7109375" style="0" customWidth="1"/>
    <col min="25" max="31" width="5.57421875" style="0" customWidth="1"/>
    <col min="32" max="32" width="7.00390625" style="0" bestFit="1" customWidth="1"/>
    <col min="33" max="33" width="8.00390625" style="0" bestFit="1" customWidth="1"/>
    <col min="34" max="34" width="9.421875" style="0" customWidth="1"/>
    <col min="35" max="35" width="3.28125" style="0" customWidth="1"/>
    <col min="36" max="36" width="6.7109375" style="0" customWidth="1"/>
    <col min="37" max="62" width="3.28125" style="0" customWidth="1"/>
  </cols>
  <sheetData>
    <row r="1" spans="2:31" ht="12.75">
      <c r="B1" s="2"/>
      <c r="C1" s="3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6"/>
      <c r="Q1" s="7"/>
      <c r="R1" s="7"/>
      <c r="S1" s="7"/>
      <c r="T1" s="7"/>
      <c r="U1" s="8"/>
      <c r="W1" s="6"/>
      <c r="X1" s="7"/>
      <c r="Y1" s="7"/>
      <c r="Z1" s="7"/>
      <c r="AA1" s="7"/>
      <c r="AB1" s="7"/>
      <c r="AC1" s="7"/>
      <c r="AD1" s="7"/>
      <c r="AE1" s="8"/>
    </row>
    <row r="2" spans="3:33" ht="12.7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63"/>
      <c r="Q2" s="59"/>
      <c r="R2" s="59"/>
      <c r="S2" s="59"/>
      <c r="T2" s="59"/>
      <c r="U2" s="61"/>
      <c r="V2" s="58" t="s">
        <v>4</v>
      </c>
      <c r="W2" s="63"/>
      <c r="X2" s="59"/>
      <c r="Y2" s="59"/>
      <c r="Z2" s="59"/>
      <c r="AA2" s="59"/>
      <c r="AB2" s="59"/>
      <c r="AC2" s="59"/>
      <c r="AD2" s="59"/>
      <c r="AE2" s="61"/>
      <c r="AF2" s="58" t="s">
        <v>4</v>
      </c>
      <c r="AG2" s="56"/>
    </row>
    <row r="3" spans="3:33" ht="12.75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63"/>
      <c r="Q3" s="59"/>
      <c r="R3" s="59"/>
      <c r="S3" s="59"/>
      <c r="T3" s="59"/>
      <c r="U3" s="61"/>
      <c r="V3" s="58"/>
      <c r="W3" s="63"/>
      <c r="X3" s="59"/>
      <c r="Y3" s="59"/>
      <c r="Z3" s="59"/>
      <c r="AA3" s="59"/>
      <c r="AB3" s="59"/>
      <c r="AC3" s="59"/>
      <c r="AD3" s="59"/>
      <c r="AE3" s="61"/>
      <c r="AF3" s="58"/>
      <c r="AG3" s="56"/>
    </row>
    <row r="4" spans="3:35" ht="12.7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63"/>
      <c r="Q4" s="59"/>
      <c r="R4" s="59"/>
      <c r="S4" s="59"/>
      <c r="T4" s="59"/>
      <c r="U4" s="61"/>
      <c r="V4" s="58"/>
      <c r="W4" s="63"/>
      <c r="X4" s="59"/>
      <c r="Y4" s="59"/>
      <c r="Z4" s="59"/>
      <c r="AA4" s="59"/>
      <c r="AB4" s="59"/>
      <c r="AC4" s="59"/>
      <c r="AD4" s="59"/>
      <c r="AE4" s="61"/>
      <c r="AF4" s="58"/>
      <c r="AG4" s="57"/>
      <c r="AI4" s="10"/>
    </row>
    <row r="5" spans="1:35" s="12" customFormat="1" ht="12.75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63"/>
      <c r="Q5" s="59"/>
      <c r="R5" s="59"/>
      <c r="S5" s="59"/>
      <c r="T5" s="59"/>
      <c r="U5" s="61"/>
      <c r="V5" s="58"/>
      <c r="W5" s="63"/>
      <c r="X5" s="59"/>
      <c r="Y5" s="59"/>
      <c r="Z5" s="59"/>
      <c r="AA5" s="59"/>
      <c r="AB5" s="59"/>
      <c r="AC5" s="59"/>
      <c r="AD5" s="59"/>
      <c r="AE5" s="61"/>
      <c r="AF5" s="58"/>
      <c r="AG5" s="57"/>
      <c r="AI5" s="10"/>
    </row>
    <row r="6" spans="1:35" s="12" customFormat="1" ht="12.7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63"/>
      <c r="Q6" s="59"/>
      <c r="R6" s="59"/>
      <c r="S6" s="59"/>
      <c r="T6" s="59"/>
      <c r="U6" s="61"/>
      <c r="V6" s="58"/>
      <c r="W6" s="63"/>
      <c r="X6" s="59"/>
      <c r="Y6" s="59"/>
      <c r="Z6" s="59"/>
      <c r="AA6" s="59"/>
      <c r="AB6" s="59"/>
      <c r="AC6" s="59"/>
      <c r="AD6" s="59"/>
      <c r="AE6" s="61"/>
      <c r="AF6" s="58"/>
      <c r="AG6" s="57"/>
      <c r="AI6" s="10"/>
    </row>
    <row r="7" spans="1:35" s="12" customFormat="1" ht="12.75" customHeight="1">
      <c r="A7" s="1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3"/>
      <c r="Q7" s="59"/>
      <c r="R7" s="59"/>
      <c r="S7" s="59"/>
      <c r="T7" s="59"/>
      <c r="U7" s="61"/>
      <c r="V7" s="58"/>
      <c r="W7" s="63"/>
      <c r="X7" s="59"/>
      <c r="Y7" s="59"/>
      <c r="Z7" s="59"/>
      <c r="AA7" s="59"/>
      <c r="AB7" s="59"/>
      <c r="AC7" s="59"/>
      <c r="AD7" s="59"/>
      <c r="AE7" s="61"/>
      <c r="AF7" s="58"/>
      <c r="AG7" s="57"/>
      <c r="AI7" s="10"/>
    </row>
    <row r="8" spans="1:35" s="12" customFormat="1" ht="12.75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63"/>
      <c r="Q8" s="59"/>
      <c r="R8" s="59"/>
      <c r="S8" s="59"/>
      <c r="T8" s="59"/>
      <c r="U8" s="61"/>
      <c r="V8" s="58"/>
      <c r="W8" s="63"/>
      <c r="X8" s="59"/>
      <c r="Y8" s="59"/>
      <c r="Z8" s="59"/>
      <c r="AA8" s="59"/>
      <c r="AB8" s="59"/>
      <c r="AC8" s="59"/>
      <c r="AD8" s="59"/>
      <c r="AE8" s="61"/>
      <c r="AF8" s="58"/>
      <c r="AG8" s="57"/>
      <c r="AI8" s="10"/>
    </row>
    <row r="9" spans="1:35" s="12" customFormat="1" ht="12.75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63"/>
      <c r="Q9" s="59"/>
      <c r="R9" s="59"/>
      <c r="S9" s="59"/>
      <c r="T9" s="59"/>
      <c r="U9" s="61"/>
      <c r="V9" s="58"/>
      <c r="W9" s="63"/>
      <c r="X9" s="59"/>
      <c r="Y9" s="59"/>
      <c r="Z9" s="59"/>
      <c r="AA9" s="59"/>
      <c r="AB9" s="59"/>
      <c r="AC9" s="59"/>
      <c r="AD9" s="59"/>
      <c r="AE9" s="61"/>
      <c r="AF9" s="58"/>
      <c r="AG9" s="54" t="s">
        <v>13</v>
      </c>
      <c r="AI9" s="10"/>
    </row>
    <row r="10" spans="1:35" s="12" customFormat="1" ht="12.75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63"/>
      <c r="Q10" s="59"/>
      <c r="R10" s="59"/>
      <c r="S10" s="59"/>
      <c r="T10" s="59"/>
      <c r="U10" s="61"/>
      <c r="V10" s="58"/>
      <c r="W10" s="63"/>
      <c r="X10" s="59"/>
      <c r="Y10" s="59"/>
      <c r="Z10" s="59"/>
      <c r="AA10" s="59"/>
      <c r="AB10" s="59"/>
      <c r="AC10" s="59"/>
      <c r="AD10" s="59"/>
      <c r="AE10" s="61"/>
      <c r="AF10" s="58"/>
      <c r="AG10" s="55"/>
      <c r="AI10" s="10"/>
    </row>
    <row r="11" spans="1:35" s="12" customFormat="1" ht="12.75">
      <c r="A11" s="1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63"/>
      <c r="Q11" s="59"/>
      <c r="R11" s="59"/>
      <c r="S11" s="59"/>
      <c r="T11" s="59"/>
      <c r="U11" s="61"/>
      <c r="V11" s="58"/>
      <c r="W11" s="63"/>
      <c r="X11" s="59"/>
      <c r="Y11" s="59"/>
      <c r="Z11" s="59"/>
      <c r="AA11" s="59"/>
      <c r="AB11" s="59"/>
      <c r="AC11" s="59"/>
      <c r="AD11" s="59"/>
      <c r="AE11" s="61"/>
      <c r="AF11" s="58"/>
      <c r="AG11" s="55"/>
      <c r="AI11" s="10"/>
    </row>
    <row r="12" spans="1:33" s="12" customFormat="1" ht="13.5" thickBot="1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4"/>
      <c r="Q12" s="60"/>
      <c r="R12" s="60"/>
      <c r="S12" s="60"/>
      <c r="T12" s="60"/>
      <c r="U12" s="62"/>
      <c r="V12" s="58"/>
      <c r="W12" s="64"/>
      <c r="X12" s="60"/>
      <c r="Y12" s="60"/>
      <c r="Z12" s="60"/>
      <c r="AA12" s="60"/>
      <c r="AB12" s="60"/>
      <c r="AC12" s="60"/>
      <c r="AD12" s="60"/>
      <c r="AE12" s="62"/>
      <c r="AF12" s="58"/>
      <c r="AG12" s="55"/>
    </row>
    <row r="13" spans="1:34" s="12" customFormat="1" ht="13.5" thickBo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2"/>
      <c r="O13" s="13" t="s">
        <v>2</v>
      </c>
      <c r="P13" s="31">
        <f>Подсчитать_количество($O$15:$O$51,P15:P51)</f>
        <v>23</v>
      </c>
      <c r="Q13" s="32">
        <f>Подсчитать_количество($O$15:$O$51,Q15:Q51)</f>
        <v>11</v>
      </c>
      <c r="R13" s="32">
        <v>53</v>
      </c>
      <c r="S13" s="32">
        <v>36</v>
      </c>
      <c r="T13" s="32">
        <v>2</v>
      </c>
      <c r="U13" s="37">
        <v>52</v>
      </c>
      <c r="V13" s="14">
        <f>SUM(P13:U13)</f>
        <v>177</v>
      </c>
      <c r="W13" s="43">
        <v>13</v>
      </c>
      <c r="X13" s="44">
        <v>19</v>
      </c>
      <c r="Y13" s="45">
        <v>6</v>
      </c>
      <c r="Z13" s="45">
        <v>38</v>
      </c>
      <c r="AA13" s="45">
        <v>19</v>
      </c>
      <c r="AB13" s="45">
        <v>35</v>
      </c>
      <c r="AC13" s="44">
        <v>47</v>
      </c>
      <c r="AD13" s="45"/>
      <c r="AE13" s="46">
        <v>33</v>
      </c>
      <c r="AF13" s="14">
        <f>SUM(W13:AE13)</f>
        <v>210</v>
      </c>
      <c r="AG13" s="14">
        <f>SUM(V13,AF13)</f>
        <v>387</v>
      </c>
      <c r="AH13" s="15" t="s">
        <v>0</v>
      </c>
    </row>
    <row r="14" spans="1:34" s="12" customFormat="1" ht="13.5" thickBot="1">
      <c r="A14" s="1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15" t="s">
        <v>3</v>
      </c>
      <c r="P14" s="31">
        <v>15.25</v>
      </c>
      <c r="Q14" s="32">
        <v>6.56</v>
      </c>
      <c r="R14" s="32">
        <v>14.11</v>
      </c>
      <c r="S14" s="32">
        <v>10.7</v>
      </c>
      <c r="T14" s="32">
        <v>2.11</v>
      </c>
      <c r="U14" s="35">
        <v>15.16</v>
      </c>
      <c r="V14" s="24">
        <f>SUM(P14:U14)</f>
        <v>63.89</v>
      </c>
      <c r="W14" s="43">
        <v>1.34</v>
      </c>
      <c r="X14" s="43">
        <v>1.52</v>
      </c>
      <c r="Y14" s="43">
        <v>2.43</v>
      </c>
      <c r="Z14" s="43">
        <v>3.04</v>
      </c>
      <c r="AA14" s="43">
        <v>4.78</v>
      </c>
      <c r="AB14" s="43">
        <v>8.89</v>
      </c>
      <c r="AC14" s="43">
        <v>4.72</v>
      </c>
      <c r="AD14" s="43">
        <v>0</v>
      </c>
      <c r="AE14" s="43">
        <v>4.77</v>
      </c>
      <c r="AF14" s="24">
        <f>SUM(W14:AE14)</f>
        <v>31.490000000000002</v>
      </c>
      <c r="AG14" s="24">
        <f>SUM(V14,AF14)</f>
        <v>95.38</v>
      </c>
      <c r="AH14" s="48">
        <f>SUM(V14,AF14)</f>
        <v>95.38</v>
      </c>
    </row>
    <row r="15" spans="1:34" ht="12.75">
      <c r="A15" s="1">
        <v>1</v>
      </c>
      <c r="O15" s="18">
        <v>0.15</v>
      </c>
      <c r="P15" s="16"/>
      <c r="Q15" s="16"/>
      <c r="R15" s="38">
        <v>10</v>
      </c>
      <c r="S15" s="38">
        <v>10</v>
      </c>
      <c r="T15" s="16"/>
      <c r="U15" s="38">
        <v>5</v>
      </c>
      <c r="V15" s="29">
        <f aca="true" t="shared" si="0" ref="V15:V21">IF(O15,SUM(P15:U15),"")</f>
        <v>25</v>
      </c>
      <c r="W15" s="16"/>
      <c r="X15" s="16"/>
      <c r="Y15" s="16"/>
      <c r="Z15" s="38">
        <v>10</v>
      </c>
      <c r="AA15" s="16"/>
      <c r="AB15" s="38">
        <v>4</v>
      </c>
      <c r="AC15" s="38">
        <v>5</v>
      </c>
      <c r="AD15" s="16"/>
      <c r="AE15" s="38">
        <v>5</v>
      </c>
      <c r="AF15" s="30">
        <f aca="true" t="shared" si="1" ref="AF15:AF22">IF(SUM(W15:AE15),SUM(W15:AE15),"")</f>
        <v>24</v>
      </c>
      <c r="AG15" s="30">
        <f aca="true" t="shared" si="2" ref="AG15:AG22">IF(SUM(V15,AF15),SUM(V15,AF15),"")</f>
        <v>49</v>
      </c>
      <c r="AH15" s="49">
        <f aca="true" t="shared" si="3" ref="AH15:AH22">IF(OR(V15,AF15),PRODUCT(O15,AG15),"")</f>
        <v>7.35</v>
      </c>
    </row>
    <row r="16" spans="1:34" ht="12.75">
      <c r="A16" s="1">
        <v>2</v>
      </c>
      <c r="O16" s="18">
        <v>0.12</v>
      </c>
      <c r="P16" s="16"/>
      <c r="Q16" s="16"/>
      <c r="R16" s="38">
        <v>10</v>
      </c>
      <c r="S16" s="16"/>
      <c r="T16" s="16"/>
      <c r="U16" s="38">
        <v>10</v>
      </c>
      <c r="V16" s="29">
        <f t="shared" si="0"/>
        <v>20</v>
      </c>
      <c r="W16" s="38">
        <v>5</v>
      </c>
      <c r="X16" s="16"/>
      <c r="Y16" s="16"/>
      <c r="Z16" s="16"/>
      <c r="AA16" s="16"/>
      <c r="AB16" s="38">
        <v>5</v>
      </c>
      <c r="AC16" s="38">
        <v>10</v>
      </c>
      <c r="AD16" s="16"/>
      <c r="AE16" s="16"/>
      <c r="AF16" s="30">
        <f t="shared" si="1"/>
        <v>20</v>
      </c>
      <c r="AG16" s="30">
        <f t="shared" si="2"/>
        <v>40</v>
      </c>
      <c r="AH16" s="49">
        <f t="shared" si="3"/>
        <v>4.8</v>
      </c>
    </row>
    <row r="17" spans="1:34" ht="12.75">
      <c r="A17" s="1">
        <v>3</v>
      </c>
      <c r="O17" s="18">
        <v>0.13</v>
      </c>
      <c r="P17" s="16"/>
      <c r="Q17" s="16"/>
      <c r="R17" s="38">
        <v>10</v>
      </c>
      <c r="S17" s="38">
        <v>10</v>
      </c>
      <c r="T17" s="16"/>
      <c r="U17" s="38">
        <v>10</v>
      </c>
      <c r="V17" s="29">
        <f t="shared" si="0"/>
        <v>30</v>
      </c>
      <c r="W17" s="38">
        <v>2</v>
      </c>
      <c r="X17" s="16"/>
      <c r="Y17" s="16"/>
      <c r="Z17" s="16"/>
      <c r="AA17" s="38">
        <v>3</v>
      </c>
      <c r="AB17" s="38">
        <v>3</v>
      </c>
      <c r="AC17" s="38">
        <v>6</v>
      </c>
      <c r="AD17" s="16"/>
      <c r="AE17" s="38">
        <v>3</v>
      </c>
      <c r="AF17" s="30">
        <f t="shared" si="1"/>
        <v>17</v>
      </c>
      <c r="AG17" s="30">
        <f t="shared" si="2"/>
        <v>47</v>
      </c>
      <c r="AH17" s="49">
        <f t="shared" si="3"/>
        <v>6.11</v>
      </c>
    </row>
    <row r="18" spans="1:34" ht="12.75">
      <c r="A18" s="1">
        <v>4</v>
      </c>
      <c r="O18" s="18">
        <v>0.13</v>
      </c>
      <c r="P18" s="16"/>
      <c r="Q18" s="16"/>
      <c r="R18" s="16"/>
      <c r="S18" s="16"/>
      <c r="T18" s="16"/>
      <c r="U18" s="16"/>
      <c r="V18" s="29"/>
      <c r="W18" s="16"/>
      <c r="X18" s="16"/>
      <c r="Y18" s="16"/>
      <c r="Z18" s="16"/>
      <c r="AA18" s="16"/>
      <c r="AB18" s="38">
        <v>3</v>
      </c>
      <c r="AC18" s="16"/>
      <c r="AD18" s="16"/>
      <c r="AE18" s="38">
        <v>3</v>
      </c>
      <c r="AF18" s="30">
        <f t="shared" si="1"/>
        <v>6</v>
      </c>
      <c r="AG18" s="30">
        <f t="shared" si="2"/>
        <v>6</v>
      </c>
      <c r="AH18" s="49">
        <f t="shared" si="3"/>
        <v>0.78</v>
      </c>
    </row>
    <row r="19" spans="1:34" ht="12.75">
      <c r="A19" s="1">
        <v>5</v>
      </c>
      <c r="O19" s="18">
        <v>0.18</v>
      </c>
      <c r="P19" s="16"/>
      <c r="Q19" s="16"/>
      <c r="R19" s="16"/>
      <c r="S19" s="38">
        <v>5</v>
      </c>
      <c r="T19" s="16"/>
      <c r="U19" s="38">
        <v>5</v>
      </c>
      <c r="V19" s="29">
        <f t="shared" si="0"/>
        <v>10</v>
      </c>
      <c r="W19" s="16"/>
      <c r="X19" s="16"/>
      <c r="Y19" s="16"/>
      <c r="Z19" s="38">
        <v>5</v>
      </c>
      <c r="AA19" s="16"/>
      <c r="AB19" s="16"/>
      <c r="AC19" s="38">
        <v>3</v>
      </c>
      <c r="AD19" s="16"/>
      <c r="AE19" s="38">
        <v>2</v>
      </c>
      <c r="AF19" s="30">
        <f t="shared" si="1"/>
        <v>10</v>
      </c>
      <c r="AG19" s="30">
        <f t="shared" si="2"/>
        <v>20</v>
      </c>
      <c r="AH19" s="49">
        <f t="shared" si="3"/>
        <v>3.5999999999999996</v>
      </c>
    </row>
    <row r="20" spans="1:34" ht="12.75">
      <c r="A20" s="1">
        <v>6</v>
      </c>
      <c r="O20" s="18">
        <v>0.2</v>
      </c>
      <c r="P20" s="16"/>
      <c r="Q20" s="16"/>
      <c r="R20" s="16"/>
      <c r="S20" s="16"/>
      <c r="T20" s="16"/>
      <c r="U20" s="16"/>
      <c r="V20" s="29"/>
      <c r="W20" s="16"/>
      <c r="X20" s="16"/>
      <c r="Y20" s="16"/>
      <c r="Z20" s="16"/>
      <c r="AA20" s="16"/>
      <c r="AB20" s="16"/>
      <c r="AC20" s="16"/>
      <c r="AD20" s="16"/>
      <c r="AE20" s="38">
        <v>2</v>
      </c>
      <c r="AF20" s="30">
        <f t="shared" si="1"/>
        <v>2</v>
      </c>
      <c r="AG20" s="30">
        <f t="shared" si="2"/>
        <v>2</v>
      </c>
      <c r="AH20" s="49">
        <f t="shared" si="3"/>
        <v>0.4</v>
      </c>
    </row>
    <row r="21" spans="1:34" ht="12.75">
      <c r="A21" s="1">
        <v>7</v>
      </c>
      <c r="O21" s="18">
        <v>0.2</v>
      </c>
      <c r="P21" s="16"/>
      <c r="Q21" s="16"/>
      <c r="R21" s="38">
        <v>10</v>
      </c>
      <c r="S21" s="16"/>
      <c r="T21" s="16"/>
      <c r="U21" s="38">
        <v>5</v>
      </c>
      <c r="V21" s="29">
        <f t="shared" si="0"/>
        <v>15</v>
      </c>
      <c r="W21" s="16"/>
      <c r="X21" s="16"/>
      <c r="Y21" s="16"/>
      <c r="Z21" s="16"/>
      <c r="AA21" s="38">
        <v>2</v>
      </c>
      <c r="AB21" s="16"/>
      <c r="AC21" s="38">
        <v>3</v>
      </c>
      <c r="AD21" s="16"/>
      <c r="AE21" s="38">
        <v>2</v>
      </c>
      <c r="AF21" s="30">
        <f t="shared" si="1"/>
        <v>7</v>
      </c>
      <c r="AG21" s="30">
        <f t="shared" si="2"/>
        <v>22</v>
      </c>
      <c r="AH21" s="49">
        <f t="shared" si="3"/>
        <v>4.4</v>
      </c>
    </row>
    <row r="22" spans="1:34" ht="12.75">
      <c r="A22" s="1">
        <v>8</v>
      </c>
      <c r="O22" s="18">
        <v>0.3</v>
      </c>
      <c r="P22" s="16"/>
      <c r="Q22" s="16"/>
      <c r="R22" s="16"/>
      <c r="S22" s="16"/>
      <c r="T22" s="16"/>
      <c r="U22" s="16"/>
      <c r="V22" s="29"/>
      <c r="W22" s="16"/>
      <c r="X22" s="16"/>
      <c r="Y22" s="16"/>
      <c r="Z22" s="16"/>
      <c r="AA22" s="16"/>
      <c r="AB22" s="16"/>
      <c r="AC22" s="16"/>
      <c r="AD22" s="16"/>
      <c r="AE22" s="38">
        <v>1</v>
      </c>
      <c r="AF22" s="30">
        <f t="shared" si="1"/>
        <v>1</v>
      </c>
      <c r="AG22" s="30">
        <f t="shared" si="2"/>
        <v>1</v>
      </c>
      <c r="AH22" s="49">
        <f t="shared" si="3"/>
        <v>0.3</v>
      </c>
    </row>
    <row r="23" spans="1:34" ht="12.75">
      <c r="A23" s="1">
        <v>9</v>
      </c>
      <c r="I23" s="4" t="s">
        <v>11</v>
      </c>
      <c r="O23" s="27"/>
      <c r="P23" s="34">
        <v>8</v>
      </c>
      <c r="Q23" s="33">
        <v>10</v>
      </c>
      <c r="R23" s="33"/>
      <c r="S23" s="33"/>
      <c r="T23" s="33"/>
      <c r="U23" s="33">
        <v>6</v>
      </c>
      <c r="V23" s="29"/>
      <c r="W23" s="33"/>
      <c r="X23" s="33"/>
      <c r="Y23" s="33"/>
      <c r="Z23" s="33">
        <v>10</v>
      </c>
      <c r="AA23" s="33">
        <v>3</v>
      </c>
      <c r="AB23" s="33"/>
      <c r="AC23" s="33"/>
      <c r="AD23" s="33"/>
      <c r="AE23" s="33">
        <v>5</v>
      </c>
      <c r="AF23" s="30"/>
      <c r="AG23" s="30">
        <f aca="true" t="shared" si="4" ref="AG23:AG29">IF(SUM(V23,AF23),SUM(V23,AF23),"")</f>
      </c>
      <c r="AH23" s="49"/>
    </row>
    <row r="24" spans="1:34" ht="12.75">
      <c r="A24" s="1">
        <v>10</v>
      </c>
      <c r="O24" s="27"/>
      <c r="P24" s="34">
        <v>10</v>
      </c>
      <c r="Q24" s="33">
        <v>10</v>
      </c>
      <c r="R24" s="33">
        <v>5</v>
      </c>
      <c r="S24" s="33">
        <v>5</v>
      </c>
      <c r="T24" s="33"/>
      <c r="U24" s="33">
        <v>12</v>
      </c>
      <c r="V24" s="29"/>
      <c r="W24" s="33"/>
      <c r="X24" s="33"/>
      <c r="Y24" s="33"/>
      <c r="Z24" s="33">
        <v>10</v>
      </c>
      <c r="AA24" s="33">
        <v>7</v>
      </c>
      <c r="AB24" s="33"/>
      <c r="AC24" s="33">
        <v>10</v>
      </c>
      <c r="AD24" s="33"/>
      <c r="AE24" s="33">
        <v>10</v>
      </c>
      <c r="AF24" s="30"/>
      <c r="AG24" s="30">
        <f t="shared" si="4"/>
      </c>
      <c r="AH24" s="49"/>
    </row>
    <row r="25" spans="1:34" ht="12.75">
      <c r="A25" s="1">
        <v>11</v>
      </c>
      <c r="O25" s="18">
        <v>0.06</v>
      </c>
      <c r="P25" s="16"/>
      <c r="Q25" s="16"/>
      <c r="R25" s="16"/>
      <c r="S25" s="16"/>
      <c r="T25" s="16"/>
      <c r="U25" s="16"/>
      <c r="V25" s="29"/>
      <c r="W25" s="16"/>
      <c r="X25" s="16"/>
      <c r="Y25" s="16"/>
      <c r="Z25" s="16"/>
      <c r="AA25" s="16"/>
      <c r="AB25" s="16"/>
      <c r="AC25" s="16">
        <v>2</v>
      </c>
      <c r="AD25" s="16"/>
      <c r="AE25" s="16"/>
      <c r="AF25" s="30"/>
      <c r="AG25" s="30">
        <f t="shared" si="4"/>
      </c>
      <c r="AH25" s="49"/>
    </row>
    <row r="26" spans="1:34" ht="12.75">
      <c r="A26" s="1">
        <v>12</v>
      </c>
      <c r="O26" s="27"/>
      <c r="P26" s="28">
        <v>1</v>
      </c>
      <c r="Q26" s="16">
        <v>1</v>
      </c>
      <c r="R26" s="16">
        <v>1</v>
      </c>
      <c r="S26" s="16"/>
      <c r="T26" s="16"/>
      <c r="U26" s="16"/>
      <c r="V26" s="29"/>
      <c r="W26" s="16"/>
      <c r="X26" s="16"/>
      <c r="Y26" s="16"/>
      <c r="Z26" s="16"/>
      <c r="AA26" s="16"/>
      <c r="AB26" s="16"/>
      <c r="AC26" s="16"/>
      <c r="AD26" s="16"/>
      <c r="AE26" s="16"/>
      <c r="AF26" s="30"/>
      <c r="AG26" s="30">
        <f t="shared" si="4"/>
      </c>
      <c r="AH26" s="49"/>
    </row>
    <row r="27" spans="1:34" ht="12.75">
      <c r="A27" s="1">
        <v>13</v>
      </c>
      <c r="O27" s="18">
        <v>0.35</v>
      </c>
      <c r="P27" s="16"/>
      <c r="Q27" s="16"/>
      <c r="R27" s="16"/>
      <c r="S27" s="16"/>
      <c r="T27" s="16"/>
      <c r="U27" s="16"/>
      <c r="V27" s="29"/>
      <c r="W27" s="16"/>
      <c r="X27" s="16"/>
      <c r="Y27" s="16"/>
      <c r="Z27" s="16"/>
      <c r="AA27" s="16"/>
      <c r="AB27" s="16"/>
      <c r="AC27" s="16"/>
      <c r="AD27" s="16"/>
      <c r="AE27" s="16"/>
      <c r="AF27" s="30"/>
      <c r="AG27" s="30">
        <f t="shared" si="4"/>
      </c>
      <c r="AH27" s="49"/>
    </row>
    <row r="28" spans="1:34" ht="12.75">
      <c r="A28" s="1">
        <v>14</v>
      </c>
      <c r="O28" s="27"/>
      <c r="P28" s="28"/>
      <c r="Q28" s="16"/>
      <c r="R28" s="16"/>
      <c r="S28" s="16"/>
      <c r="T28" s="16"/>
      <c r="U28" s="16"/>
      <c r="V28" s="29"/>
      <c r="W28" s="16"/>
      <c r="X28" s="16"/>
      <c r="Y28" s="16"/>
      <c r="Z28" s="16"/>
      <c r="AA28" s="16"/>
      <c r="AB28" s="16"/>
      <c r="AC28" s="16"/>
      <c r="AD28" s="16"/>
      <c r="AE28" s="16"/>
      <c r="AF28" s="30"/>
      <c r="AG28" s="30">
        <f t="shared" si="4"/>
      </c>
      <c r="AH28" s="49"/>
    </row>
    <row r="29" spans="1:34" ht="12.75">
      <c r="A29" s="1">
        <v>15</v>
      </c>
      <c r="O29" s="18">
        <v>0.1</v>
      </c>
      <c r="P29" s="16"/>
      <c r="Q29" s="16"/>
      <c r="R29" s="16"/>
      <c r="S29" s="16"/>
      <c r="T29" s="16"/>
      <c r="U29" s="16"/>
      <c r="V29" s="29"/>
      <c r="W29" s="16"/>
      <c r="X29" s="16"/>
      <c r="Y29" s="16"/>
      <c r="Z29" s="16"/>
      <c r="AA29" s="16"/>
      <c r="AB29" s="16"/>
      <c r="AC29" s="16"/>
      <c r="AD29" s="16"/>
      <c r="AE29" s="16"/>
      <c r="AF29" s="30"/>
      <c r="AG29" s="30">
        <f t="shared" si="4"/>
      </c>
      <c r="AH29" s="49"/>
    </row>
    <row r="30" spans="1:34" ht="12.75">
      <c r="A30" s="1">
        <v>16</v>
      </c>
      <c r="O30" s="21" t="s">
        <v>1</v>
      </c>
      <c r="P30" s="39">
        <v>1.081</v>
      </c>
      <c r="Q30" s="23"/>
      <c r="R30" s="23"/>
      <c r="S30" s="23"/>
      <c r="T30" s="23"/>
      <c r="U30" s="23"/>
      <c r="V30" s="29">
        <v>1</v>
      </c>
      <c r="W30" s="23"/>
      <c r="X30" s="23"/>
      <c r="Y30" s="23"/>
      <c r="Z30" s="23"/>
      <c r="AA30" s="23"/>
      <c r="AB30" s="23"/>
      <c r="AC30" s="23"/>
      <c r="AD30" s="23"/>
      <c r="AE30" s="39">
        <v>1.15</v>
      </c>
      <c r="AF30" s="30">
        <v>1</v>
      </c>
      <c r="AG30" s="30">
        <v>2</v>
      </c>
      <c r="AH30" s="52">
        <v>2.231</v>
      </c>
    </row>
    <row r="31" spans="1:34" ht="12.75">
      <c r="A31" s="1">
        <v>17</v>
      </c>
      <c r="O31" s="21" t="s">
        <v>1</v>
      </c>
      <c r="P31" s="23"/>
      <c r="Q31" s="23"/>
      <c r="R31" s="23"/>
      <c r="S31" s="23"/>
      <c r="T31" s="23"/>
      <c r="U31" s="23"/>
      <c r="V31" s="29"/>
      <c r="W31" s="23"/>
      <c r="X31" s="23"/>
      <c r="Y31" s="23"/>
      <c r="Z31" s="23"/>
      <c r="AA31" s="23"/>
      <c r="AB31" s="39">
        <v>0.99</v>
      </c>
      <c r="AC31" s="23"/>
      <c r="AD31" s="23"/>
      <c r="AE31" s="23"/>
      <c r="AF31" s="30">
        <v>1</v>
      </c>
      <c r="AG31" s="30">
        <v>1</v>
      </c>
      <c r="AH31" s="52">
        <v>0.99</v>
      </c>
    </row>
    <row r="32" spans="1:34" ht="12.75">
      <c r="A32" s="1">
        <v>18</v>
      </c>
      <c r="O32" s="21" t="s">
        <v>1</v>
      </c>
      <c r="P32" s="39">
        <v>1.066</v>
      </c>
      <c r="Q32" s="23"/>
      <c r="R32" s="39">
        <v>1.027</v>
      </c>
      <c r="S32" s="23"/>
      <c r="T32" s="23"/>
      <c r="U32" s="39">
        <v>1.036</v>
      </c>
      <c r="V32" s="29">
        <v>3</v>
      </c>
      <c r="W32" s="23"/>
      <c r="X32" s="23"/>
      <c r="Y32" s="39">
        <v>1.08</v>
      </c>
      <c r="Z32" s="23"/>
      <c r="AA32" s="23"/>
      <c r="AB32" s="39">
        <v>1.03</v>
      </c>
      <c r="AC32" s="23"/>
      <c r="AD32" s="23"/>
      <c r="AE32" s="23"/>
      <c r="AF32" s="30">
        <v>2</v>
      </c>
      <c r="AG32" s="30">
        <v>5</v>
      </c>
      <c r="AH32" s="52">
        <v>5.239</v>
      </c>
    </row>
    <row r="33" spans="1:34" ht="12.75">
      <c r="A33" s="1">
        <v>19</v>
      </c>
      <c r="O33" s="21" t="s">
        <v>1</v>
      </c>
      <c r="P33" s="39">
        <v>1.18</v>
      </c>
      <c r="Q33" s="23"/>
      <c r="R33" s="23"/>
      <c r="S33" s="23"/>
      <c r="T33" s="23"/>
      <c r="U33" s="23"/>
      <c r="V33" s="29">
        <v>1</v>
      </c>
      <c r="W33" s="23"/>
      <c r="X33" s="23"/>
      <c r="Y33" s="39">
        <v>1.03</v>
      </c>
      <c r="Z33" s="23"/>
      <c r="AA33" s="23"/>
      <c r="AB33" s="39">
        <v>1.22</v>
      </c>
      <c r="AC33" s="23"/>
      <c r="AD33" s="23"/>
      <c r="AE33" s="23"/>
      <c r="AF33" s="30">
        <v>2</v>
      </c>
      <c r="AG33" s="30">
        <v>3</v>
      </c>
      <c r="AH33" s="52">
        <v>3.7</v>
      </c>
    </row>
    <row r="34" spans="1:34" ht="12.75">
      <c r="A34" s="1">
        <v>20</v>
      </c>
      <c r="O34" s="21" t="s">
        <v>1</v>
      </c>
      <c r="P34" s="23"/>
      <c r="Q34" s="23"/>
      <c r="R34" s="23"/>
      <c r="S34" s="23"/>
      <c r="T34" s="23"/>
      <c r="U34" s="23"/>
      <c r="V34" s="29"/>
      <c r="W34" s="23"/>
      <c r="X34" s="23"/>
      <c r="Y34" s="23"/>
      <c r="Z34" s="23"/>
      <c r="AA34" s="39">
        <v>1.11</v>
      </c>
      <c r="AB34" s="39">
        <v>1.03</v>
      </c>
      <c r="AC34" s="23"/>
      <c r="AD34" s="23"/>
      <c r="AE34" s="39">
        <v>1.14</v>
      </c>
      <c r="AF34" s="30">
        <v>3</v>
      </c>
      <c r="AG34" s="30">
        <v>3</v>
      </c>
      <c r="AH34" s="52">
        <v>3.28</v>
      </c>
    </row>
    <row r="35" spans="1:34" ht="12.75">
      <c r="A35" s="1">
        <v>21</v>
      </c>
      <c r="O35" s="21" t="s">
        <v>1</v>
      </c>
      <c r="P35" s="23"/>
      <c r="Q35" s="23"/>
      <c r="R35" s="23"/>
      <c r="S35" s="39">
        <v>0.94</v>
      </c>
      <c r="T35" s="23"/>
      <c r="U35" s="23"/>
      <c r="V35" s="29">
        <v>1</v>
      </c>
      <c r="W35" s="23"/>
      <c r="X35" s="23"/>
      <c r="Y35" s="23"/>
      <c r="Z35" s="23"/>
      <c r="AA35" s="39">
        <v>1.02</v>
      </c>
      <c r="AB35" s="39">
        <v>1.05</v>
      </c>
      <c r="AC35" s="39">
        <v>1.04</v>
      </c>
      <c r="AD35" s="23"/>
      <c r="AE35" s="23"/>
      <c r="AF35" s="30">
        <v>3</v>
      </c>
      <c r="AG35" s="30">
        <v>4</v>
      </c>
      <c r="AH35" s="52">
        <v>4.05</v>
      </c>
    </row>
    <row r="36" spans="1:34" ht="12.75">
      <c r="A36" s="1">
        <v>23</v>
      </c>
      <c r="O36" s="21" t="s">
        <v>1</v>
      </c>
      <c r="P36" s="36">
        <f>0.935+0.943</f>
        <v>1.8780000000000001</v>
      </c>
      <c r="Q36" s="23"/>
      <c r="R36" s="23"/>
      <c r="S36" s="39">
        <v>0.962</v>
      </c>
      <c r="T36" s="23"/>
      <c r="U36" s="39">
        <v>1.175</v>
      </c>
      <c r="V36" s="29">
        <v>4</v>
      </c>
      <c r="W36" s="20"/>
      <c r="X36" s="20"/>
      <c r="Y36" s="20"/>
      <c r="Z36" s="20"/>
      <c r="AA36" s="39">
        <v>1.37</v>
      </c>
      <c r="AB36" s="39">
        <v>1.25</v>
      </c>
      <c r="AC36" s="20"/>
      <c r="AD36" s="20"/>
      <c r="AE36" s="20"/>
      <c r="AF36" s="30">
        <v>2</v>
      </c>
      <c r="AG36" s="30">
        <v>6</v>
      </c>
      <c r="AH36" s="52">
        <v>6.635</v>
      </c>
    </row>
    <row r="37" spans="1:34" ht="12.75">
      <c r="A37" s="1">
        <v>22</v>
      </c>
      <c r="O37" s="18">
        <v>0.5</v>
      </c>
      <c r="P37" s="19"/>
      <c r="Q37" s="19"/>
      <c r="R37" s="19"/>
      <c r="S37" s="19"/>
      <c r="T37" s="19"/>
      <c r="U37" s="40">
        <v>1</v>
      </c>
      <c r="V37" s="29">
        <v>1</v>
      </c>
      <c r="W37" s="19"/>
      <c r="X37" s="40">
        <v>1</v>
      </c>
      <c r="Y37" s="19"/>
      <c r="Z37" s="19"/>
      <c r="AA37" s="19"/>
      <c r="AB37" s="19"/>
      <c r="AC37" s="40">
        <v>1</v>
      </c>
      <c r="AD37" s="19"/>
      <c r="AE37" s="40">
        <v>1</v>
      </c>
      <c r="AF37" s="30">
        <f>IF(SUM(W37:AE37),SUM(W37:AE37),"")</f>
        <v>3</v>
      </c>
      <c r="AG37" s="30">
        <f>IF(SUM(V37,AF37),SUM(V37,AF37),"")</f>
        <v>4</v>
      </c>
      <c r="AH37" s="50">
        <f>P37+AE37</f>
        <v>1</v>
      </c>
    </row>
    <row r="38" spans="1:34" ht="12.75">
      <c r="A38" s="1">
        <v>24</v>
      </c>
      <c r="O38" s="18">
        <v>0.5</v>
      </c>
      <c r="P38" s="38">
        <v>3</v>
      </c>
      <c r="Q38" s="38">
        <v>2</v>
      </c>
      <c r="R38" s="38">
        <v>2</v>
      </c>
      <c r="S38" s="38">
        <v>1</v>
      </c>
      <c r="T38" s="16"/>
      <c r="U38" s="38">
        <v>1</v>
      </c>
      <c r="V38" s="29">
        <v>9</v>
      </c>
      <c r="W38" s="16"/>
      <c r="X38" s="16"/>
      <c r="Y38" s="16"/>
      <c r="Z38" s="38">
        <v>2</v>
      </c>
      <c r="AA38" s="16"/>
      <c r="AB38" s="38">
        <v>2</v>
      </c>
      <c r="AC38" s="16"/>
      <c r="AD38" s="16"/>
      <c r="AE38" s="38">
        <v>1</v>
      </c>
      <c r="AF38" s="30">
        <f aca="true" t="shared" si="5" ref="AF38:AF51">IF(SUM(W38:AE38),SUM(W38:AE38),"")</f>
        <v>5</v>
      </c>
      <c r="AG38" s="30">
        <f aca="true" t="shared" si="6" ref="AG38:AG52">IF(SUM(V38,AF38),SUM(V38,AF38),"")</f>
        <v>14</v>
      </c>
      <c r="AH38" s="50">
        <f aca="true" t="shared" si="7" ref="AH38:AH51">IF(OR(V38,AF38),PRODUCT(O38,AG38),"")</f>
        <v>7</v>
      </c>
    </row>
    <row r="39" spans="1:34" ht="12.75">
      <c r="A39" s="1">
        <v>25</v>
      </c>
      <c r="O39" s="18">
        <v>0.5</v>
      </c>
      <c r="P39" s="16"/>
      <c r="Q39" s="16"/>
      <c r="R39" s="16"/>
      <c r="S39" s="38">
        <v>1</v>
      </c>
      <c r="T39" s="16"/>
      <c r="U39" s="38">
        <v>1</v>
      </c>
      <c r="V39" s="29">
        <v>2</v>
      </c>
      <c r="W39" s="16"/>
      <c r="X39" s="16"/>
      <c r="Y39" s="16"/>
      <c r="Z39" s="16"/>
      <c r="AA39" s="16"/>
      <c r="AB39" s="16"/>
      <c r="AC39" s="38">
        <v>1</v>
      </c>
      <c r="AD39" s="16"/>
      <c r="AE39" s="16"/>
      <c r="AF39" s="30">
        <f t="shared" si="5"/>
        <v>1</v>
      </c>
      <c r="AG39" s="30">
        <f t="shared" si="6"/>
        <v>3</v>
      </c>
      <c r="AH39" s="50">
        <f t="shared" si="7"/>
        <v>1.5</v>
      </c>
    </row>
    <row r="40" spans="1:34" ht="12.75">
      <c r="A40" s="1">
        <v>26</v>
      </c>
      <c r="O40" s="18">
        <v>0.5</v>
      </c>
      <c r="P40" s="38">
        <v>10</v>
      </c>
      <c r="Q40" s="38">
        <v>5</v>
      </c>
      <c r="R40" s="38">
        <v>5</v>
      </c>
      <c r="S40" s="38">
        <v>3</v>
      </c>
      <c r="T40" s="16"/>
      <c r="U40" s="38">
        <v>2</v>
      </c>
      <c r="V40" s="29">
        <v>25</v>
      </c>
      <c r="W40" s="16"/>
      <c r="X40" s="16"/>
      <c r="Y40" s="38">
        <v>4</v>
      </c>
      <c r="Z40" s="38">
        <v>7</v>
      </c>
      <c r="AA40" s="16"/>
      <c r="AB40" s="38">
        <v>3</v>
      </c>
      <c r="AC40" s="38">
        <v>4</v>
      </c>
      <c r="AD40" s="16"/>
      <c r="AE40" s="38">
        <v>3</v>
      </c>
      <c r="AF40" s="30">
        <f t="shared" si="5"/>
        <v>21</v>
      </c>
      <c r="AG40" s="30">
        <f t="shared" si="6"/>
        <v>46</v>
      </c>
      <c r="AH40" s="50">
        <f t="shared" si="7"/>
        <v>23</v>
      </c>
    </row>
    <row r="41" spans="1:34" ht="12.75">
      <c r="A41" s="1">
        <v>27</v>
      </c>
      <c r="O41" s="18">
        <v>0.5</v>
      </c>
      <c r="P41" s="38">
        <v>1</v>
      </c>
      <c r="Q41" s="16"/>
      <c r="R41" s="38">
        <v>1</v>
      </c>
      <c r="S41" s="38">
        <v>2</v>
      </c>
      <c r="T41" s="16"/>
      <c r="U41" s="38">
        <v>1</v>
      </c>
      <c r="V41" s="29">
        <v>5</v>
      </c>
      <c r="W41" s="16"/>
      <c r="X41" s="16"/>
      <c r="Y41" s="16"/>
      <c r="Z41" s="38">
        <v>2</v>
      </c>
      <c r="AA41" s="16"/>
      <c r="AB41" s="38">
        <v>1</v>
      </c>
      <c r="AC41" s="16"/>
      <c r="AD41" s="16"/>
      <c r="AE41" s="38">
        <v>1</v>
      </c>
      <c r="AF41" s="30">
        <f t="shared" si="5"/>
        <v>4</v>
      </c>
      <c r="AG41" s="30">
        <f t="shared" si="6"/>
        <v>9</v>
      </c>
      <c r="AH41" s="50">
        <f t="shared" si="7"/>
        <v>4.5</v>
      </c>
    </row>
    <row r="42" spans="1:34" ht="12.75">
      <c r="A42" s="1">
        <v>28</v>
      </c>
      <c r="O42" s="18">
        <v>0.5</v>
      </c>
      <c r="P42" s="38">
        <v>2</v>
      </c>
      <c r="Q42" s="38">
        <v>2</v>
      </c>
      <c r="R42" s="38">
        <v>1</v>
      </c>
      <c r="S42" s="38">
        <v>1</v>
      </c>
      <c r="T42" s="16"/>
      <c r="U42" s="16"/>
      <c r="V42" s="29">
        <v>6</v>
      </c>
      <c r="W42" s="16"/>
      <c r="X42" s="16"/>
      <c r="Y42" s="16"/>
      <c r="Z42" s="38">
        <v>2</v>
      </c>
      <c r="AA42" s="16"/>
      <c r="AB42" s="38">
        <v>1</v>
      </c>
      <c r="AC42" s="16"/>
      <c r="AD42" s="16"/>
      <c r="AE42" s="16"/>
      <c r="AF42" s="30">
        <f t="shared" si="5"/>
        <v>3</v>
      </c>
      <c r="AG42" s="30">
        <f t="shared" si="6"/>
        <v>9</v>
      </c>
      <c r="AH42" s="50">
        <f t="shared" si="7"/>
        <v>4.5</v>
      </c>
    </row>
    <row r="43" spans="1:34" ht="12.75">
      <c r="A43" s="1">
        <v>29</v>
      </c>
      <c r="O43" s="18">
        <v>0.5</v>
      </c>
      <c r="P43" s="16"/>
      <c r="Q43" s="16"/>
      <c r="R43" s="38">
        <v>1</v>
      </c>
      <c r="S43" s="16"/>
      <c r="T43" s="16"/>
      <c r="U43" s="38">
        <v>1</v>
      </c>
      <c r="V43" s="29">
        <v>2</v>
      </c>
      <c r="W43" s="16"/>
      <c r="X43" s="16"/>
      <c r="Y43" s="16"/>
      <c r="Z43" s="16"/>
      <c r="AA43" s="16"/>
      <c r="AB43" s="16"/>
      <c r="AC43" s="16"/>
      <c r="AD43" s="16"/>
      <c r="AE43" s="16"/>
      <c r="AF43" s="30">
        <f t="shared" si="5"/>
      </c>
      <c r="AG43" s="30">
        <f t="shared" si="6"/>
        <v>2</v>
      </c>
      <c r="AH43" s="50">
        <f t="shared" si="7"/>
        <v>1</v>
      </c>
    </row>
    <row r="44" spans="1:34" ht="12.75">
      <c r="A44" s="1">
        <v>30</v>
      </c>
      <c r="O44" s="18">
        <v>0.5</v>
      </c>
      <c r="P44" s="16"/>
      <c r="Q44" s="16"/>
      <c r="R44" s="16"/>
      <c r="S44" s="16"/>
      <c r="T44" s="16"/>
      <c r="U44" s="16"/>
      <c r="V44" s="22"/>
      <c r="W44" s="16"/>
      <c r="X44" s="16"/>
      <c r="Y44" s="16"/>
      <c r="Z44" s="16"/>
      <c r="AA44" s="16"/>
      <c r="AB44" s="16"/>
      <c r="AC44" s="16"/>
      <c r="AD44" s="16"/>
      <c r="AE44" s="16"/>
      <c r="AF44" s="17">
        <f t="shared" si="5"/>
      </c>
      <c r="AG44" s="25">
        <f t="shared" si="6"/>
      </c>
      <c r="AH44" s="50"/>
    </row>
    <row r="45" spans="1:34" ht="12.75">
      <c r="A45" s="1">
        <v>31</v>
      </c>
      <c r="O45" s="18">
        <v>0.5</v>
      </c>
      <c r="P45" s="16"/>
      <c r="Q45" s="16"/>
      <c r="R45" s="16"/>
      <c r="S45" s="16"/>
      <c r="T45" s="16"/>
      <c r="U45" s="16"/>
      <c r="V45" s="22"/>
      <c r="W45" s="16"/>
      <c r="X45" s="16"/>
      <c r="Y45" s="16"/>
      <c r="Z45" s="16"/>
      <c r="AA45" s="16"/>
      <c r="AB45" s="16"/>
      <c r="AC45" s="16"/>
      <c r="AD45" s="16"/>
      <c r="AE45" s="16"/>
      <c r="AF45" s="17">
        <f t="shared" si="5"/>
      </c>
      <c r="AG45" s="25">
        <f t="shared" si="6"/>
      </c>
      <c r="AH45" s="50"/>
    </row>
    <row r="46" spans="1:34" ht="12.75">
      <c r="A46" s="1">
        <v>32</v>
      </c>
      <c r="O46" s="21" t="s">
        <v>1</v>
      </c>
      <c r="P46" s="19"/>
      <c r="Q46" s="19"/>
      <c r="R46" s="19"/>
      <c r="S46" s="19"/>
      <c r="T46" s="19"/>
      <c r="U46" s="19"/>
      <c r="V46" s="22"/>
      <c r="W46" s="19"/>
      <c r="X46" s="19"/>
      <c r="Y46" s="19"/>
      <c r="Z46" s="19"/>
      <c r="AA46" s="19"/>
      <c r="AB46" s="19"/>
      <c r="AC46" s="19"/>
      <c r="AD46" s="19"/>
      <c r="AE46" s="19"/>
      <c r="AF46" s="17">
        <f t="shared" si="5"/>
      </c>
      <c r="AG46" s="25">
        <f t="shared" si="6"/>
      </c>
      <c r="AH46" s="53"/>
    </row>
    <row r="47" spans="1:34" ht="12.75">
      <c r="A47" s="1">
        <v>33</v>
      </c>
      <c r="O47" s="21" t="s">
        <v>1</v>
      </c>
      <c r="P47" s="39">
        <v>0.973</v>
      </c>
      <c r="Q47" s="39">
        <v>0.913</v>
      </c>
      <c r="R47" s="39">
        <v>0.989</v>
      </c>
      <c r="S47" s="23"/>
      <c r="T47" s="39">
        <v>0.958</v>
      </c>
      <c r="U47" s="41">
        <f>1.068+1.03</f>
        <v>2.098</v>
      </c>
      <c r="V47" s="29">
        <v>6</v>
      </c>
      <c r="W47" s="20"/>
      <c r="X47" s="20"/>
      <c r="Y47" s="20"/>
      <c r="Z47" s="20"/>
      <c r="AA47" s="20"/>
      <c r="AB47" s="20"/>
      <c r="AC47" s="20"/>
      <c r="AD47" s="20"/>
      <c r="AE47" s="20"/>
      <c r="AF47" s="17">
        <f t="shared" si="5"/>
      </c>
      <c r="AG47" s="25">
        <f t="shared" si="6"/>
        <v>6</v>
      </c>
      <c r="AH47" s="52">
        <f>SUM(P47:U47)</f>
        <v>5.931</v>
      </c>
    </row>
    <row r="48" spans="1:34" ht="12.75">
      <c r="A48" s="1">
        <v>34</v>
      </c>
      <c r="O48" s="21" t="s">
        <v>1</v>
      </c>
      <c r="P48" s="39">
        <v>1.069</v>
      </c>
      <c r="Q48" s="39">
        <v>1.148</v>
      </c>
      <c r="R48" s="39">
        <v>1.089</v>
      </c>
      <c r="S48" s="39">
        <v>1.1</v>
      </c>
      <c r="T48" s="39">
        <v>1.147</v>
      </c>
      <c r="U48" s="41">
        <f>1.146+1.039</f>
        <v>2.1849999999999996</v>
      </c>
      <c r="V48" s="29">
        <v>7</v>
      </c>
      <c r="W48" s="20"/>
      <c r="X48" s="20"/>
      <c r="Y48" s="20"/>
      <c r="Z48" s="20"/>
      <c r="AA48" s="20"/>
      <c r="AB48" s="20"/>
      <c r="AC48" s="20"/>
      <c r="AD48" s="20"/>
      <c r="AE48" s="20"/>
      <c r="AF48" s="17">
        <f t="shared" si="5"/>
      </c>
      <c r="AG48" s="25">
        <f t="shared" si="6"/>
        <v>7</v>
      </c>
      <c r="AH48" s="52">
        <f>SUM(P48:U48)</f>
        <v>7.7379999999999995</v>
      </c>
    </row>
    <row r="49" spans="1:34" ht="12.75">
      <c r="A49" s="1">
        <v>35</v>
      </c>
      <c r="O49" s="18">
        <v>0.08</v>
      </c>
      <c r="P49" s="16"/>
      <c r="Q49" s="16"/>
      <c r="R49" s="16"/>
      <c r="S49" s="16"/>
      <c r="T49" s="16"/>
      <c r="U49" s="38">
        <v>4</v>
      </c>
      <c r="V49" s="29">
        <v>4</v>
      </c>
      <c r="W49" s="38">
        <v>3</v>
      </c>
      <c r="X49" s="38">
        <v>6</v>
      </c>
      <c r="Y49" s="16"/>
      <c r="Z49" s="16"/>
      <c r="AA49" s="38">
        <v>3</v>
      </c>
      <c r="AB49" s="38">
        <v>4</v>
      </c>
      <c r="AC49" s="38">
        <v>5</v>
      </c>
      <c r="AD49" s="16"/>
      <c r="AE49" s="38">
        <v>2</v>
      </c>
      <c r="AF49" s="38">
        <f t="shared" si="5"/>
        <v>23</v>
      </c>
      <c r="AG49" s="25">
        <f t="shared" si="6"/>
        <v>27</v>
      </c>
      <c r="AH49" s="49">
        <f t="shared" si="7"/>
        <v>2.16</v>
      </c>
    </row>
    <row r="50" spans="1:34" ht="12.75">
      <c r="A50" s="1">
        <v>36</v>
      </c>
      <c r="O50" s="18">
        <v>0.08</v>
      </c>
      <c r="P50" s="16"/>
      <c r="Q50" s="16"/>
      <c r="R50" s="16"/>
      <c r="S50" s="16"/>
      <c r="T50" s="16"/>
      <c r="U50" s="16"/>
      <c r="V50" s="22"/>
      <c r="W50" s="16"/>
      <c r="X50" s="38">
        <v>6</v>
      </c>
      <c r="Y50" s="16"/>
      <c r="Z50" s="38">
        <v>5</v>
      </c>
      <c r="AA50" s="38">
        <v>3</v>
      </c>
      <c r="AB50" s="38">
        <v>3</v>
      </c>
      <c r="AC50" s="38">
        <v>5</v>
      </c>
      <c r="AD50" s="16"/>
      <c r="AE50" s="16"/>
      <c r="AF50" s="38">
        <f t="shared" si="5"/>
        <v>22</v>
      </c>
      <c r="AG50" s="25">
        <f t="shared" si="6"/>
        <v>22</v>
      </c>
      <c r="AH50" s="49">
        <f t="shared" si="7"/>
        <v>1.76</v>
      </c>
    </row>
    <row r="51" spans="1:34" ht="12.75">
      <c r="A51" s="1">
        <v>37</v>
      </c>
      <c r="O51" s="18">
        <v>0.08</v>
      </c>
      <c r="P51" s="16"/>
      <c r="Q51" s="16"/>
      <c r="R51" s="16"/>
      <c r="S51" s="16"/>
      <c r="T51" s="16"/>
      <c r="U51" s="16"/>
      <c r="V51" s="22"/>
      <c r="W51" s="38">
        <v>3</v>
      </c>
      <c r="X51" s="38">
        <v>6</v>
      </c>
      <c r="Y51" s="16"/>
      <c r="Z51" s="38">
        <v>5</v>
      </c>
      <c r="AA51" s="38">
        <v>5</v>
      </c>
      <c r="AB51" s="16"/>
      <c r="AC51" s="38">
        <v>3</v>
      </c>
      <c r="AD51" s="16"/>
      <c r="AE51" s="38">
        <v>5</v>
      </c>
      <c r="AF51" s="38">
        <f t="shared" si="5"/>
        <v>27</v>
      </c>
      <c r="AG51" s="25">
        <f t="shared" si="6"/>
        <v>27</v>
      </c>
      <c r="AH51" s="49">
        <f t="shared" si="7"/>
        <v>2.16</v>
      </c>
    </row>
    <row r="52" spans="22:34" ht="12.75">
      <c r="V52" s="1"/>
      <c r="AF52" s="47"/>
      <c r="AG52" s="47">
        <f t="shared" si="6"/>
      </c>
      <c r="AH52" s="51">
        <f>SUM(AH15:AH51)</f>
        <v>116.11399999999999</v>
      </c>
    </row>
    <row r="53" ht="12.75">
      <c r="P53" t="s">
        <v>5</v>
      </c>
    </row>
    <row r="54" ht="12.75">
      <c r="P54" t="s">
        <v>6</v>
      </c>
    </row>
    <row r="55" ht="12.75">
      <c r="P55" t="s">
        <v>8</v>
      </c>
    </row>
    <row r="56" ht="12.75">
      <c r="P56" t="s">
        <v>9</v>
      </c>
    </row>
    <row r="57" ht="12.75">
      <c r="P57" t="s">
        <v>7</v>
      </c>
    </row>
    <row r="59" ht="12.75">
      <c r="P59" s="26" t="s">
        <v>10</v>
      </c>
    </row>
    <row r="60" ht="12.75">
      <c r="P60" t="s">
        <v>12</v>
      </c>
    </row>
  </sheetData>
  <sheetProtection/>
  <mergeCells count="19">
    <mergeCell ref="AC2:AC12"/>
    <mergeCell ref="P2:P12"/>
    <mergeCell ref="Q2:Q12"/>
    <mergeCell ref="R2:R12"/>
    <mergeCell ref="S2:S12"/>
    <mergeCell ref="T2:T12"/>
    <mergeCell ref="U2:U12"/>
    <mergeCell ref="W2:W12"/>
    <mergeCell ref="AB2:AB12"/>
    <mergeCell ref="AG9:AG12"/>
    <mergeCell ref="AG2:AG8"/>
    <mergeCell ref="V2:V12"/>
    <mergeCell ref="AF2:AF12"/>
    <mergeCell ref="Y2:Y12"/>
    <mergeCell ref="Z2:Z12"/>
    <mergeCell ref="AE2:AE12"/>
    <mergeCell ref="AD2:AD12"/>
    <mergeCell ref="AA2:AA12"/>
    <mergeCell ref="X2:X12"/>
  </mergeCell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59" r:id="rId1"/>
  <ignoredErrors>
    <ignoredError sqref="AF37:AF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dcterms:created xsi:type="dcterms:W3CDTF">2018-02-27T15:45:22Z</dcterms:created>
  <dcterms:modified xsi:type="dcterms:W3CDTF">2018-03-01T18:57:47Z</dcterms:modified>
  <cp:category/>
  <cp:version/>
  <cp:contentType/>
  <cp:contentStatus/>
</cp:coreProperties>
</file>