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100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62913"/>
</workbook>
</file>

<file path=xl/calcChain.xml><?xml version="1.0" encoding="utf-8"?>
<calcChain xmlns="http://schemas.openxmlformats.org/spreadsheetml/2006/main">
  <c r="F94" i="1" l="1" a="1"/>
  <c r="F94" i="1" s="1"/>
  <c r="E92" i="1" a="1"/>
  <c r="E92" i="1" s="1"/>
  <c r="D106" i="1"/>
  <c r="D101" i="1"/>
  <c r="F93" i="1" l="1"/>
  <c r="A88" i="1" l="1"/>
  <c r="A87" i="1"/>
  <c r="A86" i="1"/>
  <c r="A85" i="1"/>
  <c r="A84" i="1"/>
  <c r="A83" i="1"/>
  <c r="A82" i="1"/>
  <c r="A81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D49" i="1"/>
  <c r="C49" i="1"/>
  <c r="A48" i="1"/>
  <c r="A47" i="1"/>
  <c r="A46" i="1"/>
  <c r="A45" i="1"/>
  <c r="A44" i="1"/>
  <c r="A43" i="1"/>
  <c r="A42" i="1"/>
  <c r="A41" i="1"/>
  <c r="A40" i="1"/>
  <c r="A39" i="1"/>
  <c r="A14" i="1"/>
  <c r="A89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9" i="1" l="1"/>
  <c r="A50" i="1" l="1"/>
  <c r="A51" i="1" l="1"/>
  <c r="A52" i="1" s="1"/>
  <c r="A53" i="1" s="1"/>
  <c r="A54" i="1" s="1"/>
  <c r="A55" i="1" s="1"/>
  <c r="A56" i="1" s="1"/>
  <c r="A57" i="1" s="1"/>
  <c r="A58" i="1" s="1"/>
  <c r="A80" i="1" l="1"/>
  <c r="A90" i="1" s="1"/>
</calcChain>
</file>

<file path=xl/comments1.xml><?xml version="1.0" encoding="utf-8"?>
<comments xmlns="http://schemas.openxmlformats.org/spreadsheetml/2006/main">
  <authors>
    <author>Admin</author>
  </authors>
  <commentList>
    <comment ref="E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В этом столбце Е даты указаны в формате: 
14.3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В этом столбце F даты указаны в формате: 
14 мар</t>
        </r>
      </text>
    </comment>
    <comment ref="AR91" authorId="0" shape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BH9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У виділених червоним шрифтом ячейках,</t>
        </r>
        <r>
          <rPr>
            <sz val="8"/>
            <color indexed="81"/>
            <rFont val="Tahoma"/>
            <family val="2"/>
            <charset val="204"/>
          </rPr>
          <t xml:space="preserve"> там стоять формули помножити. І суми в тих ячейках можуть відрізнятись від результат сум в стовпчиках по кожним працівникам, за рахунок, заокруглень.</t>
        </r>
      </text>
    </comment>
    <comment ref="E9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2"/>
            <rFont val="Tahoma"/>
            <family val="2"/>
            <charset val="204"/>
          </rPr>
          <t xml:space="preserve">В этой ячейке Е92 должна быть СУММА дней в периоде включительно в столбце Е в диапазоне E14:E48. 
</t>
        </r>
        <r>
          <rPr>
            <b/>
            <sz val="16"/>
            <color indexed="12"/>
            <rFont val="Tahoma"/>
            <family val="2"/>
            <charset val="204"/>
          </rPr>
          <t xml:space="preserve">В этом примере результат должен быть 56
</t>
        </r>
      </text>
    </comment>
    <comment ref="F9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6"/>
            <color indexed="12"/>
            <rFont val="Tahoma"/>
            <family val="2"/>
            <charset val="204"/>
          </rPr>
          <t xml:space="preserve">В этой ячейке F94  должна быть СУММА дней в периоде включительно в столбце F в диапазоне F14:E48. 
</t>
        </r>
        <r>
          <rPr>
            <b/>
            <sz val="16"/>
            <color indexed="12"/>
            <rFont val="Tahoma"/>
            <family val="2"/>
            <charset val="204"/>
          </rPr>
          <t>В этом примере результат должен быть 56</t>
        </r>
      </text>
    </comment>
    <comment ref="BF9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в ячейки: AU84, AU85, AU86 мінять формулу при зміні мінімальної зарплати.
Вносити розмір мінімальної зарплати</t>
        </r>
      </text>
    </comment>
    <comment ref="BF9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2"/>
            <rFont val="Tahoma"/>
            <family val="2"/>
            <charset val="204"/>
          </rPr>
          <t>1</t>
        </r>
        <r>
          <rPr>
            <b/>
            <sz val="11"/>
            <color indexed="81"/>
            <rFont val="Tahoma"/>
            <family val="2"/>
            <charset val="204"/>
          </rPr>
          <t xml:space="preserve">. </t>
        </r>
        <r>
          <rPr>
            <sz val="11"/>
            <color indexed="12"/>
            <rFont val="Tahoma"/>
            <family val="2"/>
            <charset val="204"/>
          </rPr>
          <t xml:space="preserve">В этой ячейке формула массива: для ввода нажать не Enter, а сочетание Ctrl+Shift+Enter.  Должны появиться ФИГУРНЫЕ скобки вокруг формулы. Это признак формулы массива. </t>
        </r>
        <r>
          <rPr>
            <b/>
            <u/>
            <sz val="11"/>
            <color indexed="12"/>
            <rFont val="Tahoma"/>
            <family val="2"/>
            <charset val="204"/>
          </rPr>
          <t xml:space="preserve">Эта формула исключает зарплату всех содержащих после фамилии слово «Інвалид». </t>
        </r>
        <r>
          <rPr>
            <sz val="11"/>
            <color indexed="12"/>
            <rFont val="Tahoma"/>
            <family val="2"/>
            <charset val="204"/>
          </rPr>
          <t xml:space="preserve"> Ответил мне 5 сентября 2016, 21:33 Андрей DsD; его электронный адрес: legion-evil@mail.ru    Вот ссылка этого письма: https://e.mail.ru/message/14731005470000000323/
Вот эта формула: =СУММПРОИЗВ((($AO$14:$AO$48&gt;=1450)*($G$14:$G$48&lt;=G85))*($AO$14:$AO$48)*(ЕСЛИОШИБКА(НАЙТИ("Інвалид";$B$14:$B$48;1);1)=1))+СУММПРОИЗВ((($AO$14:$AO$48&lt;1450)*($G$14:$G$48&lt;G85))*($AO$14:$AO$48)*(ЕСЛИОШИБКА(НАЙТИ("Інвалид";$B$14:$B$48;1);1)=1))
Вопрос. Как для формул писать слово "Инвалид"? После Фамилии И. О. обязательно нужен пробел?
Ответ: писать нужно так, как указываете в данных, если "Левчук С. А. Інвалид", то "Інвалид". </t>
        </r>
        <r>
          <rPr>
            <sz val="11"/>
            <color indexed="10"/>
            <rFont val="Tahoma"/>
            <family val="2"/>
            <charset val="204"/>
          </rPr>
          <t>Інваліда я виділяю червоним.</t>
        </r>
      </text>
    </comment>
    <comment ref="BG10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0"/>
            <rFont val="Tahoma"/>
            <family val="2"/>
            <charset val="204"/>
          </rPr>
          <t>1. УВАГА! Формулу в цій ячейці потрібно змінювати в залежності:</t>
        </r>
        <r>
          <rPr>
            <sz val="11"/>
            <color indexed="12"/>
            <rFont val="Tahoma"/>
            <family val="2"/>
            <charset val="204"/>
          </rPr>
          <t xml:space="preserve"> 
</t>
        </r>
        <r>
          <rPr>
            <u/>
            <sz val="11"/>
            <color indexed="10"/>
            <rFont val="Tahoma"/>
            <family val="2"/>
            <charset val="204"/>
          </rPr>
          <t>1. Якщо працівники працювали цілий місяць і заробітна плата у них менше мінімальної,</t>
        </r>
        <r>
          <rPr>
            <sz val="11"/>
            <color indexed="12"/>
            <rFont val="Tahoma"/>
            <family val="2"/>
            <charset val="204"/>
          </rPr>
          <t xml:space="preserve"> тоді ставити формулу:
«равно» = ячейка Е147 (Сума з якої утримується ЄСВ з працівників, які працювали цілий місяць і у яких заробітна плата менше мінімальної)
</t>
        </r>
        <r>
          <rPr>
            <u/>
            <sz val="11"/>
            <color indexed="10"/>
            <rFont val="Tahoma"/>
            <family val="2"/>
            <charset val="204"/>
          </rPr>
          <t>2. А якщо працівники працювали цілий місяць і зарплата менше мінімальної, але + лікарняні буде більше мінімальної,</t>
        </r>
        <r>
          <rPr>
            <sz val="11"/>
            <color indexed="12"/>
            <rFont val="Tahoma"/>
            <family val="2"/>
            <charset val="204"/>
          </rPr>
          <t xml:space="preserve"> тоді сума з якої утримується буде не мінімальна, а заробітна плата, тобто тоді змінити формулу на «равно» = ячейка AV85.</t>
        </r>
      </text>
    </comment>
    <comment ref="BF10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2"/>
            <rFont val="Tahoma"/>
            <family val="2"/>
            <charset val="204"/>
          </rPr>
          <t xml:space="preserve">2. В этой ячейке формула массива: для ввода нажать не Enter, а сочетание Ctrl+Shift+Enter.  Должны появиться ФИГУРНЫЕ скобки вокруг формулы. Это признак формулы массива. </t>
        </r>
        <r>
          <rPr>
            <b/>
            <u/>
            <sz val="11"/>
            <color indexed="12"/>
            <rFont val="Tahoma"/>
            <family val="2"/>
            <charset val="204"/>
          </rPr>
          <t>Эта формула автоматически считает зарплату всех інвалідов без остальных, если после фамилии написано слово «Інвалид»</t>
        </r>
        <r>
          <rPr>
            <sz val="11"/>
            <color indexed="12"/>
            <rFont val="Tahoma"/>
            <family val="2"/>
            <charset val="204"/>
          </rPr>
          <t xml:space="preserve">. Ответил мне 6 сентября 2016, 21:46 Андрей DsD; его электронный адрес: legion-evil@mail.ru
Вот ссылка письма: https://e.mail.ru/message/14731876140000000856/
Вот эта формула: чтобы искало с инвалидом и без остальных нужно поменять =1 на &gt;1 в двух местах, до + и после.
=СУММПРОИЗВ((($AO$14:$AO$48&gt;=1450)*($G$14:$G$48&lt;=G85))*($AO$14:$AO$48)*(ЕСЛИОШИБКА(НАЙТИ("Інвалид";$B$14:$B$48;1);1)&gt;1))+СУММПРОИЗВ((($AO$14:$AO$48&lt;1450)*($G$14:$G$48&lt;G85))*($AO$14:$AO$48)*(ЕСЛИОШИБКА(НАЙТИ("Інвалид";$B$14:$B$48;1);1)&gt;1))
Вопрос. Как для формул писать слово "Инвалид"? После Фамилии И. О. обязательно нужен пробел?
Ответ: писать нужно так, как указываете в данных, если "Левчук С. А. Інвалид", то "Інвалид". </t>
        </r>
        <r>
          <rPr>
            <sz val="11"/>
            <color indexed="10"/>
            <rFont val="Tahoma"/>
            <family val="2"/>
            <charset val="204"/>
          </rPr>
          <t>Інваліда я виділяю червоним.</t>
        </r>
      </text>
    </comment>
    <comment ref="BF10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 xml:space="preserve">2. Ставити формулу: Сума лікарняних </t>
        </r>
        <r>
          <rPr>
            <sz val="11"/>
            <color indexed="10"/>
            <rFont val="Tahoma"/>
            <family val="2"/>
            <charset val="204"/>
          </rPr>
          <t>без інвалідів з столбика AS</t>
        </r>
      </text>
    </comment>
    <comment ref="BF10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
</t>
        </r>
        <r>
          <rPr>
            <sz val="11"/>
            <color indexed="12"/>
            <rFont val="Tahoma"/>
            <family val="2"/>
            <charset val="204"/>
          </rPr>
          <t xml:space="preserve">3. Якщо буде лікарняний штатного </t>
        </r>
        <r>
          <rPr>
            <sz val="11"/>
            <color indexed="10"/>
            <rFont val="Tahoma"/>
            <family val="2"/>
            <charset val="204"/>
          </rPr>
          <t>інваліда</t>
        </r>
        <r>
          <rPr>
            <sz val="11"/>
            <color indexed="12"/>
            <rFont val="Tahoma"/>
            <family val="2"/>
            <charset val="204"/>
          </rPr>
          <t xml:space="preserve">, то в цю ячейку поставити формулу: 
= столбец AS навпроти </t>
        </r>
        <r>
          <rPr>
            <sz val="11"/>
            <color indexed="10"/>
            <rFont val="Tahoma"/>
            <family val="2"/>
            <charset val="204"/>
          </rPr>
          <t>інваліда.</t>
        </r>
        <r>
          <rPr>
            <sz val="11"/>
            <color indexed="12"/>
            <rFont val="Tahoma"/>
            <family val="2"/>
            <charset val="204"/>
          </rPr>
          <t xml:space="preserve"> 
</t>
        </r>
        <r>
          <rPr>
            <sz val="11"/>
            <color indexed="10"/>
            <rFont val="Tahoma"/>
            <family val="2"/>
            <charset val="204"/>
          </rPr>
          <t>Інваліда я виділяю червоним.</t>
        </r>
      </text>
    </comment>
  </commentList>
</comments>
</file>

<file path=xl/sharedStrings.xml><?xml version="1.0" encoding="utf-8"?>
<sst xmlns="http://schemas.openxmlformats.org/spreadsheetml/2006/main" count="89" uniqueCount="67">
  <si>
    <t xml:space="preserve">               Дата</t>
  </si>
  <si>
    <t xml:space="preserve">№  </t>
  </si>
  <si>
    <t>за</t>
  </si>
  <si>
    <t>пор.</t>
  </si>
  <si>
    <t>По дого-</t>
  </si>
  <si>
    <t>число</t>
  </si>
  <si>
    <t>ворам:</t>
  </si>
  <si>
    <t>числа</t>
  </si>
  <si>
    <r>
      <t xml:space="preserve">I. ШТАТНІ </t>
    </r>
    <r>
      <rPr>
        <b/>
        <sz val="11"/>
        <color rgb="FF0033CC"/>
        <rFont val="Calibri"/>
        <family val="2"/>
        <charset val="204"/>
      </rPr>
      <t>↑ →</t>
    </r>
  </si>
  <si>
    <t>Бичок Володимир Вікторович</t>
  </si>
  <si>
    <r>
      <t xml:space="preserve">I I. ПО ДОГОВОРУ ЦПХ </t>
    </r>
    <r>
      <rPr>
        <b/>
        <sz val="11"/>
        <color rgb="FF0033CC"/>
        <rFont val="Calibri"/>
        <family val="2"/>
        <charset val="204"/>
      </rPr>
      <t>↑ →</t>
    </r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</si>
  <si>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</si>
  <si>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I V. ВСЬОГО ШТАТНІ + ПО ДОГОВОРАМ</t>
  </si>
  <si>
    <t>Иванов И. И. (Карта)</t>
  </si>
  <si>
    <t>Сидоров С. С. (Карта)</t>
  </si>
  <si>
    <t>Петров П. П. (Карта)</t>
  </si>
  <si>
    <t>Иваненко И. И.  (Карта)</t>
  </si>
  <si>
    <t>Петренко П. П. (Карта)</t>
  </si>
  <si>
    <t>Сергеев С. С. (Карта)</t>
  </si>
  <si>
    <t>Сергиенко С. С. (Карта)</t>
  </si>
  <si>
    <t>Травкин С. Л. (Пільга 150%) (Карта)</t>
  </si>
  <si>
    <t>Пономарёв В. О.</t>
  </si>
  <si>
    <t>Щеглов С. С. (Карта)</t>
  </si>
  <si>
    <t>Дроздов М. М.  (Карта)</t>
  </si>
  <si>
    <t>Кротов К. К.</t>
  </si>
  <si>
    <t>Синичкин П. П.  (Карта)</t>
  </si>
  <si>
    <t>Курочкин М. Т.  Інвалид (Карта)</t>
  </si>
  <si>
    <t xml:space="preserve">Козлов Н. Н. </t>
  </si>
  <si>
    <t>Соловьёв А. Р. . (Карта)</t>
  </si>
  <si>
    <t xml:space="preserve">Цветков П. П. </t>
  </si>
  <si>
    <t>Фролов Николай Петровичч (Карта)</t>
  </si>
  <si>
    <t>Зуев М. И.(Карта)</t>
  </si>
  <si>
    <t>Панов С. И.  (Карта)</t>
  </si>
  <si>
    <t>Кабанов С. С.</t>
  </si>
  <si>
    <t>Носков М. Т. (Карта)</t>
  </si>
  <si>
    <t>Уваров С. А.</t>
  </si>
  <si>
    <t>Орехов Ф. Р.</t>
  </si>
  <si>
    <t>последнее число</t>
  </si>
  <si>
    <r>
      <rPr>
        <b/>
        <sz val="11"/>
        <color theme="1"/>
        <rFont val="Calibri"/>
        <family val="2"/>
        <charset val="204"/>
        <scheme val="minor"/>
      </rPr>
      <t>Срок:</t>
    </r>
    <r>
      <rPr>
        <sz val="11"/>
        <color theme="1"/>
        <rFont val="Calibri"/>
        <family val="2"/>
        <charset val="204"/>
        <scheme val="minor"/>
      </rPr>
      <t xml:space="preserve"> первое и </t>
    </r>
  </si>
  <si>
    <t>Отпуск</t>
  </si>
  <si>
    <t>Больнич-</t>
  </si>
  <si>
    <t>ные</t>
  </si>
  <si>
    <t>з какого</t>
  </si>
  <si>
    <t>по какое</t>
  </si>
  <si>
    <t xml:space="preserve">Фамилия </t>
  </si>
  <si>
    <t>имя отчество</t>
  </si>
  <si>
    <t>Прийом</t>
  </si>
  <si>
    <t>штатных:</t>
  </si>
  <si>
    <t>в этом</t>
  </si>
  <si>
    <t>месяце</t>
  </si>
  <si>
    <t>с какого</t>
  </si>
  <si>
    <t>Уволь-</t>
  </si>
  <si>
    <t>нение</t>
  </si>
  <si>
    <t>штатных</t>
  </si>
  <si>
    <t>этом</t>
  </si>
  <si>
    <t>Всего</t>
  </si>
  <si>
    <t>1.12-5.01</t>
  </si>
  <si>
    <t>Количество дней отпуска</t>
  </si>
  <si>
    <t>Количество дней больничных</t>
  </si>
  <si>
    <r>
      <t xml:space="preserve">Количество часов отпуска = </t>
    </r>
    <r>
      <rPr>
        <sz val="11"/>
        <color rgb="FFFF0000"/>
        <rFont val="Calibri"/>
        <family val="2"/>
        <charset val="204"/>
        <scheme val="minor"/>
      </rPr>
      <t>Ячейка Е 92 умножить на 8</t>
    </r>
  </si>
  <si>
    <t>22.01-10.02</t>
  </si>
  <si>
    <t>2 янв-10 янв</t>
  </si>
  <si>
    <t>29 янв-7 фев</t>
  </si>
  <si>
    <r>
      <rPr>
        <b/>
        <sz val="12"/>
        <color rgb="FF0033CC"/>
        <rFont val="Calibri"/>
        <family val="2"/>
        <charset val="204"/>
        <scheme val="minor"/>
      </rPr>
      <t>Количество дней отпуска которое должно быть в ячейке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0033CC"/>
        <rFont val="Calibri"/>
        <family val="2"/>
        <charset val="204"/>
        <scheme val="minor"/>
      </rPr>
      <t>Е92</t>
    </r>
    <r>
      <rPr>
        <sz val="11"/>
        <color theme="1"/>
        <rFont val="Calibri"/>
        <family val="2"/>
        <charset val="204"/>
        <scheme val="minor"/>
      </rPr>
      <t>: 36 + 20 = 56</t>
    </r>
  </si>
  <si>
    <r>
      <rPr>
        <b/>
        <sz val="12"/>
        <color rgb="FF0033CC"/>
        <rFont val="Calibri"/>
        <family val="2"/>
        <charset val="204"/>
        <scheme val="minor"/>
      </rPr>
      <t>Количество дней больничных которое должно быть в ячейке F94</t>
    </r>
    <r>
      <rPr>
        <sz val="11"/>
        <color theme="1"/>
        <rFont val="Calibri"/>
        <family val="2"/>
        <charset val="204"/>
        <scheme val="minor"/>
      </rPr>
      <t>: 9 + 10 = 19</t>
    </r>
  </si>
  <si>
    <t>дней</t>
  </si>
  <si>
    <r>
      <rPr>
        <sz val="22"/>
        <color rgb="FF7030A0"/>
        <rFont val="Calibri"/>
        <family val="2"/>
        <charset val="204"/>
      </rPr>
      <t>↓</t>
    </r>
    <r>
      <rPr>
        <sz val="22"/>
        <color rgb="FF7030A0"/>
        <rFont val="Calibri"/>
        <family val="2"/>
        <charset val="204"/>
        <scheme val="minor"/>
      </rPr>
      <t>Подсчёт какой должен быть Результат в этом примере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</si>
</sst>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h:mm;@"/>
    <numFmt numFmtId="166" formatCode="[$-419]d\ mmm;@"/>
    <numFmt numFmtId="167" formatCode="mmmm\ yyyy"/>
    <numFmt numFmtId="168" formatCode="0.00000"/>
    <numFmt numFmtId="169" formatCode="d/m;@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0000CC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7"/>
      <color rgb="FF0000CC"/>
      <name val="Calibri"/>
      <family val="2"/>
      <charset val="204"/>
      <scheme val="minor"/>
    </font>
    <font>
      <sz val="9"/>
      <color rgb="FF0033CC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11"/>
      <color rgb="FFFF0000"/>
      <name val="Monotype Corsiva"/>
      <family val="4"/>
      <charset val="204"/>
    </font>
    <font>
      <b/>
      <sz val="11"/>
      <color rgb="FF0033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0000CC"/>
      <name val="Calibri"/>
      <family val="2"/>
      <charset val="204"/>
      <scheme val="minor"/>
    </font>
    <font>
      <b/>
      <sz val="12"/>
      <color rgb="FF0033CC"/>
      <name val="Arial Cyr"/>
      <charset val="204"/>
    </font>
    <font>
      <sz val="10"/>
      <color rgb="FF0033CC"/>
      <name val="Arial Cyr"/>
      <charset val="204"/>
    </font>
    <font>
      <sz val="12"/>
      <name val="Arial Cyr"/>
      <charset val="204"/>
    </font>
    <font>
      <b/>
      <sz val="12"/>
      <color rgb="FF000099"/>
      <name val="Arial Cyr"/>
      <charset val="204"/>
    </font>
    <font>
      <b/>
      <sz val="13"/>
      <color rgb="FF0033CC"/>
      <name val="Arial Cyr"/>
      <charset val="204"/>
    </font>
    <font>
      <sz val="12"/>
      <name val="Arial"/>
      <family val="2"/>
      <charset val="204"/>
    </font>
    <font>
      <b/>
      <sz val="12"/>
      <color rgb="FF0033CC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indexed="12"/>
      <name val="Arial"/>
      <family val="2"/>
      <charset val="204"/>
    </font>
    <font>
      <sz val="11"/>
      <color indexed="12"/>
      <name val="Calibri"/>
      <family val="2"/>
      <charset val="204"/>
    </font>
    <font>
      <sz val="14"/>
      <color indexed="12"/>
      <name val="Arial"/>
      <family val="2"/>
      <charset val="204"/>
    </font>
    <font>
      <b/>
      <sz val="14"/>
      <color indexed="12"/>
      <name val="Arial"/>
      <family val="2"/>
      <charset val="204"/>
    </font>
    <font>
      <b/>
      <sz val="14"/>
      <color indexed="12"/>
      <name val="Calibri"/>
      <family val="2"/>
      <charset val="204"/>
    </font>
    <font>
      <sz val="11"/>
      <color indexed="12"/>
      <name val="Arial"/>
      <family val="2"/>
    </font>
    <font>
      <sz val="11"/>
      <color indexed="12"/>
      <name val="Arial"/>
      <family val="2"/>
      <charset val="204"/>
    </font>
    <font>
      <u/>
      <sz val="11"/>
      <color indexed="12"/>
      <name val="Arial"/>
      <family val="2"/>
    </font>
    <font>
      <sz val="14"/>
      <color indexed="30"/>
      <name val="Arial"/>
      <family val="2"/>
      <charset val="204"/>
    </font>
    <font>
      <sz val="11.5"/>
      <color theme="1"/>
      <name val="Arial"/>
      <family val="2"/>
      <charset val="204"/>
    </font>
    <font>
      <b/>
      <sz val="10"/>
      <color rgb="FF0033CC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11"/>
      <color indexed="10"/>
      <name val="Tahoma"/>
      <family val="2"/>
      <charset val="204"/>
    </font>
    <font>
      <sz val="12"/>
      <color indexed="10"/>
      <name val="Tahoma"/>
      <family val="2"/>
      <charset val="204"/>
    </font>
    <font>
      <sz val="11"/>
      <color indexed="12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u/>
      <sz val="11"/>
      <color indexed="12"/>
      <name val="Tahoma"/>
      <family val="2"/>
      <charset val="204"/>
    </font>
    <font>
      <u/>
      <sz val="11"/>
      <color indexed="10"/>
      <name val="Tahoma"/>
      <family val="2"/>
      <charset val="204"/>
    </font>
    <font>
      <sz val="14"/>
      <color indexed="12"/>
      <name val="Tahoma"/>
      <family val="2"/>
      <charset val="204"/>
    </font>
    <font>
      <sz val="16"/>
      <color indexed="12"/>
      <name val="Tahoma"/>
      <family val="2"/>
      <charset val="204"/>
    </font>
    <font>
      <b/>
      <sz val="16"/>
      <color indexed="12"/>
      <name val="Tahoma"/>
      <family val="2"/>
      <charset val="204"/>
    </font>
    <font>
      <sz val="10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22"/>
      <color rgb="FF7030A0"/>
      <name val="Calibri"/>
      <family val="2"/>
      <charset val="204"/>
      <scheme val="minor"/>
    </font>
    <font>
      <sz val="22"/>
      <color rgb="FF7030A0"/>
      <name val="Calibri"/>
      <family val="2"/>
      <charset val="204"/>
    </font>
    <font>
      <sz val="11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5" fillId="0" borderId="0"/>
    <xf numFmtId="0" fontId="25" fillId="0" borderId="0"/>
  </cellStyleXfs>
  <cellXfs count="212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4" fontId="0" fillId="0" borderId="0" xfId="0" applyNumberFormat="1" applyAlignment="1" applyProtection="1">
      <alignment horizontal="left"/>
    </xf>
    <xf numFmtId="0" fontId="1" fillId="0" borderId="0" xfId="0" applyFont="1" applyProtection="1"/>
    <xf numFmtId="0" fontId="9" fillId="0" borderId="0" xfId="0" applyFont="1" applyProtection="1"/>
    <xf numFmtId="4" fontId="0" fillId="0" borderId="0" xfId="0" applyNumberFormat="1" applyAlignment="1" applyProtection="1">
      <alignment horizontal="center"/>
    </xf>
    <xf numFmtId="0" fontId="0" fillId="0" borderId="0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10" fillId="0" borderId="9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3" fillId="0" borderId="10" xfId="0" applyFont="1" applyBorder="1" applyProtection="1"/>
    <xf numFmtId="0" fontId="10" fillId="0" borderId="1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1" xfId="0" applyFill="1" applyBorder="1" applyProtection="1"/>
    <xf numFmtId="0" fontId="0" fillId="3" borderId="11" xfId="0" applyFill="1" applyBorder="1" applyProtection="1">
      <protection locked="0"/>
    </xf>
    <xf numFmtId="166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23" fillId="3" borderId="13" xfId="0" applyFont="1" applyFill="1" applyBorder="1" applyProtection="1">
      <protection locked="0"/>
    </xf>
    <xf numFmtId="0" fontId="22" fillId="0" borderId="16" xfId="0" applyFont="1" applyFill="1" applyBorder="1" applyAlignment="1" applyProtection="1">
      <alignment horizontal="right"/>
    </xf>
    <xf numFmtId="0" fontId="22" fillId="0" borderId="16" xfId="0" applyFont="1" applyBorder="1" applyProtection="1"/>
    <xf numFmtId="1" fontId="22" fillId="0" borderId="16" xfId="0" applyNumberFormat="1" applyFont="1" applyBorder="1" applyAlignment="1" applyProtection="1">
      <alignment horizontal="center"/>
    </xf>
    <xf numFmtId="0" fontId="22" fillId="0" borderId="16" xfId="0" applyFont="1" applyBorder="1" applyAlignment="1" applyProtection="1">
      <alignment horizontal="center"/>
    </xf>
    <xf numFmtId="166" fontId="0" fillId="3" borderId="11" xfId="0" applyNumberFormat="1" applyFill="1" applyBorder="1" applyAlignment="1" applyProtection="1">
      <alignment horizontal="center"/>
      <protection locked="0"/>
    </xf>
    <xf numFmtId="166" fontId="22" fillId="0" borderId="16" xfId="0" applyNumberFormat="1" applyFont="1" applyBorder="1" applyAlignment="1" applyProtection="1">
      <alignment horizontal="center"/>
    </xf>
    <xf numFmtId="0" fontId="0" fillId="0" borderId="13" xfId="0" applyFill="1" applyBorder="1" applyProtection="1"/>
    <xf numFmtId="0" fontId="22" fillId="0" borderId="13" xfId="0" applyFont="1" applyFill="1" applyBorder="1" applyAlignment="1" applyProtection="1">
      <alignment horizontal="right"/>
    </xf>
    <xf numFmtId="0" fontId="22" fillId="0" borderId="13" xfId="0" applyFont="1" applyBorder="1" applyProtection="1"/>
    <xf numFmtId="0" fontId="10" fillId="0" borderId="13" xfId="0" applyFont="1" applyFill="1" applyBorder="1" applyAlignment="1" applyProtection="1">
      <alignment horizontal="right"/>
    </xf>
    <xf numFmtId="0" fontId="10" fillId="0" borderId="13" xfId="0" applyFont="1" applyBorder="1" applyProtection="1"/>
    <xf numFmtId="0" fontId="9" fillId="0" borderId="13" xfId="0" applyFont="1" applyBorder="1" applyProtection="1"/>
    <xf numFmtId="166" fontId="0" fillId="0" borderId="7" xfId="0" applyNumberFormat="1" applyFont="1" applyFill="1" applyBorder="1" applyAlignment="1" applyProtection="1">
      <alignment horizontal="left"/>
    </xf>
    <xf numFmtId="0" fontId="0" fillId="0" borderId="2" xfId="0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32" fillId="0" borderId="0" xfId="1" applyFont="1" applyFill="1" applyBorder="1" applyAlignment="1" applyProtection="1">
      <alignment horizontal="center"/>
    </xf>
    <xf numFmtId="0" fontId="26" fillId="0" borderId="0" xfId="1" applyFont="1" applyFill="1" applyBorder="1" applyAlignment="1" applyProtection="1">
      <alignment horizontal="center"/>
    </xf>
    <xf numFmtId="0" fontId="32" fillId="0" borderId="0" xfId="1" applyFont="1" applyFill="1" applyBorder="1" applyAlignment="1" applyProtection="1">
      <alignment horizontal="left"/>
    </xf>
    <xf numFmtId="167" fontId="30" fillId="0" borderId="0" xfId="1" applyNumberFormat="1" applyFont="1" applyFill="1" applyBorder="1" applyAlignment="1" applyProtection="1">
      <alignment horizontal="center"/>
    </xf>
    <xf numFmtId="0" fontId="30" fillId="0" borderId="0" xfId="1" applyFont="1" applyFill="1" applyBorder="1" applyProtection="1"/>
    <xf numFmtId="167" fontId="42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/>
    <xf numFmtId="0" fontId="37" fillId="0" borderId="0" xfId="0" applyFont="1" applyFill="1" applyBorder="1" applyProtection="1"/>
    <xf numFmtId="4" fontId="47" fillId="0" borderId="0" xfId="0" applyNumberFormat="1" applyFont="1" applyFill="1" applyBorder="1" applyAlignment="1" applyProtection="1">
      <alignment horizontal="center"/>
    </xf>
    <xf numFmtId="0" fontId="35" fillId="0" borderId="0" xfId="0" applyFont="1" applyFill="1" applyBorder="1" applyProtection="1"/>
    <xf numFmtId="0" fontId="0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right"/>
    </xf>
    <xf numFmtId="0" fontId="25" fillId="0" borderId="0" xfId="1" applyFill="1" applyBorder="1" applyProtection="1"/>
    <xf numFmtId="0" fontId="31" fillId="0" borderId="0" xfId="1" applyFont="1" applyFill="1" applyBorder="1" applyProtection="1"/>
    <xf numFmtId="0" fontId="30" fillId="0" borderId="0" xfId="1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4" fontId="26" fillId="0" borderId="0" xfId="1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8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/>
    <xf numFmtId="0" fontId="0" fillId="0" borderId="0" xfId="0" applyFill="1" applyBorder="1"/>
    <xf numFmtId="0" fontId="43" fillId="0" borderId="0" xfId="0" applyFont="1" applyFill="1" applyBorder="1" applyAlignment="1"/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44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3" fontId="36" fillId="0" borderId="0" xfId="0" applyNumberFormat="1" applyFont="1" applyFill="1" applyBorder="1" applyAlignment="1" applyProtection="1">
      <alignment horizontal="right"/>
    </xf>
    <xf numFmtId="0" fontId="41" fillId="0" borderId="0" xfId="0" applyFont="1" applyFill="1" applyBorder="1" applyAlignment="1">
      <alignment horizontal="left"/>
    </xf>
    <xf numFmtId="4" fontId="48" fillId="0" borderId="0" xfId="0" applyNumberFormat="1" applyFont="1" applyFill="1" applyBorder="1" applyAlignment="1" applyProtection="1">
      <alignment horizontal="center"/>
    </xf>
    <xf numFmtId="0" fontId="32" fillId="0" borderId="0" xfId="0" applyFont="1" applyFill="1" applyBorder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49" fillId="0" borderId="0" xfId="0" applyFont="1" applyFill="1" applyBorder="1" applyAlignment="1">
      <alignment horizontal="left"/>
    </xf>
    <xf numFmtId="0" fontId="50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167" fontId="0" fillId="0" borderId="0" xfId="0" applyNumberFormat="1" applyFont="1" applyFill="1" applyBorder="1" applyProtection="1"/>
    <xf numFmtId="0" fontId="51" fillId="0" borderId="0" xfId="0" applyFont="1" applyFill="1" applyBorder="1"/>
    <xf numFmtId="166" fontId="51" fillId="0" borderId="0" xfId="0" applyNumberFormat="1" applyFont="1" applyFill="1" applyBorder="1" applyAlignment="1">
      <alignment horizontal="center"/>
    </xf>
    <xf numFmtId="0" fontId="51" fillId="0" borderId="0" xfId="0" applyNumberFormat="1" applyFont="1" applyFill="1" applyBorder="1" applyAlignment="1">
      <alignment horizontal="center"/>
    </xf>
    <xf numFmtId="4" fontId="5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Protection="1"/>
    <xf numFmtId="0" fontId="10" fillId="0" borderId="0" xfId="0" applyFont="1" applyFill="1" applyBorder="1"/>
    <xf numFmtId="166" fontId="52" fillId="0" borderId="0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 applyProtection="1">
      <alignment horizontal="center"/>
    </xf>
    <xf numFmtId="4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0" fontId="22" fillId="0" borderId="17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9" fontId="6" fillId="0" borderId="0" xfId="0" applyNumberFormat="1" applyFont="1" applyFill="1" applyBorder="1" applyAlignment="1" applyProtection="1">
      <alignment horizontal="left"/>
    </xf>
    <xf numFmtId="4" fontId="9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10" fontId="0" fillId="0" borderId="0" xfId="0" applyNumberFormat="1" applyFill="1" applyBorder="1" applyAlignment="1" applyProtection="1">
      <alignment horizontal="center"/>
    </xf>
    <xf numFmtId="0" fontId="1" fillId="0" borderId="0" xfId="0" applyFont="1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left"/>
    </xf>
    <xf numFmtId="20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20" fontId="0" fillId="0" borderId="0" xfId="0" applyNumberFormat="1" applyFill="1" applyBorder="1" applyProtection="1"/>
    <xf numFmtId="9" fontId="9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20" fontId="17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</xf>
    <xf numFmtId="9" fontId="0" fillId="0" borderId="0" xfId="0" applyNumberForma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  <protection locked="0"/>
    </xf>
    <xf numFmtId="4" fontId="10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>
      <alignment horizontal="center"/>
    </xf>
    <xf numFmtId="4" fontId="2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Protection="1"/>
    <xf numFmtId="4" fontId="6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left"/>
    </xf>
    <xf numFmtId="4" fontId="27" fillId="0" borderId="0" xfId="1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28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29" fillId="0" borderId="0" xfId="0" applyFont="1" applyFill="1" applyBorder="1"/>
    <xf numFmtId="167" fontId="16" fillId="0" borderId="0" xfId="0" applyNumberFormat="1" applyFont="1" applyFill="1" applyBorder="1" applyProtection="1"/>
    <xf numFmtId="10" fontId="1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168" fontId="0" fillId="0" borderId="0" xfId="0" applyNumberFormat="1" applyFill="1" applyBorder="1" applyProtection="1"/>
    <xf numFmtId="4" fontId="6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1" fillId="3" borderId="13" xfId="0" applyFont="1" applyFill="1" applyBorder="1" applyProtection="1">
      <protection locked="0"/>
    </xf>
    <xf numFmtId="0" fontId="22" fillId="0" borderId="3" xfId="0" applyFont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169" fontId="9" fillId="0" borderId="0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5" fillId="0" borderId="4" xfId="0" applyFont="1" applyFill="1" applyBorder="1" applyAlignment="1" applyProtection="1">
      <alignment horizontal="center"/>
      <protection locked="0"/>
    </xf>
    <xf numFmtId="0" fontId="0" fillId="0" borderId="13" xfId="0" applyBorder="1" applyProtection="1"/>
    <xf numFmtId="0" fontId="22" fillId="0" borderId="4" xfId="0" applyFont="1" applyBorder="1" applyProtection="1"/>
    <xf numFmtId="0" fontId="67" fillId="0" borderId="0" xfId="0" applyFont="1" applyFill="1" applyBorder="1" applyProtection="1"/>
    <xf numFmtId="0" fontId="69" fillId="0" borderId="0" xfId="0" applyFont="1" applyProtection="1"/>
    <xf numFmtId="166" fontId="0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  <protection locked="0"/>
    </xf>
    <xf numFmtId="0" fontId="0" fillId="0" borderId="18" xfId="0" applyBorder="1" applyProtection="1"/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166" fontId="0" fillId="3" borderId="4" xfId="0" applyNumberFormat="1" applyFill="1" applyBorder="1" applyAlignment="1" applyProtection="1">
      <alignment horizontal="center"/>
      <protection locked="0"/>
    </xf>
    <xf numFmtId="1" fontId="22" fillId="0" borderId="17" xfId="0" applyNumberFormat="1" applyFont="1" applyBorder="1" applyAlignment="1" applyProtection="1">
      <alignment horizontal="center"/>
    </xf>
    <xf numFmtId="0" fontId="10" fillId="0" borderId="4" xfId="0" applyFont="1" applyBorder="1" applyProtection="1"/>
    <xf numFmtId="0" fontId="9" fillId="0" borderId="4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3" fillId="0" borderId="0" xfId="0" applyFont="1" applyFill="1" applyBorder="1" applyAlignment="1" applyProtection="1">
      <alignment horizontal="center"/>
    </xf>
    <xf numFmtId="0" fontId="69" fillId="0" borderId="0" xfId="0" applyFont="1" applyBorder="1" applyProtection="1"/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6" fontId="0" fillId="0" borderId="0" xfId="0" applyNumberForma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 applyProtection="1">
      <alignment horizontal="center"/>
    </xf>
    <xf numFmtId="4" fontId="33" fillId="0" borderId="0" xfId="1" applyNumberFormat="1" applyFont="1" applyFill="1" applyBorder="1" applyAlignment="1" applyProtection="1">
      <alignment horizontal="center"/>
    </xf>
    <xf numFmtId="4" fontId="32" fillId="0" borderId="0" xfId="2" applyNumberFormat="1" applyFont="1" applyFill="1" applyBorder="1" applyAlignment="1" applyProtection="1">
      <alignment horizontal="center"/>
    </xf>
    <xf numFmtId="4" fontId="34" fillId="0" borderId="0" xfId="1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4" fontId="30" fillId="0" borderId="0" xfId="1" applyNumberFormat="1" applyFont="1" applyFill="1" applyBorder="1" applyAlignment="1" applyProtection="1">
      <alignment horizontal="center"/>
    </xf>
    <xf numFmtId="49" fontId="5" fillId="0" borderId="0" xfId="0" applyNumberFormat="1" applyFont="1" applyFill="1" applyAlignment="1" applyProtection="1">
      <alignment horizontal="left"/>
      <protection locked="0"/>
    </xf>
    <xf numFmtId="0" fontId="29" fillId="0" borderId="0" xfId="0" applyFont="1" applyFill="1" applyBorder="1" applyProtection="1"/>
    <xf numFmtId="167" fontId="29" fillId="0" borderId="0" xfId="0" applyNumberFormat="1" applyFont="1" applyFill="1" applyBorder="1" applyProtection="1"/>
    <xf numFmtId="1" fontId="0" fillId="0" borderId="0" xfId="0" applyNumberForma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167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 applyAlignment="1" applyProtection="1">
      <alignment horizontal="center"/>
      <protection locked="0"/>
    </xf>
  </cellXfs>
  <cellStyles count="3">
    <cellStyle name="Normal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251"/>
  <sheetViews>
    <sheetView tabSelected="1" zoomScaleNormal="100" workbookViewId="0">
      <selection activeCell="F28" sqref="F28"/>
    </sheetView>
  </sheetViews>
  <sheetFormatPr defaultRowHeight="15" x14ac:dyDescent="0.25"/>
  <cols>
    <col min="1" max="1" width="6" style="2" customWidth="1"/>
    <col min="2" max="2" width="23" style="2" customWidth="1"/>
    <col min="3" max="3" width="10.7109375" style="2" customWidth="1"/>
    <col min="4" max="4" width="9.140625" style="2" customWidth="1"/>
    <col min="5" max="5" width="9.140625" style="2"/>
    <col min="6" max="6" width="9.140625" style="2" customWidth="1"/>
    <col min="7" max="7" width="15.7109375" style="2" customWidth="1"/>
    <col min="8" max="8" width="11.5703125" style="2" customWidth="1"/>
    <col min="9" max="17" width="4" style="2" customWidth="1"/>
    <col min="18" max="18" width="5" style="2" bestFit="1" customWidth="1"/>
    <col min="19" max="23" width="9.140625" style="2"/>
    <col min="24" max="24" width="9.28515625" style="2" bestFit="1" customWidth="1"/>
    <col min="25" max="26" width="9.140625" style="2"/>
    <col min="27" max="27" width="9.28515625" style="2" bestFit="1" customWidth="1"/>
    <col min="28" max="44" width="9.140625" style="2"/>
    <col min="45" max="45" width="9.140625" style="2" customWidth="1"/>
    <col min="46" max="16384" width="9.140625" style="2"/>
  </cols>
  <sheetData>
    <row r="1" spans="1:73" ht="18.75" x14ac:dyDescent="0.3">
      <c r="A1" s="1"/>
      <c r="H1"/>
      <c r="I1"/>
      <c r="J1"/>
      <c r="K1"/>
      <c r="L1"/>
      <c r="M1"/>
      <c r="N1"/>
      <c r="O1"/>
      <c r="P1"/>
      <c r="S1" s="3"/>
      <c r="Y1" s="205"/>
      <c r="AA1" s="55"/>
      <c r="AB1" s="55"/>
      <c r="AC1" s="55"/>
      <c r="AD1" s="55"/>
      <c r="AE1" s="55"/>
      <c r="AF1" s="55"/>
      <c r="AG1" s="55"/>
      <c r="AH1" s="55"/>
      <c r="AI1" s="99"/>
      <c r="AJ1" s="99"/>
      <c r="AK1" s="99"/>
      <c r="AL1" s="99"/>
      <c r="AM1" s="157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148"/>
      <c r="BB1" s="158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</row>
    <row r="2" spans="1:73" x14ac:dyDescent="0.25">
      <c r="A2" s="1"/>
      <c r="V2" s="4"/>
      <c r="AA2" s="55"/>
      <c r="AB2" s="55"/>
      <c r="AC2" s="55"/>
      <c r="AD2" s="55"/>
      <c r="AE2" s="55"/>
      <c r="AF2" s="55"/>
      <c r="AG2" s="55"/>
      <c r="AH2" s="55"/>
      <c r="AI2" s="99"/>
      <c r="AJ2" s="99"/>
      <c r="AK2" s="99"/>
      <c r="AL2" s="99"/>
      <c r="AM2" s="159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148"/>
      <c r="BB2" s="158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</row>
    <row r="3" spans="1:73" x14ac:dyDescent="0.25">
      <c r="A3" s="5"/>
      <c r="F3" s="6"/>
      <c r="Q3" s="192"/>
      <c r="R3" s="192"/>
      <c r="Y3" s="7"/>
      <c r="AA3" s="55"/>
      <c r="AB3" s="55"/>
      <c r="AC3" s="55"/>
      <c r="AD3" s="55"/>
      <c r="AE3" s="55"/>
      <c r="AF3" s="55"/>
      <c r="AG3" s="55"/>
      <c r="AH3" s="55"/>
      <c r="AI3" s="99"/>
      <c r="AJ3" s="99"/>
      <c r="AK3" s="99"/>
      <c r="AL3" s="99"/>
      <c r="AM3" s="72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148"/>
      <c r="BB3" s="158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</row>
    <row r="4" spans="1:73" x14ac:dyDescent="0.25">
      <c r="A4" s="9"/>
      <c r="B4" s="9"/>
      <c r="C4" s="10" t="s">
        <v>0</v>
      </c>
      <c r="D4" s="13"/>
      <c r="E4" s="14" t="s">
        <v>38</v>
      </c>
      <c r="F4" s="12"/>
      <c r="G4" s="18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56"/>
      <c r="AJ4" s="56"/>
      <c r="AK4" s="56"/>
      <c r="AL4" s="56"/>
      <c r="AM4" s="56"/>
      <c r="AN4" s="113"/>
      <c r="AO4" s="56"/>
      <c r="AP4" s="113"/>
      <c r="AQ4" s="56"/>
      <c r="AR4" s="114"/>
      <c r="AS4" s="56"/>
      <c r="AT4" s="56"/>
      <c r="AU4" s="56"/>
      <c r="AV4" s="56"/>
      <c r="AW4" s="115"/>
      <c r="AX4" s="56"/>
      <c r="AY4" s="56"/>
      <c r="AZ4" s="56"/>
      <c r="BA4" s="56"/>
      <c r="BB4" s="116"/>
      <c r="BC4" s="107"/>
      <c r="BD4" s="56"/>
      <c r="BE4" s="117"/>
      <c r="BF4" s="118"/>
      <c r="BG4" s="112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</row>
    <row r="5" spans="1:73" x14ac:dyDescent="0.25">
      <c r="A5" s="15"/>
      <c r="B5" s="15"/>
      <c r="C5" s="16" t="s">
        <v>46</v>
      </c>
      <c r="D5" s="22" t="s">
        <v>51</v>
      </c>
      <c r="E5" s="54" t="s">
        <v>37</v>
      </c>
      <c r="F5" s="174"/>
      <c r="G5" s="187"/>
      <c r="H5" s="188"/>
      <c r="I5" s="188"/>
      <c r="J5" s="188"/>
      <c r="K5" s="188"/>
      <c r="L5" s="188"/>
      <c r="M5" s="188"/>
      <c r="N5" s="188"/>
      <c r="O5" s="188"/>
      <c r="P5" s="188"/>
      <c r="Q5" s="189"/>
      <c r="R5" s="8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8"/>
      <c r="AJ5" s="107"/>
      <c r="AK5" s="107"/>
      <c r="AL5" s="108"/>
      <c r="AM5" s="107"/>
      <c r="AN5" s="107"/>
      <c r="AO5" s="107"/>
      <c r="AP5" s="107"/>
      <c r="AQ5" s="108"/>
      <c r="AR5" s="114"/>
      <c r="AS5" s="27"/>
      <c r="AT5" s="27"/>
      <c r="AU5" s="27"/>
      <c r="AV5" s="27"/>
      <c r="AW5" s="27"/>
      <c r="AX5" s="27"/>
      <c r="AY5" s="27"/>
      <c r="AZ5" s="27"/>
      <c r="BA5" s="56"/>
      <c r="BB5" s="116"/>
      <c r="BC5" s="56"/>
      <c r="BD5" s="107"/>
      <c r="BE5" s="117"/>
      <c r="BF5" s="119"/>
      <c r="BG5" s="108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</row>
    <row r="6" spans="1:73" x14ac:dyDescent="0.25">
      <c r="A6" s="15"/>
      <c r="B6" s="15"/>
      <c r="C6" s="17"/>
      <c r="D6" s="29" t="s">
        <v>52</v>
      </c>
      <c r="E6" s="161" t="s">
        <v>39</v>
      </c>
      <c r="F6" s="175" t="s">
        <v>40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8"/>
      <c r="AJ6" s="107"/>
      <c r="AK6" s="107"/>
      <c r="AL6" s="107"/>
      <c r="AM6" s="112"/>
      <c r="AN6" s="118"/>
      <c r="AO6" s="112"/>
      <c r="AP6" s="107"/>
      <c r="AQ6" s="108"/>
      <c r="AR6" s="114"/>
      <c r="AS6" s="56"/>
      <c r="AT6" s="56"/>
      <c r="AU6" s="56"/>
      <c r="AV6" s="115"/>
      <c r="AW6" s="56"/>
      <c r="AX6" s="120"/>
      <c r="AY6" s="115"/>
      <c r="AZ6" s="56"/>
      <c r="BA6" s="56"/>
      <c r="BB6" s="107"/>
      <c r="BC6" s="107"/>
      <c r="BD6" s="108"/>
      <c r="BE6" s="107"/>
      <c r="BF6" s="119"/>
      <c r="BG6" s="108"/>
      <c r="BH6" s="56"/>
      <c r="BI6" s="56"/>
      <c r="BJ6" s="56"/>
      <c r="BK6" s="56"/>
      <c r="BL6" s="56"/>
      <c r="BM6" s="56"/>
      <c r="BN6" s="56"/>
      <c r="BO6" s="56"/>
      <c r="BP6" s="56"/>
      <c r="BQ6" s="121"/>
      <c r="BR6" s="121"/>
      <c r="BS6" s="56"/>
      <c r="BT6" s="56"/>
      <c r="BU6" s="56"/>
    </row>
    <row r="7" spans="1:73" ht="15.75" x14ac:dyDescent="0.25">
      <c r="A7" s="23" t="s">
        <v>1</v>
      </c>
      <c r="B7" s="23" t="s">
        <v>44</v>
      </c>
      <c r="C7" s="17" t="s">
        <v>47</v>
      </c>
      <c r="D7" s="25" t="s">
        <v>53</v>
      </c>
      <c r="E7" s="19"/>
      <c r="F7" s="21" t="s">
        <v>41</v>
      </c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8"/>
      <c r="AJ7" s="107"/>
      <c r="AK7" s="107"/>
      <c r="AL7" s="107"/>
      <c r="AM7" s="107"/>
      <c r="AN7" s="107"/>
      <c r="AO7" s="108"/>
      <c r="AP7" s="107"/>
      <c r="AQ7" s="108"/>
      <c r="AR7" s="113"/>
      <c r="AS7" s="56"/>
      <c r="AT7" s="56"/>
      <c r="AU7" s="122"/>
      <c r="AV7" s="27"/>
      <c r="AW7" s="27"/>
      <c r="AX7" s="114"/>
      <c r="AY7" s="27"/>
      <c r="AZ7" s="27"/>
      <c r="BA7" s="114"/>
      <c r="BB7" s="107"/>
      <c r="BC7" s="107"/>
      <c r="BD7" s="107"/>
      <c r="BE7" s="107"/>
      <c r="BF7" s="108"/>
      <c r="BG7" s="107"/>
      <c r="BH7" s="123"/>
      <c r="BI7" s="56"/>
      <c r="BJ7" s="56"/>
      <c r="BK7" s="56"/>
      <c r="BL7" s="121"/>
      <c r="BM7" s="56"/>
      <c r="BN7" s="56"/>
      <c r="BO7" s="56"/>
      <c r="BP7" s="56"/>
      <c r="BQ7" s="124"/>
      <c r="BR7" s="125"/>
      <c r="BS7" s="56"/>
      <c r="BT7" s="126"/>
      <c r="BU7" s="56"/>
    </row>
    <row r="8" spans="1:73" ht="15.75" x14ac:dyDescent="0.25">
      <c r="A8" s="23" t="s">
        <v>2</v>
      </c>
      <c r="B8" s="23" t="s">
        <v>45</v>
      </c>
      <c r="C8" s="24" t="s">
        <v>48</v>
      </c>
      <c r="D8" s="24" t="s">
        <v>54</v>
      </c>
      <c r="E8" s="18" t="s">
        <v>42</v>
      </c>
      <c r="F8" s="29" t="s">
        <v>42</v>
      </c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8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8"/>
      <c r="AP8" s="107"/>
      <c r="AQ8" s="108"/>
      <c r="AR8" s="27"/>
      <c r="AS8" s="27"/>
      <c r="AT8" s="27"/>
      <c r="AU8" s="114"/>
      <c r="AV8" s="27"/>
      <c r="AW8" s="27"/>
      <c r="AX8" s="27"/>
      <c r="AY8" s="27"/>
      <c r="AZ8" s="27"/>
      <c r="BA8" s="27"/>
      <c r="BB8" s="107"/>
      <c r="BC8" s="56"/>
      <c r="BD8" s="107"/>
      <c r="BE8" s="127"/>
      <c r="BF8" s="107"/>
      <c r="BG8" s="107"/>
      <c r="BH8" s="123"/>
      <c r="BI8" s="56"/>
      <c r="BJ8" s="56"/>
      <c r="BK8" s="56"/>
      <c r="BL8" s="121"/>
      <c r="BM8" s="56"/>
      <c r="BN8" s="56"/>
      <c r="BO8" s="56"/>
      <c r="BP8" s="56"/>
      <c r="BQ8" s="128"/>
      <c r="BR8" s="124"/>
      <c r="BS8" s="56"/>
      <c r="BT8" s="56"/>
      <c r="BU8" s="56"/>
    </row>
    <row r="9" spans="1:73" ht="15.75" x14ac:dyDescent="0.25">
      <c r="A9" s="23" t="s">
        <v>3</v>
      </c>
      <c r="B9" s="15"/>
      <c r="C9" s="26" t="s">
        <v>49</v>
      </c>
      <c r="D9" s="27" t="s">
        <v>49</v>
      </c>
      <c r="E9" s="18" t="s">
        <v>43</v>
      </c>
      <c r="F9" s="29" t="s">
        <v>43</v>
      </c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8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107"/>
      <c r="BC9" s="107"/>
      <c r="BD9" s="107"/>
      <c r="BE9" s="129"/>
      <c r="BF9" s="107"/>
      <c r="BG9" s="107"/>
      <c r="BH9" s="56"/>
      <c r="BI9" s="56"/>
      <c r="BJ9" s="56"/>
      <c r="BK9" s="118"/>
      <c r="BL9" s="121"/>
      <c r="BM9" s="56"/>
      <c r="BN9" s="56"/>
      <c r="BO9" s="56"/>
      <c r="BP9" s="56"/>
      <c r="BQ9" s="130"/>
      <c r="BR9" s="128"/>
      <c r="BS9" s="56"/>
      <c r="BT9" s="56"/>
      <c r="BU9" s="56"/>
    </row>
    <row r="10" spans="1:73" ht="15.75" x14ac:dyDescent="0.25">
      <c r="A10" s="28"/>
      <c r="B10" s="15"/>
      <c r="C10" s="17" t="s">
        <v>4</v>
      </c>
      <c r="D10" s="17" t="s">
        <v>4</v>
      </c>
      <c r="E10" s="18" t="s">
        <v>5</v>
      </c>
      <c r="F10" s="29" t="s">
        <v>5</v>
      </c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8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107"/>
      <c r="BC10" s="107"/>
      <c r="BD10" s="107"/>
      <c r="BE10" s="131"/>
      <c r="BF10" s="107"/>
      <c r="BG10" s="107"/>
      <c r="BH10" s="56"/>
      <c r="BI10" s="56"/>
      <c r="BJ10" s="56"/>
      <c r="BK10" s="56"/>
      <c r="BL10" s="121"/>
      <c r="BM10" s="56"/>
      <c r="BN10" s="56"/>
      <c r="BO10" s="56"/>
      <c r="BP10" s="56"/>
      <c r="BQ10" s="130"/>
      <c r="BR10" s="128"/>
      <c r="BS10" s="56"/>
      <c r="BT10" s="56"/>
      <c r="BU10" s="56"/>
    </row>
    <row r="11" spans="1:73" ht="15.75" x14ac:dyDescent="0.25">
      <c r="A11" s="28"/>
      <c r="B11" s="15"/>
      <c r="C11" s="17" t="s">
        <v>6</v>
      </c>
      <c r="D11" s="17" t="s">
        <v>6</v>
      </c>
      <c r="E11" s="19"/>
      <c r="F11" s="21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8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108"/>
      <c r="BC11" s="56"/>
      <c r="BD11" s="107"/>
      <c r="BE11" s="109"/>
      <c r="BF11" s="107"/>
      <c r="BG11" s="107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</row>
    <row r="12" spans="1:73" x14ac:dyDescent="0.25">
      <c r="A12" s="15"/>
      <c r="B12" s="15"/>
      <c r="C12" s="20" t="s">
        <v>50</v>
      </c>
      <c r="D12" s="20" t="s">
        <v>43</v>
      </c>
      <c r="E12" s="19"/>
      <c r="F12" s="176"/>
      <c r="G12" s="27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32"/>
      <c r="AP12" s="107"/>
      <c r="AQ12" s="107"/>
      <c r="AR12" s="133"/>
      <c r="AS12" s="27"/>
      <c r="AT12" s="27"/>
      <c r="AU12" s="27"/>
      <c r="AV12" s="27"/>
      <c r="AW12" s="27"/>
      <c r="AX12" s="27"/>
      <c r="AY12" s="27"/>
      <c r="AZ12" s="27"/>
      <c r="BA12" s="27"/>
      <c r="BB12" s="108"/>
      <c r="BC12" s="56"/>
      <c r="BD12" s="108"/>
      <c r="BE12" s="99"/>
      <c r="BF12" s="108"/>
      <c r="BG12" s="108"/>
      <c r="BH12" s="56"/>
      <c r="BI12" s="56"/>
      <c r="BJ12" s="56"/>
      <c r="BK12" s="56"/>
      <c r="BL12" s="121"/>
      <c r="BM12" s="56"/>
      <c r="BN12" s="56"/>
      <c r="BO12" s="56"/>
      <c r="BP12" s="56"/>
      <c r="BQ12" s="56"/>
      <c r="BR12" s="56"/>
      <c r="BS12" s="56"/>
      <c r="BT12" s="56"/>
      <c r="BU12" s="56"/>
    </row>
    <row r="13" spans="1:73" ht="15.75" thickBot="1" x14ac:dyDescent="0.3">
      <c r="A13" s="30"/>
      <c r="B13" s="30"/>
      <c r="C13" s="31" t="s">
        <v>7</v>
      </c>
      <c r="D13" s="32" t="s">
        <v>5</v>
      </c>
      <c r="E13" s="31"/>
      <c r="F13" s="17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13"/>
      <c r="AM13" s="107"/>
      <c r="AN13" s="107"/>
      <c r="AO13" s="132"/>
      <c r="AP13" s="107"/>
      <c r="AQ13" s="107"/>
      <c r="AR13" s="134"/>
      <c r="AS13" s="27"/>
      <c r="AT13" s="27"/>
      <c r="AU13" s="27"/>
      <c r="AV13" s="27"/>
      <c r="AW13" s="27"/>
      <c r="AX13" s="27"/>
      <c r="AY13" s="27"/>
      <c r="AZ13" s="27"/>
      <c r="BA13" s="27"/>
      <c r="BB13" s="112"/>
      <c r="BC13" s="107"/>
      <c r="BD13" s="107"/>
      <c r="BE13" s="127"/>
      <c r="BF13" s="108"/>
      <c r="BG13" s="108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</row>
    <row r="14" spans="1:73" ht="15.75" x14ac:dyDescent="0.25">
      <c r="A14" s="33">
        <f>IF(B14&lt;&gt;"",1,"")</f>
        <v>1</v>
      </c>
      <c r="B14" s="34" t="s">
        <v>13</v>
      </c>
      <c r="C14" s="35"/>
      <c r="D14" s="35"/>
      <c r="E14" s="36"/>
      <c r="F14" s="178"/>
      <c r="G14" s="27"/>
      <c r="H14" s="193"/>
      <c r="I14" s="193"/>
      <c r="J14" s="193"/>
      <c r="K14" s="193"/>
      <c r="L14" s="193"/>
      <c r="M14" s="193"/>
      <c r="N14" s="193"/>
      <c r="O14" s="193"/>
      <c r="P14" s="193"/>
      <c r="Q14" s="114"/>
      <c r="R14" s="114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10"/>
      <c r="AJ14" s="135"/>
      <c r="AK14" s="135"/>
      <c r="AL14" s="110"/>
      <c r="AM14" s="135"/>
      <c r="AN14" s="135"/>
      <c r="AO14" s="136"/>
      <c r="AP14" s="110"/>
      <c r="AQ14" s="136"/>
      <c r="AR14" s="137"/>
      <c r="AS14" s="138"/>
      <c r="AT14" s="138"/>
      <c r="AU14" s="139"/>
      <c r="AV14" s="111"/>
      <c r="AW14" s="111"/>
      <c r="AX14" s="139"/>
      <c r="AY14" s="111"/>
      <c r="AZ14" s="111"/>
      <c r="BA14" s="139"/>
      <c r="BB14" s="110"/>
      <c r="BC14" s="110"/>
      <c r="BD14" s="110"/>
      <c r="BE14" s="111"/>
      <c r="BF14" s="110"/>
      <c r="BG14" s="136"/>
      <c r="BH14" s="56"/>
      <c r="BI14" s="56"/>
      <c r="BJ14" s="56"/>
      <c r="BK14" s="56"/>
      <c r="BL14" s="121"/>
      <c r="BM14" s="56"/>
      <c r="BN14" s="56"/>
      <c r="BO14" s="56"/>
      <c r="BP14" s="56"/>
      <c r="BQ14" s="56"/>
      <c r="BR14" s="56"/>
      <c r="BS14" s="56"/>
      <c r="BT14" s="56"/>
      <c r="BU14" s="56"/>
    </row>
    <row r="15" spans="1:73" ht="15.75" x14ac:dyDescent="0.25">
      <c r="A15" s="33">
        <f>IF(B15&lt;&gt;"",A14+1,"")</f>
        <v>2</v>
      </c>
      <c r="B15" s="38" t="s">
        <v>14</v>
      </c>
      <c r="C15" s="35"/>
      <c r="D15" s="35"/>
      <c r="E15" s="36"/>
      <c r="F15" s="179"/>
      <c r="G15" s="27"/>
      <c r="H15" s="193"/>
      <c r="I15" s="193"/>
      <c r="J15" s="193"/>
      <c r="K15" s="193"/>
      <c r="L15" s="193"/>
      <c r="M15" s="193"/>
      <c r="N15" s="193"/>
      <c r="O15" s="193"/>
      <c r="P15" s="193"/>
      <c r="Q15" s="114"/>
      <c r="R15" s="114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10"/>
      <c r="AJ15" s="135"/>
      <c r="AK15" s="135"/>
      <c r="AL15" s="110"/>
      <c r="AM15" s="135"/>
      <c r="AN15" s="135"/>
      <c r="AO15" s="136"/>
      <c r="AP15" s="110"/>
      <c r="AQ15" s="136"/>
      <c r="AR15" s="137"/>
      <c r="AS15" s="138"/>
      <c r="AT15" s="138"/>
      <c r="AU15" s="139"/>
      <c r="AV15" s="111"/>
      <c r="AW15" s="111"/>
      <c r="AX15" s="139"/>
      <c r="AY15" s="111"/>
      <c r="AZ15" s="111"/>
      <c r="BA15" s="139"/>
      <c r="BB15" s="110"/>
      <c r="BC15" s="110"/>
      <c r="BD15" s="110"/>
      <c r="BE15" s="111"/>
      <c r="BF15" s="110"/>
      <c r="BG15" s="13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</row>
    <row r="16" spans="1:73" ht="15.75" x14ac:dyDescent="0.25">
      <c r="A16" s="33">
        <f t="shared" ref="A16:A48" si="0">IF(B16&lt;&gt;"",A15+1,"")</f>
        <v>3</v>
      </c>
      <c r="B16" s="38" t="s">
        <v>15</v>
      </c>
      <c r="C16" s="35"/>
      <c r="D16" s="35"/>
      <c r="E16" s="36"/>
      <c r="F16" s="179"/>
      <c r="G16" s="27"/>
      <c r="H16" s="193"/>
      <c r="I16" s="193"/>
      <c r="J16" s="193"/>
      <c r="K16" s="193"/>
      <c r="L16" s="193"/>
      <c r="M16" s="193"/>
      <c r="N16" s="193"/>
      <c r="O16" s="193"/>
      <c r="P16" s="193"/>
      <c r="Q16" s="114"/>
      <c r="R16" s="114"/>
      <c r="S16" s="135"/>
      <c r="T16" s="16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10"/>
      <c r="AJ16" s="135"/>
      <c r="AK16" s="135"/>
      <c r="AL16" s="110"/>
      <c r="AM16" s="135"/>
      <c r="AN16" s="135"/>
      <c r="AO16" s="136"/>
      <c r="AP16" s="110"/>
      <c r="AQ16" s="136"/>
      <c r="AR16" s="137"/>
      <c r="AS16" s="138"/>
      <c r="AT16" s="138"/>
      <c r="AU16" s="139"/>
      <c r="AV16" s="111"/>
      <c r="AW16" s="111"/>
      <c r="AX16" s="139"/>
      <c r="AY16" s="111"/>
      <c r="AZ16" s="111"/>
      <c r="BA16" s="139"/>
      <c r="BB16" s="110"/>
      <c r="BC16" s="110"/>
      <c r="BD16" s="110"/>
      <c r="BE16" s="111"/>
      <c r="BF16" s="110"/>
      <c r="BG16" s="13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</row>
    <row r="17" spans="1:73" ht="15.75" x14ac:dyDescent="0.25">
      <c r="A17" s="33">
        <f t="shared" si="0"/>
        <v>4</v>
      </c>
      <c r="B17" s="38" t="s">
        <v>16</v>
      </c>
      <c r="C17" s="35"/>
      <c r="D17" s="35"/>
      <c r="E17" s="36"/>
      <c r="F17" s="179"/>
      <c r="G17" s="27"/>
      <c r="H17" s="193"/>
      <c r="I17" s="193"/>
      <c r="J17" s="193"/>
      <c r="K17" s="193"/>
      <c r="L17" s="193"/>
      <c r="M17" s="193"/>
      <c r="N17" s="193"/>
      <c r="O17" s="193"/>
      <c r="P17" s="193"/>
      <c r="Q17" s="114"/>
      <c r="R17" s="114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10"/>
      <c r="AJ17" s="135"/>
      <c r="AK17" s="135"/>
      <c r="AL17" s="110"/>
      <c r="AM17" s="135"/>
      <c r="AN17" s="135"/>
      <c r="AO17" s="136"/>
      <c r="AP17" s="110"/>
      <c r="AQ17" s="136"/>
      <c r="AR17" s="137"/>
      <c r="AS17" s="138"/>
      <c r="AT17" s="138"/>
      <c r="AU17" s="139"/>
      <c r="AV17" s="111"/>
      <c r="AW17" s="111"/>
      <c r="AX17" s="139"/>
      <c r="AY17" s="111"/>
      <c r="AZ17" s="111"/>
      <c r="BA17" s="139"/>
      <c r="BB17" s="110"/>
      <c r="BC17" s="110"/>
      <c r="BD17" s="110"/>
      <c r="BE17" s="111"/>
      <c r="BF17" s="110"/>
      <c r="BG17" s="13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</row>
    <row r="18" spans="1:73" ht="15.75" x14ac:dyDescent="0.25">
      <c r="A18" s="33">
        <f t="shared" si="0"/>
        <v>5</v>
      </c>
      <c r="B18" s="38" t="s">
        <v>17</v>
      </c>
      <c r="C18" s="35"/>
      <c r="D18" s="35"/>
      <c r="E18" s="36"/>
      <c r="F18" s="179"/>
      <c r="G18" s="190"/>
      <c r="H18" s="193"/>
      <c r="I18" s="193"/>
      <c r="J18" s="193"/>
      <c r="K18" s="193"/>
      <c r="L18" s="193"/>
      <c r="M18" s="193"/>
      <c r="N18" s="193"/>
      <c r="O18" s="193"/>
      <c r="P18" s="193"/>
      <c r="Q18" s="194"/>
      <c r="R18" s="194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10"/>
      <c r="AJ18" s="135"/>
      <c r="AK18" s="135"/>
      <c r="AL18" s="105"/>
      <c r="AM18" s="140"/>
      <c r="AN18" s="140"/>
      <c r="AO18" s="104"/>
      <c r="AP18" s="105"/>
      <c r="AQ18" s="104"/>
      <c r="AR18" s="137"/>
      <c r="AS18" s="138"/>
      <c r="AT18" s="138"/>
      <c r="AU18" s="139"/>
      <c r="AV18" s="111"/>
      <c r="AW18" s="111"/>
      <c r="AX18" s="139"/>
      <c r="AY18" s="111"/>
      <c r="AZ18" s="111"/>
      <c r="BA18" s="139"/>
      <c r="BB18" s="105"/>
      <c r="BC18" s="105"/>
      <c r="BD18" s="105"/>
      <c r="BE18" s="111"/>
      <c r="BF18" s="110"/>
      <c r="BG18" s="136"/>
      <c r="BH18" s="56"/>
      <c r="BI18" s="141"/>
      <c r="BJ18" s="121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</row>
    <row r="19" spans="1:73" ht="15.75" x14ac:dyDescent="0.25">
      <c r="A19" s="33">
        <f t="shared" si="0"/>
        <v>6</v>
      </c>
      <c r="B19" s="38" t="s">
        <v>18</v>
      </c>
      <c r="C19" s="35"/>
      <c r="D19" s="35"/>
      <c r="E19" s="36"/>
      <c r="F19" s="179"/>
      <c r="G19" s="27"/>
      <c r="H19" s="193"/>
      <c r="I19" s="193"/>
      <c r="J19" s="193"/>
      <c r="K19" s="193"/>
      <c r="L19" s="193"/>
      <c r="M19" s="193"/>
      <c r="N19" s="193"/>
      <c r="O19" s="193"/>
      <c r="P19" s="193"/>
      <c r="Q19" s="194"/>
      <c r="R19" s="194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10"/>
      <c r="AJ19" s="135"/>
      <c r="AK19" s="135"/>
      <c r="AL19" s="110"/>
      <c r="AM19" s="135"/>
      <c r="AN19" s="135"/>
      <c r="AO19" s="136"/>
      <c r="AP19" s="110"/>
      <c r="AQ19" s="136"/>
      <c r="AR19" s="137"/>
      <c r="AS19" s="138"/>
      <c r="AT19" s="138"/>
      <c r="AU19" s="139"/>
      <c r="AV19" s="111"/>
      <c r="AW19" s="111"/>
      <c r="AX19" s="139"/>
      <c r="AY19" s="111"/>
      <c r="AZ19" s="111"/>
      <c r="BA19" s="139"/>
      <c r="BB19" s="110"/>
      <c r="BC19" s="110"/>
      <c r="BD19" s="110"/>
      <c r="BE19" s="111"/>
      <c r="BF19" s="110"/>
      <c r="BG19" s="136"/>
      <c r="BH19" s="56"/>
      <c r="BI19" s="56"/>
      <c r="BJ19" s="56"/>
      <c r="BK19" s="56"/>
      <c r="BL19" s="121"/>
      <c r="BM19" s="56"/>
      <c r="BN19" s="56"/>
      <c r="BO19" s="56"/>
      <c r="BP19" s="56"/>
      <c r="BQ19" s="56"/>
      <c r="BR19" s="56"/>
      <c r="BS19" s="56"/>
      <c r="BT19" s="56"/>
      <c r="BU19" s="56"/>
    </row>
    <row r="20" spans="1:73" ht="15.75" x14ac:dyDescent="0.25">
      <c r="A20" s="33">
        <f t="shared" si="0"/>
        <v>7</v>
      </c>
      <c r="B20" s="38" t="s">
        <v>19</v>
      </c>
      <c r="C20" s="35"/>
      <c r="D20" s="35">
        <v>43122</v>
      </c>
      <c r="E20" s="36"/>
      <c r="F20" s="179"/>
      <c r="G20" s="27"/>
      <c r="H20" s="193"/>
      <c r="I20" s="193"/>
      <c r="J20" s="193"/>
      <c r="K20" s="193"/>
      <c r="L20" s="193"/>
      <c r="M20" s="193"/>
      <c r="N20" s="193"/>
      <c r="O20" s="193"/>
      <c r="P20" s="193"/>
      <c r="Q20" s="194"/>
      <c r="R20" s="194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10"/>
      <c r="AJ20" s="135"/>
      <c r="AK20" s="135"/>
      <c r="AL20" s="110"/>
      <c r="AM20" s="135"/>
      <c r="AN20" s="135"/>
      <c r="AO20" s="136"/>
      <c r="AP20" s="110"/>
      <c r="AQ20" s="136"/>
      <c r="AR20" s="137"/>
      <c r="AS20" s="138"/>
      <c r="AT20" s="138"/>
      <c r="AU20" s="139"/>
      <c r="AV20" s="111"/>
      <c r="AW20" s="111"/>
      <c r="AX20" s="139"/>
      <c r="AY20" s="111"/>
      <c r="AZ20" s="111"/>
      <c r="BA20" s="139"/>
      <c r="BB20" s="110"/>
      <c r="BC20" s="110"/>
      <c r="BD20" s="110"/>
      <c r="BE20" s="111"/>
      <c r="BF20" s="110"/>
      <c r="BG20" s="136"/>
      <c r="BH20" s="56"/>
      <c r="BI20" s="56"/>
      <c r="BJ20" s="56"/>
      <c r="BK20" s="56"/>
      <c r="BL20" s="121"/>
      <c r="BM20" s="56"/>
      <c r="BN20" s="56"/>
      <c r="BO20" s="56"/>
      <c r="BP20" s="56"/>
      <c r="BQ20" s="56"/>
      <c r="BR20" s="56"/>
      <c r="BS20" s="56"/>
      <c r="BT20" s="56"/>
      <c r="BU20" s="56"/>
    </row>
    <row r="21" spans="1:73" ht="15.75" x14ac:dyDescent="0.25">
      <c r="A21" s="33">
        <f t="shared" si="0"/>
        <v>8</v>
      </c>
      <c r="B21" s="160" t="s">
        <v>20</v>
      </c>
      <c r="C21" s="35"/>
      <c r="D21" s="35"/>
      <c r="E21" s="36"/>
      <c r="F21" s="179"/>
      <c r="G21" s="27"/>
      <c r="H21" s="193"/>
      <c r="I21" s="193"/>
      <c r="J21" s="193"/>
      <c r="K21" s="193"/>
      <c r="L21" s="193"/>
      <c r="M21" s="193"/>
      <c r="N21" s="193"/>
      <c r="O21" s="193"/>
      <c r="P21" s="193"/>
      <c r="Q21" s="194"/>
      <c r="R21" s="194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10"/>
      <c r="AJ21" s="135"/>
      <c r="AK21" s="135"/>
      <c r="AL21" s="110"/>
      <c r="AM21" s="135"/>
      <c r="AN21" s="135"/>
      <c r="AO21" s="136"/>
      <c r="AP21" s="110"/>
      <c r="AQ21" s="136"/>
      <c r="AR21" s="137"/>
      <c r="AS21" s="138"/>
      <c r="AT21" s="138"/>
      <c r="AU21" s="139"/>
      <c r="AV21" s="111"/>
      <c r="AW21" s="111"/>
      <c r="AX21" s="139"/>
      <c r="AY21" s="111"/>
      <c r="AZ21" s="111"/>
      <c r="BA21" s="139"/>
      <c r="BB21" s="110"/>
      <c r="BC21" s="110"/>
      <c r="BD21" s="110"/>
      <c r="BE21" s="111"/>
      <c r="BF21" s="110"/>
      <c r="BG21" s="136"/>
      <c r="BH21" s="56"/>
      <c r="BI21" s="56"/>
      <c r="BJ21" s="56"/>
      <c r="BK21" s="56"/>
      <c r="BL21" s="121"/>
      <c r="BM21" s="56"/>
      <c r="BN21" s="56"/>
      <c r="BO21" s="56"/>
      <c r="BP21" s="56"/>
      <c r="BQ21" s="56"/>
      <c r="BR21" s="56"/>
      <c r="BS21" s="56"/>
      <c r="BT21" s="56"/>
      <c r="BU21" s="56"/>
    </row>
    <row r="22" spans="1:73" ht="15.75" x14ac:dyDescent="0.25">
      <c r="A22" s="33">
        <f t="shared" si="0"/>
        <v>9</v>
      </c>
      <c r="B22" s="38" t="s">
        <v>21</v>
      </c>
      <c r="C22" s="35"/>
      <c r="D22" s="35"/>
      <c r="E22" s="163"/>
      <c r="F22" s="180" t="s">
        <v>61</v>
      </c>
      <c r="G22" s="27"/>
      <c r="H22" s="193"/>
      <c r="I22" s="193"/>
      <c r="J22" s="193"/>
      <c r="K22" s="193"/>
      <c r="L22" s="193"/>
      <c r="M22" s="193"/>
      <c r="N22" s="193"/>
      <c r="O22" s="193"/>
      <c r="P22" s="193"/>
      <c r="Q22" s="194"/>
      <c r="R22" s="194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10"/>
      <c r="AJ22" s="135"/>
      <c r="AK22" s="135"/>
      <c r="AL22" s="110"/>
      <c r="AM22" s="135"/>
      <c r="AN22" s="135"/>
      <c r="AO22" s="136"/>
      <c r="AP22" s="110"/>
      <c r="AQ22" s="136"/>
      <c r="AR22" s="137"/>
      <c r="AS22" s="138"/>
      <c r="AT22" s="138"/>
      <c r="AU22" s="139"/>
      <c r="AV22" s="111"/>
      <c r="AW22" s="111"/>
      <c r="AX22" s="139"/>
      <c r="AY22" s="111"/>
      <c r="AZ22" s="111"/>
      <c r="BA22" s="139"/>
      <c r="BB22" s="110"/>
      <c r="BC22" s="110"/>
      <c r="BD22" s="110"/>
      <c r="BE22" s="111"/>
      <c r="BF22" s="110"/>
      <c r="BG22" s="13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</row>
    <row r="23" spans="1:73" ht="15.75" x14ac:dyDescent="0.25">
      <c r="A23" s="33">
        <f t="shared" si="0"/>
        <v>10</v>
      </c>
      <c r="B23" s="38" t="s">
        <v>22</v>
      </c>
      <c r="C23" s="35"/>
      <c r="D23" s="35"/>
      <c r="E23" s="163"/>
      <c r="F23" s="180"/>
      <c r="G23" s="27"/>
      <c r="H23" s="193"/>
      <c r="I23" s="193"/>
      <c r="J23" s="193"/>
      <c r="K23" s="193"/>
      <c r="L23" s="193"/>
      <c r="M23" s="193"/>
      <c r="N23" s="193"/>
      <c r="O23" s="193"/>
      <c r="P23" s="193"/>
      <c r="Q23" s="194"/>
      <c r="R23" s="194"/>
      <c r="S23" s="162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10"/>
      <c r="AJ23" s="135"/>
      <c r="AK23" s="135"/>
      <c r="AL23" s="110"/>
      <c r="AM23" s="135"/>
      <c r="AN23" s="135"/>
      <c r="AO23" s="136"/>
      <c r="AP23" s="110"/>
      <c r="AQ23" s="136"/>
      <c r="AR23" s="137"/>
      <c r="AS23" s="138"/>
      <c r="AT23" s="138"/>
      <c r="AU23" s="139"/>
      <c r="AV23" s="111"/>
      <c r="AW23" s="111"/>
      <c r="AX23" s="139"/>
      <c r="AY23" s="111"/>
      <c r="AZ23" s="111"/>
      <c r="BA23" s="139"/>
      <c r="BB23" s="110"/>
      <c r="BC23" s="110"/>
      <c r="BD23" s="110"/>
      <c r="BE23" s="111"/>
      <c r="BF23" s="110"/>
      <c r="BG23" s="13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</row>
    <row r="24" spans="1:73" ht="15.75" x14ac:dyDescent="0.25">
      <c r="A24" s="33">
        <f t="shared" si="0"/>
        <v>11</v>
      </c>
      <c r="B24" s="38" t="s">
        <v>23</v>
      </c>
      <c r="C24" s="35"/>
      <c r="D24" s="35"/>
      <c r="E24" s="163"/>
      <c r="F24" s="181"/>
      <c r="G24" s="27"/>
      <c r="H24" s="193"/>
      <c r="I24" s="193"/>
      <c r="J24" s="193"/>
      <c r="K24" s="193"/>
      <c r="L24" s="193"/>
      <c r="M24" s="193"/>
      <c r="N24" s="193"/>
      <c r="O24" s="193"/>
      <c r="P24" s="193"/>
      <c r="Q24" s="194"/>
      <c r="R24" s="194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10"/>
      <c r="AJ24" s="135"/>
      <c r="AK24" s="135"/>
      <c r="AL24" s="110"/>
      <c r="AM24" s="135"/>
      <c r="AN24" s="135"/>
      <c r="AO24" s="136"/>
      <c r="AP24" s="110"/>
      <c r="AQ24" s="136"/>
      <c r="AR24" s="137"/>
      <c r="AS24" s="138"/>
      <c r="AT24" s="138"/>
      <c r="AU24" s="139"/>
      <c r="AV24" s="111"/>
      <c r="AW24" s="111"/>
      <c r="AX24" s="139"/>
      <c r="AY24" s="111"/>
      <c r="AZ24" s="111"/>
      <c r="BA24" s="139"/>
      <c r="BB24" s="110"/>
      <c r="BC24" s="110"/>
      <c r="BD24" s="110"/>
      <c r="BE24" s="111"/>
      <c r="BF24" s="110"/>
      <c r="BG24" s="136"/>
      <c r="BH24" s="56"/>
      <c r="BI24" s="56"/>
      <c r="BJ24" s="56"/>
      <c r="BK24" s="56"/>
      <c r="BL24" s="121"/>
      <c r="BM24" s="56"/>
      <c r="BN24" s="56"/>
      <c r="BO24" s="56"/>
      <c r="BP24" s="56"/>
      <c r="BQ24" s="56"/>
      <c r="BR24" s="56"/>
      <c r="BS24" s="56"/>
      <c r="BT24" s="56"/>
      <c r="BU24" s="56"/>
    </row>
    <row r="25" spans="1:73" ht="15.75" x14ac:dyDescent="0.25">
      <c r="A25" s="33">
        <f t="shared" si="0"/>
        <v>12</v>
      </c>
      <c r="B25" s="38" t="s">
        <v>24</v>
      </c>
      <c r="C25" s="35"/>
      <c r="D25" s="35"/>
      <c r="E25" s="163"/>
      <c r="F25" s="180"/>
      <c r="G25" s="27"/>
      <c r="H25" s="193"/>
      <c r="I25" s="193"/>
      <c r="J25" s="193"/>
      <c r="K25" s="193"/>
      <c r="L25" s="193"/>
      <c r="M25" s="193"/>
      <c r="N25" s="193"/>
      <c r="O25" s="193"/>
      <c r="P25" s="193"/>
      <c r="Q25" s="194"/>
      <c r="R25" s="194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10"/>
      <c r="AJ25" s="135"/>
      <c r="AK25" s="135"/>
      <c r="AL25" s="110"/>
      <c r="AM25" s="135"/>
      <c r="AN25" s="135"/>
      <c r="AO25" s="136"/>
      <c r="AP25" s="110"/>
      <c r="AQ25" s="136"/>
      <c r="AR25" s="137"/>
      <c r="AS25" s="138"/>
      <c r="AT25" s="138"/>
      <c r="AU25" s="139"/>
      <c r="AV25" s="111"/>
      <c r="AW25" s="111"/>
      <c r="AX25" s="139"/>
      <c r="AY25" s="111"/>
      <c r="AZ25" s="111"/>
      <c r="BA25" s="139"/>
      <c r="BB25" s="110"/>
      <c r="BC25" s="110"/>
      <c r="BD25" s="110"/>
      <c r="BE25" s="111"/>
      <c r="BF25" s="110"/>
      <c r="BG25" s="13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</row>
    <row r="26" spans="1:73" ht="15.75" x14ac:dyDescent="0.25">
      <c r="A26" s="33">
        <f t="shared" si="0"/>
        <v>13</v>
      </c>
      <c r="B26" s="38" t="s">
        <v>25</v>
      </c>
      <c r="C26" s="35"/>
      <c r="D26" s="35"/>
      <c r="E26" s="163"/>
      <c r="F26" s="180" t="s">
        <v>62</v>
      </c>
      <c r="G26" s="190"/>
      <c r="H26" s="195"/>
      <c r="I26" s="195"/>
      <c r="J26" s="195"/>
      <c r="K26" s="195"/>
      <c r="L26" s="195"/>
      <c r="M26" s="195"/>
      <c r="N26" s="195"/>
      <c r="O26" s="195"/>
      <c r="P26" s="195"/>
      <c r="Q26" s="194"/>
      <c r="R26" s="194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10"/>
      <c r="AJ26" s="135"/>
      <c r="AK26" s="135"/>
      <c r="AL26" s="105"/>
      <c r="AM26" s="142"/>
      <c r="AN26" s="142"/>
      <c r="AO26" s="104"/>
      <c r="AP26" s="105"/>
      <c r="AQ26" s="104"/>
      <c r="AR26" s="137"/>
      <c r="AS26" s="138"/>
      <c r="AT26" s="138"/>
      <c r="AU26" s="139"/>
      <c r="AV26" s="111"/>
      <c r="AW26" s="111"/>
      <c r="AX26" s="139"/>
      <c r="AY26" s="111"/>
      <c r="AZ26" s="111"/>
      <c r="BA26" s="139"/>
      <c r="BB26" s="105"/>
      <c r="BC26" s="105"/>
      <c r="BD26" s="105"/>
      <c r="BE26" s="105"/>
      <c r="BF26" s="105"/>
      <c r="BG26" s="104"/>
      <c r="BH26" s="67"/>
      <c r="BI26" s="121"/>
      <c r="BJ26" s="121"/>
      <c r="BK26" s="56"/>
      <c r="BL26" s="121"/>
      <c r="BM26" s="56"/>
      <c r="BN26" s="56"/>
      <c r="BO26" s="56"/>
      <c r="BP26" s="56"/>
      <c r="BQ26" s="56"/>
      <c r="BR26" s="56"/>
      <c r="BS26" s="56"/>
      <c r="BT26" s="56"/>
      <c r="BU26" s="56"/>
    </row>
    <row r="27" spans="1:73" ht="15.75" x14ac:dyDescent="0.25">
      <c r="A27" s="33">
        <f t="shared" si="0"/>
        <v>14</v>
      </c>
      <c r="B27" s="160" t="s">
        <v>26</v>
      </c>
      <c r="C27" s="35"/>
      <c r="D27" s="35"/>
      <c r="E27" s="163"/>
      <c r="F27" s="180"/>
      <c r="G27" s="190"/>
      <c r="H27" s="196"/>
      <c r="I27" s="196"/>
      <c r="J27" s="196"/>
      <c r="K27" s="196"/>
      <c r="L27" s="196"/>
      <c r="M27" s="196"/>
      <c r="N27" s="196"/>
      <c r="O27" s="196"/>
      <c r="P27" s="196"/>
      <c r="Q27" s="194"/>
      <c r="R27" s="194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10"/>
      <c r="AJ27" s="135"/>
      <c r="AK27" s="135"/>
      <c r="AL27" s="110"/>
      <c r="AM27" s="143"/>
      <c r="AN27" s="143"/>
      <c r="AO27" s="136"/>
      <c r="AP27" s="105"/>
      <c r="AQ27" s="136"/>
      <c r="AR27" s="137"/>
      <c r="AS27" s="138"/>
      <c r="AT27" s="138"/>
      <c r="AU27" s="139"/>
      <c r="AV27" s="111"/>
      <c r="AW27" s="111"/>
      <c r="AX27" s="139"/>
      <c r="AY27" s="111"/>
      <c r="AZ27" s="111"/>
      <c r="BA27" s="139"/>
      <c r="BB27" s="105"/>
      <c r="BC27" s="105"/>
      <c r="BD27" s="105"/>
      <c r="BE27" s="105"/>
      <c r="BF27" s="105"/>
      <c r="BG27" s="104"/>
      <c r="BH27" s="56"/>
      <c r="BI27" s="144"/>
      <c r="BJ27" s="144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</row>
    <row r="28" spans="1:73" ht="15.75" x14ac:dyDescent="0.25">
      <c r="A28" s="33">
        <f t="shared" si="0"/>
        <v>15</v>
      </c>
      <c r="B28" s="38" t="s">
        <v>27</v>
      </c>
      <c r="C28" s="35"/>
      <c r="D28" s="35"/>
      <c r="E28" s="163" t="s">
        <v>56</v>
      </c>
      <c r="F28" s="180"/>
      <c r="G28" s="190"/>
      <c r="H28" s="211"/>
      <c r="I28" s="193"/>
      <c r="J28" s="193"/>
      <c r="K28" s="193"/>
      <c r="L28" s="193"/>
      <c r="M28" s="193"/>
      <c r="N28" s="193"/>
      <c r="O28" s="193"/>
      <c r="P28" s="193"/>
      <c r="Q28" s="194"/>
      <c r="R28" s="194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10"/>
      <c r="AJ28" s="135"/>
      <c r="AK28" s="135"/>
      <c r="AL28" s="105"/>
      <c r="AM28" s="142"/>
      <c r="AN28" s="142"/>
      <c r="AO28" s="104"/>
      <c r="AP28" s="105"/>
      <c r="AQ28" s="104"/>
      <c r="AR28" s="137"/>
      <c r="AS28" s="138"/>
      <c r="AT28" s="138"/>
      <c r="AU28" s="139"/>
      <c r="AV28" s="111"/>
      <c r="AW28" s="111"/>
      <c r="AX28" s="139"/>
      <c r="AY28" s="111"/>
      <c r="AZ28" s="111"/>
      <c r="BA28" s="139"/>
      <c r="BB28" s="105"/>
      <c r="BC28" s="105"/>
      <c r="BD28" s="105"/>
      <c r="BE28" s="105"/>
      <c r="BF28" s="105"/>
      <c r="BG28" s="104"/>
      <c r="BH28" s="67"/>
      <c r="BI28" s="121"/>
      <c r="BJ28" s="141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</row>
    <row r="29" spans="1:73" ht="15.75" x14ac:dyDescent="0.25">
      <c r="A29" s="33">
        <f t="shared" si="0"/>
        <v>16</v>
      </c>
      <c r="B29" s="39" t="s">
        <v>28</v>
      </c>
      <c r="C29" s="35"/>
      <c r="D29" s="35">
        <v>43122</v>
      </c>
      <c r="E29" s="163"/>
      <c r="F29" s="180"/>
      <c r="G29" s="27"/>
      <c r="H29" s="196"/>
      <c r="I29" s="196"/>
      <c r="J29" s="196"/>
      <c r="K29" s="196"/>
      <c r="L29" s="196"/>
      <c r="M29" s="196"/>
      <c r="N29" s="196"/>
      <c r="O29" s="196"/>
      <c r="P29" s="196"/>
      <c r="Q29" s="194"/>
      <c r="R29" s="194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10"/>
      <c r="AJ29" s="143"/>
      <c r="AK29" s="143"/>
      <c r="AL29" s="110"/>
      <c r="AM29" s="140"/>
      <c r="AN29" s="140"/>
      <c r="AO29" s="104"/>
      <c r="AP29" s="105"/>
      <c r="AQ29" s="136"/>
      <c r="AR29" s="137"/>
      <c r="AS29" s="138"/>
      <c r="AT29" s="138"/>
      <c r="AU29" s="139"/>
      <c r="AV29" s="111"/>
      <c r="AW29" s="111"/>
      <c r="AX29" s="139"/>
      <c r="AY29" s="111"/>
      <c r="AZ29" s="111"/>
      <c r="BA29" s="139"/>
      <c r="BB29" s="105"/>
      <c r="BC29" s="105"/>
      <c r="BD29" s="105"/>
      <c r="BE29" s="105"/>
      <c r="BF29" s="105"/>
      <c r="BG29" s="13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</row>
    <row r="30" spans="1:73" ht="15.75" x14ac:dyDescent="0.25">
      <c r="A30" s="33">
        <f t="shared" si="0"/>
        <v>17</v>
      </c>
      <c r="B30" s="38" t="s">
        <v>29</v>
      </c>
      <c r="C30" s="35"/>
      <c r="D30" s="35"/>
      <c r="E30" s="163" t="s">
        <v>60</v>
      </c>
      <c r="F30" s="180"/>
      <c r="G30" s="27"/>
      <c r="H30" s="193"/>
      <c r="I30" s="193"/>
      <c r="J30" s="193"/>
      <c r="K30" s="193"/>
      <c r="L30" s="193"/>
      <c r="M30" s="193"/>
      <c r="N30" s="193"/>
      <c r="O30" s="193"/>
      <c r="P30" s="193"/>
      <c r="Q30" s="114"/>
      <c r="R30" s="114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10"/>
      <c r="AJ30" s="135"/>
      <c r="AK30" s="135"/>
      <c r="AL30" s="110"/>
      <c r="AM30" s="135"/>
      <c r="AN30" s="135"/>
      <c r="AO30" s="136"/>
      <c r="AP30" s="110"/>
      <c r="AQ30" s="136"/>
      <c r="AR30" s="137"/>
      <c r="AS30" s="138"/>
      <c r="AT30" s="138"/>
      <c r="AU30" s="139"/>
      <c r="AV30" s="111"/>
      <c r="AW30" s="111"/>
      <c r="AX30" s="139"/>
      <c r="AY30" s="111"/>
      <c r="AZ30" s="111"/>
      <c r="BA30" s="139"/>
      <c r="BB30" s="110"/>
      <c r="BC30" s="110"/>
      <c r="BD30" s="110"/>
      <c r="BE30" s="111"/>
      <c r="BF30" s="110"/>
      <c r="BG30" s="13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</row>
    <row r="31" spans="1:73" ht="15.75" x14ac:dyDescent="0.25">
      <c r="A31" s="33">
        <f t="shared" si="0"/>
        <v>18</v>
      </c>
      <c r="B31" s="38" t="s">
        <v>30</v>
      </c>
      <c r="C31" s="35"/>
      <c r="D31" s="35"/>
      <c r="E31" s="163"/>
      <c r="F31" s="180"/>
      <c r="G31" s="27"/>
      <c r="H31" s="193"/>
      <c r="I31" s="193"/>
      <c r="J31" s="193"/>
      <c r="K31" s="193"/>
      <c r="L31" s="193"/>
      <c r="M31" s="193"/>
      <c r="N31" s="193"/>
      <c r="O31" s="193"/>
      <c r="P31" s="193"/>
      <c r="Q31" s="114"/>
      <c r="R31" s="114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10"/>
      <c r="AJ31" s="135"/>
      <c r="AK31" s="135"/>
      <c r="AL31" s="110"/>
      <c r="AM31" s="135"/>
      <c r="AN31" s="135"/>
      <c r="AO31" s="136"/>
      <c r="AP31" s="110"/>
      <c r="AQ31" s="136"/>
      <c r="AR31" s="137"/>
      <c r="AS31" s="138"/>
      <c r="AT31" s="138"/>
      <c r="AU31" s="139"/>
      <c r="AV31" s="111"/>
      <c r="AW31" s="111"/>
      <c r="AX31" s="139"/>
      <c r="AY31" s="111"/>
      <c r="AZ31" s="111"/>
      <c r="BA31" s="139"/>
      <c r="BB31" s="110"/>
      <c r="BC31" s="110"/>
      <c r="BD31" s="110"/>
      <c r="BE31" s="111"/>
      <c r="BF31" s="110"/>
      <c r="BG31" s="13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</row>
    <row r="32" spans="1:73" ht="15.75" x14ac:dyDescent="0.25">
      <c r="A32" s="33">
        <f t="shared" si="0"/>
        <v>19</v>
      </c>
      <c r="B32" s="38" t="s">
        <v>9</v>
      </c>
      <c r="C32" s="35"/>
      <c r="D32" s="35"/>
      <c r="E32" s="36"/>
      <c r="F32" s="179"/>
      <c r="G32" s="27"/>
      <c r="H32" s="193"/>
      <c r="I32" s="193"/>
      <c r="J32" s="193"/>
      <c r="K32" s="193"/>
      <c r="L32" s="193"/>
      <c r="M32" s="193"/>
      <c r="N32" s="193"/>
      <c r="O32" s="193"/>
      <c r="P32" s="193"/>
      <c r="Q32" s="114"/>
      <c r="R32" s="114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10"/>
      <c r="AJ32" s="135"/>
      <c r="AK32" s="135"/>
      <c r="AL32" s="110"/>
      <c r="AM32" s="135"/>
      <c r="AN32" s="135"/>
      <c r="AO32" s="136"/>
      <c r="AP32" s="110"/>
      <c r="AQ32" s="136"/>
      <c r="AR32" s="137"/>
      <c r="AS32" s="138"/>
      <c r="AT32" s="138"/>
      <c r="AU32" s="139"/>
      <c r="AV32" s="111"/>
      <c r="AW32" s="111"/>
      <c r="AX32" s="139"/>
      <c r="AY32" s="111"/>
      <c r="AZ32" s="111"/>
      <c r="BA32" s="139"/>
      <c r="BB32" s="110"/>
      <c r="BC32" s="110"/>
      <c r="BD32" s="110"/>
      <c r="BE32" s="111"/>
      <c r="BF32" s="110"/>
      <c r="BG32" s="13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</row>
    <row r="33" spans="1:73" ht="15.75" x14ac:dyDescent="0.25">
      <c r="A33" s="33">
        <f t="shared" si="0"/>
        <v>20</v>
      </c>
      <c r="B33" s="38" t="s">
        <v>31</v>
      </c>
      <c r="C33" s="35"/>
      <c r="D33" s="35"/>
      <c r="E33" s="36"/>
      <c r="F33" s="179"/>
      <c r="G33" s="27"/>
      <c r="H33" s="193"/>
      <c r="I33" s="193"/>
      <c r="J33" s="193"/>
      <c r="K33" s="193"/>
      <c r="L33" s="193"/>
      <c r="M33" s="193"/>
      <c r="N33" s="193"/>
      <c r="O33" s="193"/>
      <c r="P33" s="193"/>
      <c r="Q33" s="114"/>
      <c r="R33" s="114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10"/>
      <c r="AJ33" s="135"/>
      <c r="AK33" s="135"/>
      <c r="AL33" s="110"/>
      <c r="AM33" s="135"/>
      <c r="AN33" s="135"/>
      <c r="AO33" s="136"/>
      <c r="AP33" s="110"/>
      <c r="AQ33" s="136"/>
      <c r="AR33" s="137"/>
      <c r="AS33" s="138"/>
      <c r="AT33" s="138"/>
      <c r="AU33" s="139"/>
      <c r="AV33" s="111"/>
      <c r="AW33" s="111"/>
      <c r="AX33" s="139"/>
      <c r="AY33" s="111"/>
      <c r="AZ33" s="111"/>
      <c r="BA33" s="139"/>
      <c r="BB33" s="110"/>
      <c r="BC33" s="110"/>
      <c r="BD33" s="110"/>
      <c r="BE33" s="111"/>
      <c r="BF33" s="110"/>
      <c r="BG33" s="13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</row>
    <row r="34" spans="1:73" ht="15.75" x14ac:dyDescent="0.25">
      <c r="A34" s="33">
        <f t="shared" si="0"/>
        <v>21</v>
      </c>
      <c r="B34" s="38" t="s">
        <v>32</v>
      </c>
      <c r="C34" s="35"/>
      <c r="D34" s="35"/>
      <c r="E34" s="36"/>
      <c r="F34" s="179"/>
      <c r="G34" s="27"/>
      <c r="H34" s="193"/>
      <c r="I34" s="193"/>
      <c r="J34" s="193"/>
      <c r="K34" s="193"/>
      <c r="L34" s="193"/>
      <c r="M34" s="193"/>
      <c r="N34" s="193"/>
      <c r="O34" s="193"/>
      <c r="P34" s="193"/>
      <c r="Q34" s="114"/>
      <c r="R34" s="11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10"/>
      <c r="AJ34" s="135"/>
      <c r="AK34" s="135"/>
      <c r="AL34" s="110"/>
      <c r="AM34" s="135"/>
      <c r="AN34" s="135"/>
      <c r="AO34" s="136"/>
      <c r="AP34" s="110"/>
      <c r="AQ34" s="136"/>
      <c r="AR34" s="137"/>
      <c r="AS34" s="138"/>
      <c r="AT34" s="138"/>
      <c r="AU34" s="139"/>
      <c r="AV34" s="111"/>
      <c r="AW34" s="111"/>
      <c r="AX34" s="139"/>
      <c r="AY34" s="111"/>
      <c r="AZ34" s="111"/>
      <c r="BA34" s="139"/>
      <c r="BB34" s="110"/>
      <c r="BC34" s="110"/>
      <c r="BD34" s="110"/>
      <c r="BE34" s="111"/>
      <c r="BF34" s="110"/>
      <c r="BG34" s="13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</row>
    <row r="35" spans="1:73" ht="15.75" x14ac:dyDescent="0.25">
      <c r="A35" s="33">
        <f t="shared" si="0"/>
        <v>22</v>
      </c>
      <c r="B35" s="38" t="s">
        <v>33</v>
      </c>
      <c r="C35" s="35"/>
      <c r="D35" s="35"/>
      <c r="E35" s="36"/>
      <c r="F35" s="179"/>
      <c r="G35" s="27"/>
      <c r="H35" s="193"/>
      <c r="I35" s="193"/>
      <c r="J35" s="193"/>
      <c r="K35" s="193"/>
      <c r="L35" s="193"/>
      <c r="M35" s="193"/>
      <c r="N35" s="193"/>
      <c r="O35" s="193"/>
      <c r="P35" s="193"/>
      <c r="Q35" s="114"/>
      <c r="R35" s="114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10"/>
      <c r="AJ35" s="135"/>
      <c r="AK35" s="135"/>
      <c r="AL35" s="110"/>
      <c r="AM35" s="135"/>
      <c r="AN35" s="135"/>
      <c r="AO35" s="136"/>
      <c r="AP35" s="110"/>
      <c r="AQ35" s="136"/>
      <c r="AR35" s="137"/>
      <c r="AS35" s="138"/>
      <c r="AT35" s="138"/>
      <c r="AU35" s="139"/>
      <c r="AV35" s="111"/>
      <c r="AW35" s="111"/>
      <c r="AX35" s="139"/>
      <c r="AY35" s="111"/>
      <c r="AZ35" s="111"/>
      <c r="BA35" s="139"/>
      <c r="BB35" s="110"/>
      <c r="BC35" s="110"/>
      <c r="BD35" s="110"/>
      <c r="BE35" s="111"/>
      <c r="BF35" s="110"/>
      <c r="BG35" s="13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</row>
    <row r="36" spans="1:73" ht="15.75" x14ac:dyDescent="0.25">
      <c r="A36" s="33">
        <f t="shared" si="0"/>
        <v>23</v>
      </c>
      <c r="B36" s="38" t="s">
        <v>34</v>
      </c>
      <c r="C36" s="35"/>
      <c r="D36" s="35"/>
      <c r="E36" s="36"/>
      <c r="F36" s="179"/>
      <c r="G36" s="27"/>
      <c r="H36" s="193"/>
      <c r="I36" s="193"/>
      <c r="J36" s="193"/>
      <c r="K36" s="193"/>
      <c r="L36" s="193"/>
      <c r="M36" s="193"/>
      <c r="N36" s="193"/>
      <c r="O36" s="193"/>
      <c r="P36" s="193"/>
      <c r="Q36" s="114"/>
      <c r="R36" s="114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10"/>
      <c r="AJ36" s="135"/>
      <c r="AK36" s="135"/>
      <c r="AL36" s="110"/>
      <c r="AM36" s="135"/>
      <c r="AN36" s="135"/>
      <c r="AO36" s="136"/>
      <c r="AP36" s="110"/>
      <c r="AQ36" s="136"/>
      <c r="AR36" s="137"/>
      <c r="AS36" s="138"/>
      <c r="AT36" s="138"/>
      <c r="AU36" s="139"/>
      <c r="AV36" s="111"/>
      <c r="AW36" s="111"/>
      <c r="AX36" s="139"/>
      <c r="AY36" s="111"/>
      <c r="AZ36" s="111"/>
      <c r="BA36" s="139"/>
      <c r="BB36" s="110"/>
      <c r="BC36" s="110"/>
      <c r="BD36" s="110"/>
      <c r="BE36" s="111"/>
      <c r="BF36" s="110"/>
      <c r="BG36" s="13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</row>
    <row r="37" spans="1:73" ht="15.75" x14ac:dyDescent="0.25">
      <c r="A37" s="33">
        <f t="shared" si="0"/>
        <v>24</v>
      </c>
      <c r="B37" s="38" t="s">
        <v>35</v>
      </c>
      <c r="C37" s="35"/>
      <c r="D37" s="35"/>
      <c r="E37" s="36"/>
      <c r="F37" s="179"/>
      <c r="G37" s="27"/>
      <c r="H37" s="193"/>
      <c r="I37" s="193"/>
      <c r="J37" s="193"/>
      <c r="K37" s="193"/>
      <c r="L37" s="193"/>
      <c r="M37" s="193"/>
      <c r="N37" s="193"/>
      <c r="O37" s="193"/>
      <c r="P37" s="193"/>
      <c r="Q37" s="114"/>
      <c r="R37" s="114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10"/>
      <c r="AJ37" s="135"/>
      <c r="AK37" s="135"/>
      <c r="AL37" s="110"/>
      <c r="AM37" s="135"/>
      <c r="AN37" s="135"/>
      <c r="AO37" s="136"/>
      <c r="AP37" s="110"/>
      <c r="AQ37" s="136"/>
      <c r="AR37" s="137"/>
      <c r="AS37" s="138"/>
      <c r="AT37" s="138"/>
      <c r="AU37" s="139"/>
      <c r="AV37" s="111"/>
      <c r="AW37" s="111"/>
      <c r="AX37" s="139"/>
      <c r="AY37" s="111"/>
      <c r="AZ37" s="111"/>
      <c r="BA37" s="139"/>
      <c r="BB37" s="110"/>
      <c r="BC37" s="110"/>
      <c r="BD37" s="110"/>
      <c r="BE37" s="111"/>
      <c r="BF37" s="110"/>
      <c r="BG37" s="13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</row>
    <row r="38" spans="1:73" ht="15.75" x14ac:dyDescent="0.25">
      <c r="A38" s="33">
        <f t="shared" si="0"/>
        <v>25</v>
      </c>
      <c r="B38" s="38" t="s">
        <v>36</v>
      </c>
      <c r="C38" s="35"/>
      <c r="D38" s="35"/>
      <c r="E38" s="36"/>
      <c r="F38" s="179"/>
      <c r="G38" s="27"/>
      <c r="H38" s="193"/>
      <c r="I38" s="193"/>
      <c r="J38" s="193"/>
      <c r="K38" s="193"/>
      <c r="L38" s="193"/>
      <c r="M38" s="193"/>
      <c r="N38" s="193"/>
      <c r="O38" s="193"/>
      <c r="P38" s="193"/>
      <c r="Q38" s="114"/>
      <c r="R38" s="114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10"/>
      <c r="AJ38" s="135"/>
      <c r="AK38" s="135"/>
      <c r="AL38" s="110"/>
      <c r="AM38" s="135"/>
      <c r="AN38" s="135"/>
      <c r="AO38" s="136"/>
      <c r="AP38" s="110"/>
      <c r="AQ38" s="136"/>
      <c r="AR38" s="137"/>
      <c r="AS38" s="138"/>
      <c r="AT38" s="138"/>
      <c r="AU38" s="139"/>
      <c r="AV38" s="111"/>
      <c r="AW38" s="111"/>
      <c r="AX38" s="139"/>
      <c r="AY38" s="111"/>
      <c r="AZ38" s="111"/>
      <c r="BA38" s="139"/>
      <c r="BB38" s="110"/>
      <c r="BC38" s="110"/>
      <c r="BD38" s="110"/>
      <c r="BE38" s="111"/>
      <c r="BF38" s="110"/>
      <c r="BG38" s="13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</row>
    <row r="39" spans="1:73" ht="15.75" x14ac:dyDescent="0.25">
      <c r="A39" s="33" t="str">
        <f t="shared" si="0"/>
        <v/>
      </c>
      <c r="B39" s="38"/>
      <c r="C39" s="35"/>
      <c r="D39" s="35"/>
      <c r="E39" s="36"/>
      <c r="F39" s="179"/>
      <c r="G39" s="27"/>
      <c r="H39" s="193"/>
      <c r="I39" s="193"/>
      <c r="J39" s="193"/>
      <c r="K39" s="193"/>
      <c r="L39" s="193"/>
      <c r="M39" s="193"/>
      <c r="N39" s="193"/>
      <c r="O39" s="193"/>
      <c r="P39" s="193"/>
      <c r="Q39" s="114"/>
      <c r="R39" s="114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10"/>
      <c r="AJ39" s="135"/>
      <c r="AK39" s="135"/>
      <c r="AL39" s="110"/>
      <c r="AM39" s="135"/>
      <c r="AN39" s="135"/>
      <c r="AO39" s="136"/>
      <c r="AP39" s="110"/>
      <c r="AQ39" s="136"/>
      <c r="AR39" s="137"/>
      <c r="AS39" s="138"/>
      <c r="AT39" s="138"/>
      <c r="AU39" s="139"/>
      <c r="AV39" s="111"/>
      <c r="AW39" s="111"/>
      <c r="AX39" s="139"/>
      <c r="AY39" s="111"/>
      <c r="AZ39" s="111"/>
      <c r="BA39" s="139"/>
      <c r="BB39" s="110"/>
      <c r="BC39" s="110"/>
      <c r="BD39" s="110"/>
      <c r="BE39" s="111"/>
      <c r="BF39" s="110"/>
      <c r="BG39" s="13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</row>
    <row r="40" spans="1:73" ht="15.75" x14ac:dyDescent="0.25">
      <c r="A40" s="33" t="str">
        <f t="shared" si="0"/>
        <v/>
      </c>
      <c r="B40" s="39"/>
      <c r="C40" s="35"/>
      <c r="D40" s="35"/>
      <c r="E40" s="36"/>
      <c r="F40" s="179"/>
      <c r="G40" s="27"/>
      <c r="H40" s="193"/>
      <c r="I40" s="193"/>
      <c r="J40" s="193"/>
      <c r="K40" s="193"/>
      <c r="L40" s="193"/>
      <c r="M40" s="193"/>
      <c r="N40" s="193"/>
      <c r="O40" s="193"/>
      <c r="P40" s="193"/>
      <c r="Q40" s="114"/>
      <c r="R40" s="114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10"/>
      <c r="AJ40" s="135"/>
      <c r="AK40" s="135"/>
      <c r="AL40" s="110"/>
      <c r="AM40" s="135"/>
      <c r="AN40" s="135"/>
      <c r="AO40" s="136"/>
      <c r="AP40" s="110"/>
      <c r="AQ40" s="136"/>
      <c r="AR40" s="137"/>
      <c r="AS40" s="138"/>
      <c r="AT40" s="138"/>
      <c r="AU40" s="139"/>
      <c r="AV40" s="111"/>
      <c r="AW40" s="111"/>
      <c r="AX40" s="139"/>
      <c r="AY40" s="111"/>
      <c r="AZ40" s="111"/>
      <c r="BA40" s="139"/>
      <c r="BB40" s="110"/>
      <c r="BC40" s="110"/>
      <c r="BD40" s="110"/>
      <c r="BE40" s="111"/>
      <c r="BF40" s="110"/>
      <c r="BG40" s="13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</row>
    <row r="41" spans="1:73" ht="15.75" x14ac:dyDescent="0.25">
      <c r="A41" s="33" t="str">
        <f t="shared" si="0"/>
        <v/>
      </c>
      <c r="B41" s="40"/>
      <c r="C41" s="35"/>
      <c r="D41" s="35"/>
      <c r="E41" s="36"/>
      <c r="F41" s="179"/>
      <c r="G41" s="27"/>
      <c r="H41" s="193"/>
      <c r="I41" s="193"/>
      <c r="J41" s="193"/>
      <c r="K41" s="193"/>
      <c r="L41" s="193"/>
      <c r="M41" s="193"/>
      <c r="N41" s="193"/>
      <c r="O41" s="193"/>
      <c r="P41" s="193"/>
      <c r="Q41" s="114"/>
      <c r="R41" s="114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10"/>
      <c r="AJ41" s="135"/>
      <c r="AK41" s="135"/>
      <c r="AL41" s="110"/>
      <c r="AM41" s="135"/>
      <c r="AN41" s="135"/>
      <c r="AO41" s="136"/>
      <c r="AP41" s="110"/>
      <c r="AQ41" s="136"/>
      <c r="AR41" s="137"/>
      <c r="AS41" s="138"/>
      <c r="AT41" s="138"/>
      <c r="AU41" s="139"/>
      <c r="AV41" s="111"/>
      <c r="AW41" s="111"/>
      <c r="AX41" s="139"/>
      <c r="AY41" s="111"/>
      <c r="AZ41" s="111"/>
      <c r="BA41" s="139"/>
      <c r="BB41" s="110"/>
      <c r="BC41" s="110"/>
      <c r="BD41" s="110"/>
      <c r="BE41" s="111"/>
      <c r="BF41" s="110"/>
      <c r="BG41" s="13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</row>
    <row r="42" spans="1:73" ht="15.75" x14ac:dyDescent="0.25">
      <c r="A42" s="33" t="str">
        <f t="shared" si="0"/>
        <v/>
      </c>
      <c r="B42" s="39"/>
      <c r="C42" s="35"/>
      <c r="D42" s="35"/>
      <c r="E42" s="36"/>
      <c r="F42" s="179"/>
      <c r="G42" s="27"/>
      <c r="H42" s="193"/>
      <c r="I42" s="193"/>
      <c r="J42" s="193"/>
      <c r="K42" s="193"/>
      <c r="L42" s="193"/>
      <c r="M42" s="193"/>
      <c r="N42" s="193"/>
      <c r="O42" s="193"/>
      <c r="P42" s="193"/>
      <c r="Q42" s="114"/>
      <c r="R42" s="114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10"/>
      <c r="AJ42" s="135"/>
      <c r="AK42" s="135"/>
      <c r="AL42" s="110"/>
      <c r="AM42" s="135"/>
      <c r="AN42" s="135"/>
      <c r="AO42" s="136"/>
      <c r="AP42" s="110"/>
      <c r="AQ42" s="136"/>
      <c r="AR42" s="137"/>
      <c r="AS42" s="138"/>
      <c r="AT42" s="138"/>
      <c r="AU42" s="139"/>
      <c r="AV42" s="111"/>
      <c r="AW42" s="111"/>
      <c r="AX42" s="139"/>
      <c r="AY42" s="111"/>
      <c r="AZ42" s="111"/>
      <c r="BA42" s="139"/>
      <c r="BB42" s="110"/>
      <c r="BC42" s="110"/>
      <c r="BD42" s="110"/>
      <c r="BE42" s="111"/>
      <c r="BF42" s="110"/>
      <c r="BG42" s="13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</row>
    <row r="43" spans="1:73" ht="15.75" x14ac:dyDescent="0.25">
      <c r="A43" s="33" t="str">
        <f t="shared" si="0"/>
        <v/>
      </c>
      <c r="B43" s="38"/>
      <c r="C43" s="35"/>
      <c r="D43" s="35"/>
      <c r="E43" s="35"/>
      <c r="F43" s="182"/>
      <c r="G43" s="27"/>
      <c r="H43" s="197"/>
      <c r="I43" s="197"/>
      <c r="J43" s="197"/>
      <c r="K43" s="197"/>
      <c r="L43" s="197"/>
      <c r="M43" s="197"/>
      <c r="N43" s="197"/>
      <c r="O43" s="197"/>
      <c r="P43" s="197"/>
      <c r="Q43" s="114"/>
      <c r="R43" s="114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10"/>
      <c r="AJ43" s="135"/>
      <c r="AK43" s="135"/>
      <c r="AL43" s="110"/>
      <c r="AM43" s="135"/>
      <c r="AN43" s="135"/>
      <c r="AO43" s="136"/>
      <c r="AP43" s="110"/>
      <c r="AQ43" s="136"/>
      <c r="AR43" s="137"/>
      <c r="AS43" s="138"/>
      <c r="AT43" s="138"/>
      <c r="AU43" s="139"/>
      <c r="AV43" s="111"/>
      <c r="AW43" s="111"/>
      <c r="AX43" s="139"/>
      <c r="AY43" s="111"/>
      <c r="AZ43" s="111"/>
      <c r="BA43" s="139"/>
      <c r="BB43" s="110"/>
      <c r="BC43" s="110"/>
      <c r="BD43" s="110"/>
      <c r="BE43" s="111"/>
      <c r="BF43" s="110"/>
      <c r="BG43" s="13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</row>
    <row r="44" spans="1:73" ht="15.75" x14ac:dyDescent="0.25">
      <c r="A44" s="33" t="str">
        <f t="shared" si="0"/>
        <v/>
      </c>
      <c r="B44" s="38"/>
      <c r="C44" s="35"/>
      <c r="D44" s="35"/>
      <c r="E44" s="35"/>
      <c r="F44" s="182"/>
      <c r="G44" s="27"/>
      <c r="H44" s="197"/>
      <c r="I44" s="197"/>
      <c r="J44" s="197"/>
      <c r="K44" s="197"/>
      <c r="L44" s="197"/>
      <c r="M44" s="197"/>
      <c r="N44" s="197"/>
      <c r="O44" s="197"/>
      <c r="P44" s="197"/>
      <c r="Q44" s="114"/>
      <c r="R44" s="114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10"/>
      <c r="AJ44" s="135"/>
      <c r="AK44" s="135"/>
      <c r="AL44" s="110"/>
      <c r="AM44" s="135"/>
      <c r="AN44" s="135"/>
      <c r="AO44" s="136"/>
      <c r="AP44" s="110"/>
      <c r="AQ44" s="136"/>
      <c r="AR44" s="137"/>
      <c r="AS44" s="138"/>
      <c r="AT44" s="138"/>
      <c r="AU44" s="139"/>
      <c r="AV44" s="111"/>
      <c r="AW44" s="111"/>
      <c r="AX44" s="139"/>
      <c r="AY44" s="111"/>
      <c r="AZ44" s="111"/>
      <c r="BA44" s="139"/>
      <c r="BB44" s="110"/>
      <c r="BC44" s="110"/>
      <c r="BD44" s="110"/>
      <c r="BE44" s="111"/>
      <c r="BF44" s="110"/>
      <c r="BG44" s="13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</row>
    <row r="45" spans="1:73" ht="15.75" x14ac:dyDescent="0.25">
      <c r="A45" s="33" t="str">
        <f t="shared" si="0"/>
        <v/>
      </c>
      <c r="B45" s="38"/>
      <c r="C45" s="35"/>
      <c r="D45" s="35"/>
      <c r="E45" s="36"/>
      <c r="F45" s="179"/>
      <c r="G45" s="27"/>
      <c r="H45" s="193"/>
      <c r="I45" s="193"/>
      <c r="J45" s="193"/>
      <c r="K45" s="193"/>
      <c r="L45" s="193"/>
      <c r="M45" s="193"/>
      <c r="N45" s="193"/>
      <c r="O45" s="193"/>
      <c r="P45" s="193"/>
      <c r="Q45" s="114"/>
      <c r="R45" s="114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10"/>
      <c r="AJ45" s="135"/>
      <c r="AK45" s="135"/>
      <c r="AL45" s="110"/>
      <c r="AM45" s="135"/>
      <c r="AN45" s="135"/>
      <c r="AO45" s="136"/>
      <c r="AP45" s="110"/>
      <c r="AQ45" s="136"/>
      <c r="AR45" s="137"/>
      <c r="AS45" s="138"/>
      <c r="AT45" s="138"/>
      <c r="AU45" s="139"/>
      <c r="AV45" s="111"/>
      <c r="AW45" s="111"/>
      <c r="AX45" s="139"/>
      <c r="AY45" s="111"/>
      <c r="AZ45" s="111"/>
      <c r="BA45" s="139"/>
      <c r="BB45" s="110"/>
      <c r="BC45" s="110"/>
      <c r="BD45" s="110"/>
      <c r="BE45" s="111"/>
      <c r="BF45" s="110"/>
      <c r="BG45" s="13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</row>
    <row r="46" spans="1:73" ht="15.75" x14ac:dyDescent="0.25">
      <c r="A46" s="33" t="str">
        <f t="shared" si="0"/>
        <v/>
      </c>
      <c r="B46" s="38"/>
      <c r="C46" s="35"/>
      <c r="D46" s="35"/>
      <c r="E46" s="36"/>
      <c r="F46" s="179"/>
      <c r="G46" s="27"/>
      <c r="H46" s="193"/>
      <c r="I46" s="193"/>
      <c r="J46" s="193"/>
      <c r="K46" s="193"/>
      <c r="L46" s="193"/>
      <c r="M46" s="193"/>
      <c r="N46" s="193"/>
      <c r="O46" s="193"/>
      <c r="P46" s="193"/>
      <c r="Q46" s="114"/>
      <c r="R46" s="114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10"/>
      <c r="AJ46" s="135"/>
      <c r="AK46" s="135"/>
      <c r="AL46" s="110"/>
      <c r="AM46" s="135"/>
      <c r="AN46" s="135"/>
      <c r="AO46" s="136"/>
      <c r="AP46" s="110"/>
      <c r="AQ46" s="136"/>
      <c r="AR46" s="137"/>
      <c r="AS46" s="138"/>
      <c r="AT46" s="138"/>
      <c r="AU46" s="139"/>
      <c r="AV46" s="111"/>
      <c r="AW46" s="111"/>
      <c r="AX46" s="139"/>
      <c r="AY46" s="111"/>
      <c r="AZ46" s="111"/>
      <c r="BA46" s="139"/>
      <c r="BB46" s="110"/>
      <c r="BC46" s="110"/>
      <c r="BD46" s="110"/>
      <c r="BE46" s="111"/>
      <c r="BF46" s="110"/>
      <c r="BG46" s="13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</row>
    <row r="47" spans="1:73" ht="15.75" x14ac:dyDescent="0.25">
      <c r="A47" s="33" t="str">
        <f t="shared" si="0"/>
        <v/>
      </c>
      <c r="B47" s="38"/>
      <c r="C47" s="35"/>
      <c r="D47" s="35"/>
      <c r="E47" s="36"/>
      <c r="F47" s="179"/>
      <c r="G47" s="27"/>
      <c r="H47" s="193"/>
      <c r="I47" s="193"/>
      <c r="J47" s="193"/>
      <c r="K47" s="193"/>
      <c r="L47" s="193"/>
      <c r="M47" s="193"/>
      <c r="N47" s="193"/>
      <c r="O47" s="193"/>
      <c r="P47" s="193"/>
      <c r="Q47" s="114"/>
      <c r="R47" s="114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10"/>
      <c r="AJ47" s="135"/>
      <c r="AK47" s="135"/>
      <c r="AL47" s="110"/>
      <c r="AM47" s="135"/>
      <c r="AN47" s="135"/>
      <c r="AO47" s="136"/>
      <c r="AP47" s="110"/>
      <c r="AQ47" s="136"/>
      <c r="AR47" s="137"/>
      <c r="AS47" s="138"/>
      <c r="AT47" s="138"/>
      <c r="AU47" s="139"/>
      <c r="AV47" s="111"/>
      <c r="AW47" s="111"/>
      <c r="AX47" s="139"/>
      <c r="AY47" s="111"/>
      <c r="AZ47" s="111"/>
      <c r="BA47" s="139"/>
      <c r="BB47" s="110"/>
      <c r="BC47" s="110"/>
      <c r="BD47" s="110"/>
      <c r="BE47" s="111"/>
      <c r="BF47" s="110"/>
      <c r="BG47" s="13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</row>
    <row r="48" spans="1:73" ht="15.75" x14ac:dyDescent="0.25">
      <c r="A48" s="33" t="str">
        <f t="shared" si="0"/>
        <v/>
      </c>
      <c r="B48" s="38"/>
      <c r="C48" s="35"/>
      <c r="D48" s="35"/>
      <c r="E48" s="35"/>
      <c r="F48" s="182"/>
      <c r="G48" s="27"/>
      <c r="H48" s="197"/>
      <c r="I48" s="197"/>
      <c r="J48" s="197"/>
      <c r="K48" s="197"/>
      <c r="L48" s="197"/>
      <c r="M48" s="197"/>
      <c r="N48" s="197"/>
      <c r="O48" s="197"/>
      <c r="P48" s="197"/>
      <c r="Q48" s="114"/>
      <c r="R48" s="114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10"/>
      <c r="AJ48" s="135"/>
      <c r="AK48" s="135"/>
      <c r="AL48" s="110"/>
      <c r="AM48" s="135"/>
      <c r="AN48" s="135"/>
      <c r="AO48" s="136"/>
      <c r="AP48" s="110"/>
      <c r="AQ48" s="136"/>
      <c r="AR48" s="137"/>
      <c r="AS48" s="138"/>
      <c r="AT48" s="138"/>
      <c r="AU48" s="139"/>
      <c r="AV48" s="111"/>
      <c r="AW48" s="111"/>
      <c r="AX48" s="139"/>
      <c r="AY48" s="111"/>
      <c r="AZ48" s="111"/>
      <c r="BA48" s="139"/>
      <c r="BB48" s="110"/>
      <c r="BC48" s="110"/>
      <c r="BD48" s="110"/>
      <c r="BE48" s="111"/>
      <c r="BF48" s="110"/>
      <c r="BG48" s="13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</row>
    <row r="49" spans="1:73" ht="15.75" thickBot="1" x14ac:dyDescent="0.3">
      <c r="A49" s="41">
        <f>COUNT(A14:A48)</f>
        <v>25</v>
      </c>
      <c r="B49" s="42" t="s">
        <v>8</v>
      </c>
      <c r="C49" s="43">
        <f>COUNT(C14:C48)</f>
        <v>0</v>
      </c>
      <c r="D49" s="43">
        <f>COUNT(D14:D48)</f>
        <v>2</v>
      </c>
      <c r="E49" s="43"/>
      <c r="F49" s="183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45"/>
      <c r="AS49" s="139"/>
      <c r="AT49" s="139"/>
      <c r="AU49" s="139"/>
      <c r="AV49" s="139"/>
      <c r="AW49" s="139"/>
      <c r="AX49" s="139"/>
      <c r="AY49" s="139"/>
      <c r="AZ49" s="139"/>
      <c r="BA49" s="139"/>
      <c r="BB49" s="136"/>
      <c r="BC49" s="136"/>
      <c r="BD49" s="136"/>
      <c r="BE49" s="136"/>
      <c r="BF49" s="136"/>
      <c r="BG49" s="136"/>
      <c r="BH49" s="14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</row>
    <row r="50" spans="1:73" ht="15.75" x14ac:dyDescent="0.25">
      <c r="A50" s="33" t="str">
        <f>IF(B50&lt;&gt;"",A49+1,"")</f>
        <v/>
      </c>
      <c r="B50" s="38"/>
      <c r="C50" s="45"/>
      <c r="D50" s="45"/>
      <c r="E50" s="37"/>
      <c r="F50" s="178"/>
      <c r="G50" s="27"/>
      <c r="H50" s="193"/>
      <c r="I50" s="193"/>
      <c r="J50" s="193"/>
      <c r="K50" s="193"/>
      <c r="L50" s="193"/>
      <c r="M50" s="193"/>
      <c r="N50" s="193"/>
      <c r="O50" s="193"/>
      <c r="P50" s="193"/>
      <c r="Q50" s="114"/>
      <c r="R50" s="114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6"/>
      <c r="AJ50" s="110"/>
      <c r="AK50" s="110"/>
      <c r="AL50" s="136"/>
      <c r="AM50" s="110"/>
      <c r="AN50" s="110"/>
      <c r="AO50" s="136"/>
      <c r="AP50" s="110"/>
      <c r="AQ50" s="136"/>
      <c r="AR50" s="73"/>
      <c r="AS50" s="138"/>
      <c r="AT50" s="111"/>
      <c r="AU50" s="139"/>
      <c r="AV50" s="111"/>
      <c r="AW50" s="111"/>
      <c r="AX50" s="139"/>
      <c r="AY50" s="111"/>
      <c r="AZ50" s="111"/>
      <c r="BA50" s="139"/>
      <c r="BB50" s="110"/>
      <c r="BC50" s="110"/>
      <c r="BD50" s="110"/>
      <c r="BE50" s="110"/>
      <c r="BF50" s="110"/>
      <c r="BG50" s="13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</row>
    <row r="51" spans="1:73" ht="15.75" x14ac:dyDescent="0.25">
      <c r="A51" s="33" t="str">
        <f t="shared" ref="A51:A79" si="1">IF(B51&lt;&gt;"",A50+1,"")</f>
        <v/>
      </c>
      <c r="B51" s="38"/>
      <c r="C51" s="45"/>
      <c r="D51" s="45"/>
      <c r="E51" s="36"/>
      <c r="F51" s="179"/>
      <c r="G51" s="27"/>
      <c r="H51" s="193"/>
      <c r="I51" s="193"/>
      <c r="J51" s="193"/>
      <c r="K51" s="193"/>
      <c r="L51" s="193"/>
      <c r="M51" s="193"/>
      <c r="N51" s="193"/>
      <c r="O51" s="193"/>
      <c r="P51" s="193"/>
      <c r="Q51" s="114"/>
      <c r="R51" s="114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6"/>
      <c r="AJ51" s="110"/>
      <c r="AK51" s="110"/>
      <c r="AL51" s="136"/>
      <c r="AM51" s="110"/>
      <c r="AN51" s="110"/>
      <c r="AO51" s="136"/>
      <c r="AP51" s="110"/>
      <c r="AQ51" s="136"/>
      <c r="AR51" s="73"/>
      <c r="AS51" s="138"/>
      <c r="AT51" s="111"/>
      <c r="AU51" s="139"/>
      <c r="AV51" s="111"/>
      <c r="AW51" s="111"/>
      <c r="AX51" s="139"/>
      <c r="AY51" s="111"/>
      <c r="AZ51" s="111"/>
      <c r="BA51" s="139"/>
      <c r="BB51" s="110"/>
      <c r="BC51" s="110"/>
      <c r="BD51" s="110"/>
      <c r="BE51" s="110"/>
      <c r="BF51" s="110"/>
      <c r="BG51" s="13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</row>
    <row r="52" spans="1:73" ht="15.75" x14ac:dyDescent="0.25">
      <c r="A52" s="33" t="str">
        <f t="shared" si="1"/>
        <v/>
      </c>
      <c r="B52" s="39"/>
      <c r="C52" s="45"/>
      <c r="D52" s="45"/>
      <c r="E52" s="36"/>
      <c r="F52" s="179"/>
      <c r="G52" s="27"/>
      <c r="H52" s="193"/>
      <c r="I52" s="193"/>
      <c r="J52" s="193"/>
      <c r="K52" s="193"/>
      <c r="L52" s="193"/>
      <c r="M52" s="193"/>
      <c r="N52" s="193"/>
      <c r="O52" s="193"/>
      <c r="P52" s="193"/>
      <c r="Q52" s="114"/>
      <c r="R52" s="114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6"/>
      <c r="AJ52" s="110"/>
      <c r="AK52" s="110"/>
      <c r="AL52" s="136"/>
      <c r="AM52" s="110"/>
      <c r="AN52" s="110"/>
      <c r="AO52" s="136"/>
      <c r="AP52" s="110"/>
      <c r="AQ52" s="136"/>
      <c r="AR52" s="73"/>
      <c r="AS52" s="138"/>
      <c r="AT52" s="111"/>
      <c r="AU52" s="139"/>
      <c r="AV52" s="111"/>
      <c r="AW52" s="111"/>
      <c r="AX52" s="139"/>
      <c r="AY52" s="111"/>
      <c r="AZ52" s="111"/>
      <c r="BA52" s="139"/>
      <c r="BB52" s="110"/>
      <c r="BC52" s="110"/>
      <c r="BD52" s="110"/>
      <c r="BE52" s="110"/>
      <c r="BF52" s="110"/>
      <c r="BG52" s="13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</row>
    <row r="53" spans="1:73" ht="15.75" x14ac:dyDescent="0.25">
      <c r="A53" s="33" t="str">
        <f t="shared" si="1"/>
        <v/>
      </c>
      <c r="B53" s="38"/>
      <c r="C53" s="45"/>
      <c r="D53" s="45"/>
      <c r="E53" s="36"/>
      <c r="F53" s="179"/>
      <c r="G53" s="27"/>
      <c r="H53" s="193"/>
      <c r="I53" s="193"/>
      <c r="J53" s="193"/>
      <c r="K53" s="193"/>
      <c r="L53" s="193"/>
      <c r="M53" s="193"/>
      <c r="N53" s="193"/>
      <c r="O53" s="193"/>
      <c r="P53" s="193"/>
      <c r="Q53" s="114"/>
      <c r="R53" s="114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6"/>
      <c r="AJ53" s="110"/>
      <c r="AK53" s="110"/>
      <c r="AL53" s="136"/>
      <c r="AM53" s="110"/>
      <c r="AN53" s="110"/>
      <c r="AO53" s="136"/>
      <c r="AP53" s="110"/>
      <c r="AQ53" s="136"/>
      <c r="AR53" s="73"/>
      <c r="AS53" s="138"/>
      <c r="AT53" s="111"/>
      <c r="AU53" s="139"/>
      <c r="AV53" s="111"/>
      <c r="AW53" s="111"/>
      <c r="AX53" s="139"/>
      <c r="AY53" s="111"/>
      <c r="AZ53" s="111"/>
      <c r="BA53" s="139"/>
      <c r="BB53" s="110"/>
      <c r="BC53" s="110"/>
      <c r="BD53" s="110"/>
      <c r="BE53" s="110"/>
      <c r="BF53" s="110"/>
      <c r="BG53" s="13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</row>
    <row r="54" spans="1:73" ht="15.75" x14ac:dyDescent="0.25">
      <c r="A54" s="33" t="str">
        <f t="shared" si="1"/>
        <v/>
      </c>
      <c r="B54" s="38"/>
      <c r="C54" s="45"/>
      <c r="D54" s="45"/>
      <c r="E54" s="36"/>
      <c r="F54" s="179"/>
      <c r="G54" s="27"/>
      <c r="H54" s="193"/>
      <c r="I54" s="193"/>
      <c r="J54" s="193"/>
      <c r="K54" s="193"/>
      <c r="L54" s="193"/>
      <c r="M54" s="193"/>
      <c r="N54" s="193"/>
      <c r="O54" s="193"/>
      <c r="P54" s="193"/>
      <c r="Q54" s="114"/>
      <c r="R54" s="114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6"/>
      <c r="AJ54" s="110"/>
      <c r="AK54" s="110"/>
      <c r="AL54" s="136"/>
      <c r="AM54" s="110"/>
      <c r="AN54" s="110"/>
      <c r="AO54" s="136"/>
      <c r="AP54" s="110"/>
      <c r="AQ54" s="136"/>
      <c r="AR54" s="73"/>
      <c r="AS54" s="138"/>
      <c r="AT54" s="111"/>
      <c r="AU54" s="139"/>
      <c r="AV54" s="111"/>
      <c r="AW54" s="111"/>
      <c r="AX54" s="139"/>
      <c r="AY54" s="111"/>
      <c r="AZ54" s="111"/>
      <c r="BA54" s="139"/>
      <c r="BB54" s="110"/>
      <c r="BC54" s="110"/>
      <c r="BD54" s="110"/>
      <c r="BE54" s="111"/>
      <c r="BF54" s="110"/>
      <c r="BG54" s="13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</row>
    <row r="55" spans="1:73" ht="15.75" x14ac:dyDescent="0.25">
      <c r="A55" s="33" t="str">
        <f t="shared" si="1"/>
        <v/>
      </c>
      <c r="B55" s="38"/>
      <c r="C55" s="45"/>
      <c r="D55" s="45"/>
      <c r="E55" s="36"/>
      <c r="F55" s="179"/>
      <c r="G55" s="27"/>
      <c r="H55" s="193"/>
      <c r="I55" s="193"/>
      <c r="J55" s="193"/>
      <c r="K55" s="193"/>
      <c r="L55" s="193"/>
      <c r="M55" s="193"/>
      <c r="N55" s="193"/>
      <c r="O55" s="193"/>
      <c r="P55" s="193"/>
      <c r="Q55" s="114"/>
      <c r="R55" s="114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6"/>
      <c r="AJ55" s="110"/>
      <c r="AK55" s="110"/>
      <c r="AL55" s="136"/>
      <c r="AM55" s="110"/>
      <c r="AN55" s="110"/>
      <c r="AO55" s="136"/>
      <c r="AP55" s="110"/>
      <c r="AQ55" s="136"/>
      <c r="AR55" s="73"/>
      <c r="AS55" s="138"/>
      <c r="AT55" s="111"/>
      <c r="AU55" s="139"/>
      <c r="AV55" s="111"/>
      <c r="AW55" s="111"/>
      <c r="AX55" s="139"/>
      <c r="AY55" s="111"/>
      <c r="AZ55" s="111"/>
      <c r="BA55" s="139"/>
      <c r="BB55" s="110"/>
      <c r="BC55" s="110"/>
      <c r="BD55" s="110"/>
      <c r="BE55" s="110"/>
      <c r="BF55" s="110"/>
      <c r="BG55" s="13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</row>
    <row r="56" spans="1:73" ht="15.75" x14ac:dyDescent="0.25">
      <c r="A56" s="33" t="str">
        <f t="shared" si="1"/>
        <v/>
      </c>
      <c r="B56" s="39"/>
      <c r="C56" s="45"/>
      <c r="D56" s="45"/>
      <c r="E56" s="36"/>
      <c r="F56" s="179"/>
      <c r="G56" s="27"/>
      <c r="H56" s="193"/>
      <c r="I56" s="193"/>
      <c r="J56" s="193"/>
      <c r="K56" s="193"/>
      <c r="L56" s="193"/>
      <c r="M56" s="193"/>
      <c r="N56" s="193"/>
      <c r="O56" s="193"/>
      <c r="P56" s="193"/>
      <c r="Q56" s="114"/>
      <c r="R56" s="114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6"/>
      <c r="AJ56" s="110"/>
      <c r="AK56" s="110"/>
      <c r="AL56" s="136"/>
      <c r="AM56" s="110"/>
      <c r="AN56" s="110"/>
      <c r="AO56" s="136"/>
      <c r="AP56" s="110"/>
      <c r="AQ56" s="136"/>
      <c r="AR56" s="73"/>
      <c r="AS56" s="138"/>
      <c r="AT56" s="111"/>
      <c r="AU56" s="139"/>
      <c r="AV56" s="111"/>
      <c r="AW56" s="111"/>
      <c r="AX56" s="139"/>
      <c r="AY56" s="111"/>
      <c r="AZ56" s="111"/>
      <c r="BA56" s="139"/>
      <c r="BB56" s="110"/>
      <c r="BC56" s="110"/>
      <c r="BD56" s="110"/>
      <c r="BE56" s="111"/>
      <c r="BF56" s="110"/>
      <c r="BG56" s="13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</row>
    <row r="57" spans="1:73" ht="15.75" x14ac:dyDescent="0.25">
      <c r="A57" s="33" t="str">
        <f t="shared" si="1"/>
        <v/>
      </c>
      <c r="B57" s="38"/>
      <c r="C57" s="45"/>
      <c r="D57" s="45"/>
      <c r="E57" s="36"/>
      <c r="F57" s="179"/>
      <c r="G57" s="27"/>
      <c r="H57" s="193"/>
      <c r="I57" s="193"/>
      <c r="J57" s="193"/>
      <c r="K57" s="193"/>
      <c r="L57" s="193"/>
      <c r="M57" s="193"/>
      <c r="N57" s="193"/>
      <c r="O57" s="193"/>
      <c r="P57" s="193"/>
      <c r="Q57" s="114"/>
      <c r="R57" s="114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6"/>
      <c r="AJ57" s="110"/>
      <c r="AK57" s="110"/>
      <c r="AL57" s="136"/>
      <c r="AM57" s="110"/>
      <c r="AN57" s="110"/>
      <c r="AO57" s="136"/>
      <c r="AP57" s="110"/>
      <c r="AQ57" s="136"/>
      <c r="AR57" s="73"/>
      <c r="AS57" s="138"/>
      <c r="AT57" s="111"/>
      <c r="AU57" s="139"/>
      <c r="AV57" s="111"/>
      <c r="AW57" s="111"/>
      <c r="AX57" s="139"/>
      <c r="AY57" s="111"/>
      <c r="AZ57" s="111"/>
      <c r="BA57" s="139"/>
      <c r="BB57" s="110"/>
      <c r="BC57" s="110"/>
      <c r="BD57" s="110"/>
      <c r="BE57" s="111"/>
      <c r="BF57" s="110"/>
      <c r="BG57" s="13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</row>
    <row r="58" spans="1:73" ht="15.75" x14ac:dyDescent="0.25">
      <c r="A58" s="33" t="str">
        <f t="shared" si="1"/>
        <v/>
      </c>
      <c r="B58" s="38"/>
      <c r="C58" s="45"/>
      <c r="D58" s="45"/>
      <c r="E58" s="36"/>
      <c r="F58" s="179"/>
      <c r="G58" s="27"/>
      <c r="H58" s="193"/>
      <c r="I58" s="193"/>
      <c r="J58" s="193"/>
      <c r="K58" s="193"/>
      <c r="L58" s="193"/>
      <c r="M58" s="193"/>
      <c r="N58" s="193"/>
      <c r="O58" s="193"/>
      <c r="P58" s="193"/>
      <c r="Q58" s="114"/>
      <c r="R58" s="114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6"/>
      <c r="AJ58" s="110"/>
      <c r="AK58" s="110"/>
      <c r="AL58" s="136"/>
      <c r="AM58" s="110"/>
      <c r="AN58" s="110"/>
      <c r="AO58" s="136"/>
      <c r="AP58" s="110"/>
      <c r="AQ58" s="136"/>
      <c r="AR58" s="73"/>
      <c r="AS58" s="138"/>
      <c r="AT58" s="111"/>
      <c r="AU58" s="139"/>
      <c r="AV58" s="111"/>
      <c r="AW58" s="111"/>
      <c r="AX58" s="139"/>
      <c r="AY58" s="111"/>
      <c r="AZ58" s="111"/>
      <c r="BA58" s="139"/>
      <c r="BB58" s="110"/>
      <c r="BC58" s="110"/>
      <c r="BD58" s="110"/>
      <c r="BE58" s="110"/>
      <c r="BF58" s="110"/>
      <c r="BG58" s="13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</row>
    <row r="59" spans="1:73" ht="15.75" x14ac:dyDescent="0.25">
      <c r="A59" s="33" t="str">
        <f t="shared" si="1"/>
        <v/>
      </c>
      <c r="B59" s="38"/>
      <c r="C59" s="35"/>
      <c r="D59" s="35"/>
      <c r="E59" s="36"/>
      <c r="F59" s="179"/>
      <c r="G59" s="27"/>
      <c r="H59" s="193"/>
      <c r="I59" s="193"/>
      <c r="J59" s="193"/>
      <c r="K59" s="193"/>
      <c r="L59" s="193"/>
      <c r="M59" s="193"/>
      <c r="N59" s="193"/>
      <c r="O59" s="193"/>
      <c r="P59" s="193"/>
      <c r="Q59" s="114"/>
      <c r="R59" s="114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6"/>
      <c r="AJ59" s="110"/>
      <c r="AK59" s="110"/>
      <c r="AL59" s="136"/>
      <c r="AM59" s="110"/>
      <c r="AN59" s="110"/>
      <c r="AO59" s="136"/>
      <c r="AP59" s="110"/>
      <c r="AQ59" s="136"/>
      <c r="AR59" s="73"/>
      <c r="AS59" s="138"/>
      <c r="AT59" s="111"/>
      <c r="AU59" s="139"/>
      <c r="AV59" s="111"/>
      <c r="AW59" s="111"/>
      <c r="AX59" s="139"/>
      <c r="AY59" s="111"/>
      <c r="AZ59" s="111"/>
      <c r="BA59" s="139"/>
      <c r="BB59" s="110"/>
      <c r="BC59" s="110"/>
      <c r="BD59" s="110"/>
      <c r="BE59" s="110"/>
      <c r="BF59" s="110"/>
      <c r="BG59" s="13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</row>
    <row r="60" spans="1:73" ht="15.75" x14ac:dyDescent="0.25">
      <c r="A60" s="33" t="str">
        <f t="shared" si="1"/>
        <v/>
      </c>
      <c r="B60" s="38"/>
      <c r="C60" s="35"/>
      <c r="D60" s="35"/>
      <c r="E60" s="36"/>
      <c r="F60" s="179"/>
      <c r="G60" s="27"/>
      <c r="H60" s="193"/>
      <c r="I60" s="193"/>
      <c r="J60" s="193"/>
      <c r="K60" s="193"/>
      <c r="L60" s="193"/>
      <c r="M60" s="193"/>
      <c r="N60" s="193"/>
      <c r="O60" s="193"/>
      <c r="P60" s="193"/>
      <c r="Q60" s="114"/>
      <c r="R60" s="114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6"/>
      <c r="AJ60" s="110"/>
      <c r="AK60" s="110"/>
      <c r="AL60" s="136"/>
      <c r="AM60" s="110"/>
      <c r="AN60" s="110"/>
      <c r="AO60" s="136"/>
      <c r="AP60" s="110"/>
      <c r="AQ60" s="136"/>
      <c r="AR60" s="73"/>
      <c r="AS60" s="138"/>
      <c r="AT60" s="111"/>
      <c r="AU60" s="139"/>
      <c r="AV60" s="111"/>
      <c r="AW60" s="111"/>
      <c r="AX60" s="139"/>
      <c r="AY60" s="111"/>
      <c r="AZ60" s="111"/>
      <c r="BA60" s="139"/>
      <c r="BB60" s="110"/>
      <c r="BC60" s="110"/>
      <c r="BD60" s="110"/>
      <c r="BE60" s="110"/>
      <c r="BF60" s="110"/>
      <c r="BG60" s="13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</row>
    <row r="61" spans="1:73" ht="15.75" x14ac:dyDescent="0.25">
      <c r="A61" s="33" t="str">
        <f t="shared" si="1"/>
        <v/>
      </c>
      <c r="B61" s="38"/>
      <c r="C61" s="35"/>
      <c r="D61" s="35"/>
      <c r="E61" s="36"/>
      <c r="F61" s="179"/>
      <c r="G61" s="27"/>
      <c r="H61" s="193"/>
      <c r="I61" s="193"/>
      <c r="J61" s="193"/>
      <c r="K61" s="193"/>
      <c r="L61" s="193"/>
      <c r="M61" s="193"/>
      <c r="N61" s="193"/>
      <c r="O61" s="193"/>
      <c r="P61" s="193"/>
      <c r="Q61" s="114"/>
      <c r="R61" s="114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6"/>
      <c r="AJ61" s="110"/>
      <c r="AK61" s="110"/>
      <c r="AL61" s="136"/>
      <c r="AM61" s="110"/>
      <c r="AN61" s="110"/>
      <c r="AO61" s="136"/>
      <c r="AP61" s="110"/>
      <c r="AQ61" s="136"/>
      <c r="AR61" s="73"/>
      <c r="AS61" s="138"/>
      <c r="AT61" s="111"/>
      <c r="AU61" s="139"/>
      <c r="AV61" s="111"/>
      <c r="AW61" s="111"/>
      <c r="AX61" s="139"/>
      <c r="AY61" s="111"/>
      <c r="AZ61" s="111"/>
      <c r="BA61" s="139"/>
      <c r="BB61" s="110"/>
      <c r="BC61" s="110"/>
      <c r="BD61" s="110"/>
      <c r="BE61" s="111"/>
      <c r="BF61" s="110"/>
      <c r="BG61" s="13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</row>
    <row r="62" spans="1:73" ht="15.75" x14ac:dyDescent="0.25">
      <c r="A62" s="33" t="str">
        <f t="shared" si="1"/>
        <v/>
      </c>
      <c r="B62" s="38"/>
      <c r="C62" s="35"/>
      <c r="D62" s="35"/>
      <c r="E62" s="36"/>
      <c r="F62" s="179"/>
      <c r="G62" s="27"/>
      <c r="H62" s="193"/>
      <c r="I62" s="193"/>
      <c r="J62" s="193"/>
      <c r="K62" s="193"/>
      <c r="L62" s="193"/>
      <c r="M62" s="193"/>
      <c r="N62" s="193"/>
      <c r="O62" s="193"/>
      <c r="P62" s="193"/>
      <c r="Q62" s="114"/>
      <c r="R62" s="114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6"/>
      <c r="AJ62" s="110"/>
      <c r="AK62" s="110"/>
      <c r="AL62" s="136"/>
      <c r="AM62" s="110"/>
      <c r="AN62" s="110"/>
      <c r="AO62" s="136"/>
      <c r="AP62" s="110"/>
      <c r="AQ62" s="136"/>
      <c r="AR62" s="73"/>
      <c r="AS62" s="138"/>
      <c r="AT62" s="111"/>
      <c r="AU62" s="139"/>
      <c r="AV62" s="111"/>
      <c r="AW62" s="111"/>
      <c r="AX62" s="139"/>
      <c r="AY62" s="111"/>
      <c r="AZ62" s="111"/>
      <c r="BA62" s="139"/>
      <c r="BB62" s="110"/>
      <c r="BC62" s="110"/>
      <c r="BD62" s="110"/>
      <c r="BE62" s="110"/>
      <c r="BF62" s="110"/>
      <c r="BG62" s="13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</row>
    <row r="63" spans="1:73" ht="15.75" x14ac:dyDescent="0.25">
      <c r="A63" s="33" t="str">
        <f t="shared" si="1"/>
        <v/>
      </c>
      <c r="B63" s="38"/>
      <c r="C63" s="35"/>
      <c r="D63" s="35"/>
      <c r="E63" s="36"/>
      <c r="F63" s="179"/>
      <c r="G63" s="27"/>
      <c r="H63" s="193"/>
      <c r="I63" s="193"/>
      <c r="J63" s="193"/>
      <c r="K63" s="193"/>
      <c r="L63" s="193"/>
      <c r="M63" s="193"/>
      <c r="N63" s="193"/>
      <c r="O63" s="193"/>
      <c r="P63" s="193"/>
      <c r="Q63" s="114"/>
      <c r="R63" s="114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6"/>
      <c r="AJ63" s="110"/>
      <c r="AK63" s="110"/>
      <c r="AL63" s="136"/>
      <c r="AM63" s="110"/>
      <c r="AN63" s="110"/>
      <c r="AO63" s="136"/>
      <c r="AP63" s="110"/>
      <c r="AQ63" s="136"/>
      <c r="AR63" s="73"/>
      <c r="AS63" s="138"/>
      <c r="AT63" s="111"/>
      <c r="AU63" s="139"/>
      <c r="AV63" s="111"/>
      <c r="AW63" s="111"/>
      <c r="AX63" s="139"/>
      <c r="AY63" s="111"/>
      <c r="AZ63" s="111"/>
      <c r="BA63" s="139"/>
      <c r="BB63" s="110"/>
      <c r="BC63" s="110"/>
      <c r="BD63" s="110"/>
      <c r="BE63" s="110"/>
      <c r="BF63" s="110"/>
      <c r="BG63" s="13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</row>
    <row r="64" spans="1:73" ht="15.75" x14ac:dyDescent="0.25">
      <c r="A64" s="33" t="str">
        <f t="shared" si="1"/>
        <v/>
      </c>
      <c r="B64" s="39"/>
      <c r="C64" s="35"/>
      <c r="D64" s="35"/>
      <c r="E64" s="36"/>
      <c r="F64" s="179"/>
      <c r="G64" s="27"/>
      <c r="H64" s="193"/>
      <c r="I64" s="193"/>
      <c r="J64" s="193"/>
      <c r="K64" s="193"/>
      <c r="L64" s="193"/>
      <c r="M64" s="193"/>
      <c r="N64" s="193"/>
      <c r="O64" s="193"/>
      <c r="P64" s="193"/>
      <c r="Q64" s="114"/>
      <c r="R64" s="114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6"/>
      <c r="AJ64" s="110"/>
      <c r="AK64" s="110"/>
      <c r="AL64" s="136"/>
      <c r="AM64" s="110"/>
      <c r="AN64" s="110"/>
      <c r="AO64" s="136"/>
      <c r="AP64" s="110"/>
      <c r="AQ64" s="136"/>
      <c r="AR64" s="73"/>
      <c r="AS64" s="138"/>
      <c r="AT64" s="111"/>
      <c r="AU64" s="139"/>
      <c r="AV64" s="111"/>
      <c r="AW64" s="111"/>
      <c r="AX64" s="139"/>
      <c r="AY64" s="111"/>
      <c r="AZ64" s="111"/>
      <c r="BA64" s="139"/>
      <c r="BB64" s="110"/>
      <c r="BC64" s="110"/>
      <c r="BD64" s="110"/>
      <c r="BE64" s="110"/>
      <c r="BF64" s="110"/>
      <c r="BG64" s="13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</row>
    <row r="65" spans="1:73" ht="15.75" x14ac:dyDescent="0.25">
      <c r="A65" s="33" t="str">
        <f t="shared" si="1"/>
        <v/>
      </c>
      <c r="B65" s="38"/>
      <c r="C65" s="35"/>
      <c r="D65" s="35"/>
      <c r="E65" s="36"/>
      <c r="F65" s="179"/>
      <c r="G65" s="27"/>
      <c r="H65" s="193"/>
      <c r="I65" s="193"/>
      <c r="J65" s="193"/>
      <c r="K65" s="193"/>
      <c r="L65" s="193"/>
      <c r="M65" s="193"/>
      <c r="N65" s="193"/>
      <c r="O65" s="193"/>
      <c r="P65" s="193"/>
      <c r="Q65" s="114"/>
      <c r="R65" s="114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6"/>
      <c r="AJ65" s="110"/>
      <c r="AK65" s="110"/>
      <c r="AL65" s="136"/>
      <c r="AM65" s="110"/>
      <c r="AN65" s="110"/>
      <c r="AO65" s="136"/>
      <c r="AP65" s="110"/>
      <c r="AQ65" s="136"/>
      <c r="AR65" s="73"/>
      <c r="AS65" s="138"/>
      <c r="AT65" s="111"/>
      <c r="AU65" s="139"/>
      <c r="AV65" s="111"/>
      <c r="AW65" s="111"/>
      <c r="AX65" s="139"/>
      <c r="AY65" s="111"/>
      <c r="AZ65" s="111"/>
      <c r="BA65" s="139"/>
      <c r="BB65" s="110"/>
      <c r="BC65" s="110"/>
      <c r="BD65" s="110"/>
      <c r="BE65" s="110"/>
      <c r="BF65" s="110"/>
      <c r="BG65" s="13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</row>
    <row r="66" spans="1:73" ht="15.75" x14ac:dyDescent="0.25">
      <c r="A66" s="33" t="str">
        <f t="shared" si="1"/>
        <v/>
      </c>
      <c r="B66" s="38"/>
      <c r="C66" s="35"/>
      <c r="D66" s="35"/>
      <c r="E66" s="36"/>
      <c r="F66" s="179"/>
      <c r="G66" s="27"/>
      <c r="H66" s="193"/>
      <c r="I66" s="193"/>
      <c r="J66" s="193"/>
      <c r="K66" s="193"/>
      <c r="L66" s="193"/>
      <c r="M66" s="193"/>
      <c r="N66" s="193"/>
      <c r="O66" s="193"/>
      <c r="P66" s="193"/>
      <c r="Q66" s="114"/>
      <c r="R66" s="114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6"/>
      <c r="AJ66" s="110"/>
      <c r="AK66" s="110"/>
      <c r="AL66" s="136"/>
      <c r="AM66" s="110"/>
      <c r="AN66" s="110"/>
      <c r="AO66" s="136"/>
      <c r="AP66" s="110"/>
      <c r="AQ66" s="136"/>
      <c r="AR66" s="73"/>
      <c r="AS66" s="138"/>
      <c r="AT66" s="111"/>
      <c r="AU66" s="139"/>
      <c r="AV66" s="111"/>
      <c r="AW66" s="111"/>
      <c r="AX66" s="139"/>
      <c r="AY66" s="111"/>
      <c r="AZ66" s="111"/>
      <c r="BA66" s="139"/>
      <c r="BB66" s="110"/>
      <c r="BC66" s="110"/>
      <c r="BD66" s="110"/>
      <c r="BE66" s="111"/>
      <c r="BF66" s="110"/>
      <c r="BG66" s="13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</row>
    <row r="67" spans="1:73" ht="15.75" x14ac:dyDescent="0.25">
      <c r="A67" s="33" t="str">
        <f t="shared" si="1"/>
        <v/>
      </c>
      <c r="B67" s="38"/>
      <c r="C67" s="35"/>
      <c r="D67" s="35"/>
      <c r="E67" s="36"/>
      <c r="F67" s="179"/>
      <c r="G67" s="27"/>
      <c r="H67" s="193"/>
      <c r="I67" s="193"/>
      <c r="J67" s="193"/>
      <c r="K67" s="193"/>
      <c r="L67" s="193"/>
      <c r="M67" s="193"/>
      <c r="N67" s="193"/>
      <c r="O67" s="193"/>
      <c r="P67" s="193"/>
      <c r="Q67" s="114"/>
      <c r="R67" s="114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6"/>
      <c r="AJ67" s="110"/>
      <c r="AK67" s="110"/>
      <c r="AL67" s="136"/>
      <c r="AM67" s="110"/>
      <c r="AN67" s="110"/>
      <c r="AO67" s="136"/>
      <c r="AP67" s="110"/>
      <c r="AQ67" s="136"/>
      <c r="AR67" s="73"/>
      <c r="AS67" s="138"/>
      <c r="AT67" s="111"/>
      <c r="AU67" s="139"/>
      <c r="AV67" s="111"/>
      <c r="AW67" s="111"/>
      <c r="AX67" s="139"/>
      <c r="AY67" s="111"/>
      <c r="AZ67" s="111"/>
      <c r="BA67" s="139"/>
      <c r="BB67" s="110"/>
      <c r="BC67" s="110"/>
      <c r="BD67" s="110"/>
      <c r="BE67" s="110"/>
      <c r="BF67" s="110"/>
      <c r="BG67" s="13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</row>
    <row r="68" spans="1:73" ht="15.75" x14ac:dyDescent="0.25">
      <c r="A68" s="33" t="str">
        <f t="shared" si="1"/>
        <v/>
      </c>
      <c r="B68" s="38"/>
      <c r="C68" s="35"/>
      <c r="D68" s="35"/>
      <c r="E68" s="36"/>
      <c r="F68" s="179"/>
      <c r="G68" s="27"/>
      <c r="H68" s="193"/>
      <c r="I68" s="193"/>
      <c r="J68" s="193"/>
      <c r="K68" s="193"/>
      <c r="L68" s="193"/>
      <c r="M68" s="193"/>
      <c r="N68" s="193"/>
      <c r="O68" s="193"/>
      <c r="P68" s="193"/>
      <c r="Q68" s="114"/>
      <c r="R68" s="114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6"/>
      <c r="AJ68" s="110"/>
      <c r="AK68" s="110"/>
      <c r="AL68" s="136"/>
      <c r="AM68" s="110"/>
      <c r="AN68" s="110"/>
      <c r="AO68" s="136"/>
      <c r="AP68" s="110"/>
      <c r="AQ68" s="136"/>
      <c r="AR68" s="73"/>
      <c r="AS68" s="138"/>
      <c r="AT68" s="111"/>
      <c r="AU68" s="139"/>
      <c r="AV68" s="111"/>
      <c r="AW68" s="111"/>
      <c r="AX68" s="139"/>
      <c r="AY68" s="111"/>
      <c r="AZ68" s="111"/>
      <c r="BA68" s="139"/>
      <c r="BB68" s="110"/>
      <c r="BC68" s="110"/>
      <c r="BD68" s="110"/>
      <c r="BE68" s="110"/>
      <c r="BF68" s="110"/>
      <c r="BG68" s="13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</row>
    <row r="69" spans="1:73" ht="15.75" x14ac:dyDescent="0.25">
      <c r="A69" s="33" t="str">
        <f t="shared" si="1"/>
        <v/>
      </c>
      <c r="B69" s="38"/>
      <c r="C69" s="35"/>
      <c r="D69" s="35"/>
      <c r="E69" s="36"/>
      <c r="F69" s="179"/>
      <c r="G69" s="27"/>
      <c r="H69" s="193"/>
      <c r="I69" s="193"/>
      <c r="J69" s="193"/>
      <c r="K69" s="193"/>
      <c r="L69" s="193"/>
      <c r="M69" s="193"/>
      <c r="N69" s="193"/>
      <c r="O69" s="193"/>
      <c r="P69" s="193"/>
      <c r="Q69" s="114"/>
      <c r="R69" s="114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6"/>
      <c r="AJ69" s="110"/>
      <c r="AK69" s="110"/>
      <c r="AL69" s="136"/>
      <c r="AM69" s="110"/>
      <c r="AN69" s="110"/>
      <c r="AO69" s="136"/>
      <c r="AP69" s="110"/>
      <c r="AQ69" s="136"/>
      <c r="AR69" s="73"/>
      <c r="AS69" s="138"/>
      <c r="AT69" s="111"/>
      <c r="AU69" s="139"/>
      <c r="AV69" s="111"/>
      <c r="AW69" s="111"/>
      <c r="AX69" s="139"/>
      <c r="AY69" s="111"/>
      <c r="AZ69" s="111"/>
      <c r="BA69" s="139"/>
      <c r="BB69" s="110"/>
      <c r="BC69" s="110"/>
      <c r="BD69" s="110"/>
      <c r="BE69" s="110"/>
      <c r="BF69" s="110"/>
      <c r="BG69" s="13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</row>
    <row r="70" spans="1:73" ht="15.75" x14ac:dyDescent="0.25">
      <c r="A70" s="33" t="str">
        <f t="shared" si="1"/>
        <v/>
      </c>
      <c r="B70" s="38"/>
      <c r="C70" s="35"/>
      <c r="D70" s="35"/>
      <c r="E70" s="36"/>
      <c r="F70" s="179"/>
      <c r="G70" s="27"/>
      <c r="H70" s="193"/>
      <c r="I70" s="193"/>
      <c r="J70" s="193"/>
      <c r="K70" s="193"/>
      <c r="L70" s="193"/>
      <c r="M70" s="193"/>
      <c r="N70" s="193"/>
      <c r="O70" s="193"/>
      <c r="P70" s="193"/>
      <c r="Q70" s="114"/>
      <c r="R70" s="114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6"/>
      <c r="AJ70" s="110"/>
      <c r="AK70" s="110"/>
      <c r="AL70" s="136"/>
      <c r="AM70" s="110"/>
      <c r="AN70" s="110"/>
      <c r="AO70" s="136"/>
      <c r="AP70" s="110"/>
      <c r="AQ70" s="136"/>
      <c r="AR70" s="73"/>
      <c r="AS70" s="138"/>
      <c r="AT70" s="111"/>
      <c r="AU70" s="139"/>
      <c r="AV70" s="111"/>
      <c r="AW70" s="111"/>
      <c r="AX70" s="139"/>
      <c r="AY70" s="111"/>
      <c r="AZ70" s="111"/>
      <c r="BA70" s="139"/>
      <c r="BB70" s="110"/>
      <c r="BC70" s="110"/>
      <c r="BD70" s="110"/>
      <c r="BE70" s="110"/>
      <c r="BF70" s="110"/>
      <c r="BG70" s="13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</row>
    <row r="71" spans="1:73" ht="15.75" x14ac:dyDescent="0.25">
      <c r="A71" s="33" t="str">
        <f t="shared" si="1"/>
        <v/>
      </c>
      <c r="B71" s="38"/>
      <c r="C71" s="35"/>
      <c r="D71" s="35"/>
      <c r="E71" s="36"/>
      <c r="F71" s="179"/>
      <c r="G71" s="27"/>
      <c r="H71" s="193"/>
      <c r="I71" s="193"/>
      <c r="J71" s="193"/>
      <c r="K71" s="193"/>
      <c r="L71" s="193"/>
      <c r="M71" s="193"/>
      <c r="N71" s="193"/>
      <c r="O71" s="193"/>
      <c r="P71" s="193"/>
      <c r="Q71" s="114"/>
      <c r="R71" s="114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6"/>
      <c r="AJ71" s="110"/>
      <c r="AK71" s="110"/>
      <c r="AL71" s="136"/>
      <c r="AM71" s="110"/>
      <c r="AN71" s="110"/>
      <c r="AO71" s="136"/>
      <c r="AP71" s="110"/>
      <c r="AQ71" s="136"/>
      <c r="AR71" s="73"/>
      <c r="AS71" s="138"/>
      <c r="AT71" s="111"/>
      <c r="AU71" s="139"/>
      <c r="AV71" s="111"/>
      <c r="AW71" s="111"/>
      <c r="AX71" s="139"/>
      <c r="AY71" s="111"/>
      <c r="AZ71" s="111"/>
      <c r="BA71" s="139"/>
      <c r="BB71" s="110"/>
      <c r="BC71" s="110"/>
      <c r="BD71" s="110"/>
      <c r="BE71" s="110"/>
      <c r="BF71" s="110"/>
      <c r="BG71" s="13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</row>
    <row r="72" spans="1:73" ht="15.75" x14ac:dyDescent="0.25">
      <c r="A72" s="33" t="str">
        <f t="shared" si="1"/>
        <v/>
      </c>
      <c r="B72" s="38"/>
      <c r="C72" s="35"/>
      <c r="D72" s="35"/>
      <c r="E72" s="36"/>
      <c r="F72" s="179"/>
      <c r="G72" s="27"/>
      <c r="H72" s="193"/>
      <c r="I72" s="193"/>
      <c r="J72" s="193"/>
      <c r="K72" s="193"/>
      <c r="L72" s="193"/>
      <c r="M72" s="193"/>
      <c r="N72" s="193"/>
      <c r="O72" s="193"/>
      <c r="P72" s="193"/>
      <c r="Q72" s="114"/>
      <c r="R72" s="114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6"/>
      <c r="AJ72" s="110"/>
      <c r="AK72" s="110"/>
      <c r="AL72" s="136"/>
      <c r="AM72" s="110"/>
      <c r="AN72" s="110"/>
      <c r="AO72" s="136"/>
      <c r="AP72" s="110"/>
      <c r="AQ72" s="136"/>
      <c r="AR72" s="73"/>
      <c r="AS72" s="138"/>
      <c r="AT72" s="111"/>
      <c r="AU72" s="139"/>
      <c r="AV72" s="111"/>
      <c r="AW72" s="111"/>
      <c r="AX72" s="139"/>
      <c r="AY72" s="111"/>
      <c r="AZ72" s="111"/>
      <c r="BA72" s="139"/>
      <c r="BB72" s="110"/>
      <c r="BC72" s="110"/>
      <c r="BD72" s="110"/>
      <c r="BE72" s="110"/>
      <c r="BF72" s="110"/>
      <c r="BG72" s="13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</row>
    <row r="73" spans="1:73" ht="15.75" x14ac:dyDescent="0.25">
      <c r="A73" s="33" t="str">
        <f t="shared" si="1"/>
        <v/>
      </c>
      <c r="B73" s="38"/>
      <c r="C73" s="35"/>
      <c r="D73" s="35"/>
      <c r="E73" s="36"/>
      <c r="F73" s="179"/>
      <c r="G73" s="27"/>
      <c r="H73" s="193"/>
      <c r="I73" s="193"/>
      <c r="J73" s="193"/>
      <c r="K73" s="193"/>
      <c r="L73" s="193"/>
      <c r="M73" s="193"/>
      <c r="N73" s="193"/>
      <c r="O73" s="193"/>
      <c r="P73" s="193"/>
      <c r="Q73" s="114"/>
      <c r="R73" s="114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6"/>
      <c r="AJ73" s="110"/>
      <c r="AK73" s="110"/>
      <c r="AL73" s="136"/>
      <c r="AM73" s="110"/>
      <c r="AN73" s="110"/>
      <c r="AO73" s="136"/>
      <c r="AP73" s="110"/>
      <c r="AQ73" s="136"/>
      <c r="AR73" s="73"/>
      <c r="AS73" s="138"/>
      <c r="AT73" s="111"/>
      <c r="AU73" s="139"/>
      <c r="AV73" s="111"/>
      <c r="AW73" s="111"/>
      <c r="AX73" s="139"/>
      <c r="AY73" s="111"/>
      <c r="AZ73" s="111"/>
      <c r="BA73" s="139"/>
      <c r="BB73" s="110"/>
      <c r="BC73" s="110"/>
      <c r="BD73" s="110"/>
      <c r="BE73" s="110"/>
      <c r="BF73" s="110"/>
      <c r="BG73" s="13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</row>
    <row r="74" spans="1:73" ht="15.75" x14ac:dyDescent="0.25">
      <c r="A74" s="33" t="str">
        <f t="shared" si="1"/>
        <v/>
      </c>
      <c r="B74" s="38"/>
      <c r="C74" s="35"/>
      <c r="D74" s="35"/>
      <c r="E74" s="36"/>
      <c r="F74" s="179"/>
      <c r="G74" s="27"/>
      <c r="H74" s="193"/>
      <c r="I74" s="193"/>
      <c r="J74" s="193"/>
      <c r="K74" s="193"/>
      <c r="L74" s="193"/>
      <c r="M74" s="193"/>
      <c r="N74" s="193"/>
      <c r="O74" s="193"/>
      <c r="P74" s="193"/>
      <c r="Q74" s="114"/>
      <c r="R74" s="114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6"/>
      <c r="AJ74" s="110"/>
      <c r="AK74" s="110"/>
      <c r="AL74" s="136"/>
      <c r="AM74" s="110"/>
      <c r="AN74" s="110"/>
      <c r="AO74" s="136"/>
      <c r="AP74" s="110"/>
      <c r="AQ74" s="136"/>
      <c r="AR74" s="73"/>
      <c r="AS74" s="138"/>
      <c r="AT74" s="111"/>
      <c r="AU74" s="139"/>
      <c r="AV74" s="111"/>
      <c r="AW74" s="111"/>
      <c r="AX74" s="139"/>
      <c r="AY74" s="111"/>
      <c r="AZ74" s="111"/>
      <c r="BA74" s="139"/>
      <c r="BB74" s="110"/>
      <c r="BC74" s="110"/>
      <c r="BD74" s="110"/>
      <c r="BE74" s="110"/>
      <c r="BF74" s="110"/>
      <c r="BG74" s="13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</row>
    <row r="75" spans="1:73" ht="15.75" x14ac:dyDescent="0.25">
      <c r="A75" s="33" t="str">
        <f t="shared" si="1"/>
        <v/>
      </c>
      <c r="B75" s="38"/>
      <c r="C75" s="35"/>
      <c r="D75" s="35"/>
      <c r="E75" s="36"/>
      <c r="F75" s="179"/>
      <c r="G75" s="27"/>
      <c r="H75" s="193"/>
      <c r="I75" s="193"/>
      <c r="J75" s="193"/>
      <c r="K75" s="193"/>
      <c r="L75" s="193"/>
      <c r="M75" s="193"/>
      <c r="N75" s="193"/>
      <c r="O75" s="193"/>
      <c r="P75" s="193"/>
      <c r="Q75" s="114"/>
      <c r="R75" s="114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6"/>
      <c r="AJ75" s="110"/>
      <c r="AK75" s="110"/>
      <c r="AL75" s="136"/>
      <c r="AM75" s="110"/>
      <c r="AN75" s="110"/>
      <c r="AO75" s="136"/>
      <c r="AP75" s="110"/>
      <c r="AQ75" s="136"/>
      <c r="AR75" s="73"/>
      <c r="AS75" s="138"/>
      <c r="AT75" s="111"/>
      <c r="AU75" s="139"/>
      <c r="AV75" s="111"/>
      <c r="AW75" s="111"/>
      <c r="AX75" s="139"/>
      <c r="AY75" s="111"/>
      <c r="AZ75" s="111"/>
      <c r="BA75" s="139"/>
      <c r="BB75" s="110"/>
      <c r="BC75" s="110"/>
      <c r="BD75" s="110"/>
      <c r="BE75" s="110"/>
      <c r="BF75" s="110"/>
      <c r="BG75" s="13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</row>
    <row r="76" spans="1:73" ht="15.75" x14ac:dyDescent="0.25">
      <c r="A76" s="33" t="str">
        <f t="shared" si="1"/>
        <v/>
      </c>
      <c r="B76" s="38"/>
      <c r="C76" s="35"/>
      <c r="D76" s="35"/>
      <c r="E76" s="36"/>
      <c r="F76" s="179"/>
      <c r="G76" s="27"/>
      <c r="H76" s="193"/>
      <c r="I76" s="193"/>
      <c r="J76" s="193"/>
      <c r="K76" s="193"/>
      <c r="L76" s="193"/>
      <c r="M76" s="193"/>
      <c r="N76" s="193"/>
      <c r="O76" s="193"/>
      <c r="P76" s="193"/>
      <c r="Q76" s="114"/>
      <c r="R76" s="114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6"/>
      <c r="AJ76" s="110"/>
      <c r="AK76" s="110"/>
      <c r="AL76" s="136"/>
      <c r="AM76" s="110"/>
      <c r="AN76" s="110"/>
      <c r="AO76" s="136"/>
      <c r="AP76" s="110"/>
      <c r="AQ76" s="136"/>
      <c r="AR76" s="73"/>
      <c r="AS76" s="138"/>
      <c r="AT76" s="111"/>
      <c r="AU76" s="139"/>
      <c r="AV76" s="111"/>
      <c r="AW76" s="111"/>
      <c r="AX76" s="139"/>
      <c r="AY76" s="111"/>
      <c r="AZ76" s="111"/>
      <c r="BA76" s="139"/>
      <c r="BB76" s="110"/>
      <c r="BC76" s="110"/>
      <c r="BD76" s="110"/>
      <c r="BE76" s="110"/>
      <c r="BF76" s="110"/>
      <c r="BG76" s="13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</row>
    <row r="77" spans="1:73" ht="15.75" x14ac:dyDescent="0.25">
      <c r="A77" s="33" t="str">
        <f t="shared" si="1"/>
        <v/>
      </c>
      <c r="B77" s="38"/>
      <c r="C77" s="35"/>
      <c r="D77" s="35"/>
      <c r="E77" s="36"/>
      <c r="F77" s="179"/>
      <c r="G77" s="27"/>
      <c r="H77" s="193"/>
      <c r="I77" s="193"/>
      <c r="J77" s="193"/>
      <c r="K77" s="193"/>
      <c r="L77" s="193"/>
      <c r="M77" s="193"/>
      <c r="N77" s="193"/>
      <c r="O77" s="193"/>
      <c r="P77" s="193"/>
      <c r="Q77" s="114"/>
      <c r="R77" s="114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6"/>
      <c r="AJ77" s="110"/>
      <c r="AK77" s="110"/>
      <c r="AL77" s="136"/>
      <c r="AM77" s="110"/>
      <c r="AN77" s="110"/>
      <c r="AO77" s="136"/>
      <c r="AP77" s="110"/>
      <c r="AQ77" s="136"/>
      <c r="AR77" s="73"/>
      <c r="AS77" s="138"/>
      <c r="AT77" s="111"/>
      <c r="AU77" s="139"/>
      <c r="AV77" s="111"/>
      <c r="AW77" s="111"/>
      <c r="AX77" s="139"/>
      <c r="AY77" s="111"/>
      <c r="AZ77" s="111"/>
      <c r="BA77" s="139"/>
      <c r="BB77" s="110"/>
      <c r="BC77" s="110"/>
      <c r="BD77" s="110"/>
      <c r="BE77" s="110"/>
      <c r="BF77" s="110"/>
      <c r="BG77" s="13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</row>
    <row r="78" spans="1:73" ht="15.75" x14ac:dyDescent="0.25">
      <c r="A78" s="33" t="str">
        <f t="shared" si="1"/>
        <v/>
      </c>
      <c r="B78" s="38"/>
      <c r="C78" s="35"/>
      <c r="D78" s="35"/>
      <c r="E78" s="36"/>
      <c r="F78" s="179"/>
      <c r="G78" s="27"/>
      <c r="H78" s="193"/>
      <c r="I78" s="193"/>
      <c r="J78" s="193"/>
      <c r="K78" s="193"/>
      <c r="L78" s="193"/>
      <c r="M78" s="193"/>
      <c r="N78" s="193"/>
      <c r="O78" s="193"/>
      <c r="P78" s="193"/>
      <c r="Q78" s="114"/>
      <c r="R78" s="114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6"/>
      <c r="AJ78" s="110"/>
      <c r="AK78" s="110"/>
      <c r="AL78" s="136"/>
      <c r="AM78" s="110"/>
      <c r="AN78" s="110"/>
      <c r="AO78" s="136"/>
      <c r="AP78" s="110"/>
      <c r="AQ78" s="136"/>
      <c r="AR78" s="73"/>
      <c r="AS78" s="138"/>
      <c r="AT78" s="111"/>
      <c r="AU78" s="139"/>
      <c r="AV78" s="111"/>
      <c r="AW78" s="111"/>
      <c r="AX78" s="139"/>
      <c r="AY78" s="111"/>
      <c r="AZ78" s="111"/>
      <c r="BA78" s="139"/>
      <c r="BB78" s="110"/>
      <c r="BC78" s="110"/>
      <c r="BD78" s="110"/>
      <c r="BE78" s="110"/>
      <c r="BF78" s="110"/>
      <c r="BG78" s="13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</row>
    <row r="79" spans="1:73" ht="15.75" x14ac:dyDescent="0.25">
      <c r="A79" s="33" t="str">
        <f t="shared" si="1"/>
        <v/>
      </c>
      <c r="B79" s="38"/>
      <c r="C79" s="35"/>
      <c r="D79" s="35"/>
      <c r="E79" s="36"/>
      <c r="F79" s="179"/>
      <c r="G79" s="27"/>
      <c r="H79" s="193"/>
      <c r="I79" s="193"/>
      <c r="J79" s="193"/>
      <c r="K79" s="193"/>
      <c r="L79" s="193"/>
      <c r="M79" s="193"/>
      <c r="N79" s="193"/>
      <c r="O79" s="193"/>
      <c r="P79" s="193"/>
      <c r="Q79" s="114"/>
      <c r="R79" s="114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6"/>
      <c r="AJ79" s="110"/>
      <c r="AK79" s="110"/>
      <c r="AL79" s="136"/>
      <c r="AM79" s="110"/>
      <c r="AN79" s="110"/>
      <c r="AO79" s="136"/>
      <c r="AP79" s="110"/>
      <c r="AQ79" s="136"/>
      <c r="AR79" s="73"/>
      <c r="AS79" s="138"/>
      <c r="AT79" s="111"/>
      <c r="AU79" s="139"/>
      <c r="AV79" s="111"/>
      <c r="AW79" s="111"/>
      <c r="AX79" s="139"/>
      <c r="AY79" s="111"/>
      <c r="AZ79" s="111"/>
      <c r="BA79" s="139"/>
      <c r="BB79" s="110"/>
      <c r="BC79" s="110"/>
      <c r="BD79" s="110"/>
      <c r="BE79" s="110"/>
      <c r="BF79" s="110"/>
      <c r="BG79" s="13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</row>
    <row r="80" spans="1:73" ht="15.75" thickBot="1" x14ac:dyDescent="0.3">
      <c r="A80" s="41">
        <f>COUNT(A50:A79)</f>
        <v>0</v>
      </c>
      <c r="B80" s="42" t="s">
        <v>10</v>
      </c>
      <c r="C80" s="46"/>
      <c r="D80" s="46"/>
      <c r="E80" s="44"/>
      <c r="F80" s="106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47"/>
      <c r="AS80" s="139"/>
      <c r="AT80" s="139"/>
      <c r="AU80" s="139"/>
      <c r="AV80" s="139"/>
      <c r="AW80" s="139"/>
      <c r="AX80" s="139"/>
      <c r="AY80" s="139"/>
      <c r="AZ80" s="139"/>
      <c r="BA80" s="139"/>
      <c r="BB80" s="136"/>
      <c r="BC80" s="136"/>
      <c r="BD80" s="136"/>
      <c r="BE80" s="136"/>
      <c r="BF80" s="136"/>
      <c r="BG80" s="136"/>
      <c r="BH80" s="118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</row>
    <row r="81" spans="1:73" x14ac:dyDescent="0.25">
      <c r="A81" s="33" t="str">
        <f>IF(B81&lt;&gt;"",SUM($A$49,$A$80)+1,"")</f>
        <v/>
      </c>
      <c r="B81" s="34"/>
      <c r="C81" s="45"/>
      <c r="D81" s="45"/>
      <c r="E81" s="37"/>
      <c r="F81" s="178"/>
      <c r="G81" s="27"/>
      <c r="H81" s="193"/>
      <c r="I81" s="193"/>
      <c r="J81" s="193"/>
      <c r="K81" s="193"/>
      <c r="L81" s="193"/>
      <c r="M81" s="193"/>
      <c r="N81" s="193"/>
      <c r="O81" s="193"/>
      <c r="P81" s="193"/>
      <c r="Q81" s="114"/>
      <c r="R81" s="114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6"/>
      <c r="AJ81" s="110"/>
      <c r="AK81" s="110"/>
      <c r="AL81" s="110"/>
      <c r="AM81" s="110"/>
      <c r="AN81" s="110"/>
      <c r="AO81" s="136"/>
      <c r="AP81" s="110"/>
      <c r="AQ81" s="136"/>
      <c r="AR81" s="73"/>
      <c r="AS81" s="111"/>
      <c r="AT81" s="111"/>
      <c r="AU81" s="139"/>
      <c r="AV81" s="111"/>
      <c r="AW81" s="111"/>
      <c r="AX81" s="139"/>
      <c r="AY81" s="111"/>
      <c r="AZ81" s="111"/>
      <c r="BA81" s="139"/>
      <c r="BB81" s="110"/>
      <c r="BC81" s="110"/>
      <c r="BD81" s="110"/>
      <c r="BE81" s="110"/>
      <c r="BF81" s="110"/>
      <c r="BG81" s="13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</row>
    <row r="82" spans="1:73" x14ac:dyDescent="0.25">
      <c r="A82" s="47" t="str">
        <f>IF(B82&lt;&gt;"",SUM($A$49,$A$80)+2,"")</f>
        <v/>
      </c>
      <c r="B82" s="38"/>
      <c r="C82" s="35"/>
      <c r="D82" s="35"/>
      <c r="E82" s="36"/>
      <c r="F82" s="179"/>
      <c r="G82" s="27"/>
      <c r="H82" s="193"/>
      <c r="I82" s="193"/>
      <c r="J82" s="193"/>
      <c r="K82" s="193"/>
      <c r="L82" s="193"/>
      <c r="M82" s="193"/>
      <c r="N82" s="193"/>
      <c r="O82" s="193"/>
      <c r="P82" s="193"/>
      <c r="Q82" s="114"/>
      <c r="R82" s="114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6"/>
      <c r="AJ82" s="110"/>
      <c r="AK82" s="110"/>
      <c r="AL82" s="110"/>
      <c r="AM82" s="110"/>
      <c r="AN82" s="110"/>
      <c r="AO82" s="136"/>
      <c r="AP82" s="110"/>
      <c r="AQ82" s="136"/>
      <c r="AR82" s="73"/>
      <c r="AS82" s="111"/>
      <c r="AT82" s="111"/>
      <c r="AU82" s="139"/>
      <c r="AV82" s="111"/>
      <c r="AW82" s="111"/>
      <c r="AX82" s="139"/>
      <c r="AY82" s="111"/>
      <c r="AZ82" s="111"/>
      <c r="BA82" s="139"/>
      <c r="BB82" s="110"/>
      <c r="BC82" s="110"/>
      <c r="BD82" s="110"/>
      <c r="BE82" s="110"/>
      <c r="BF82" s="110"/>
      <c r="BG82" s="13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</row>
    <row r="83" spans="1:73" x14ac:dyDescent="0.25">
      <c r="A83" s="47" t="str">
        <f>IF(B83&lt;&gt;"",SUM($A$49,$A$80)+3,"")</f>
        <v/>
      </c>
      <c r="B83" s="38"/>
      <c r="C83" s="35"/>
      <c r="D83" s="35"/>
      <c r="E83" s="36"/>
      <c r="F83" s="179"/>
      <c r="G83" s="27"/>
      <c r="H83" s="193"/>
      <c r="I83" s="193"/>
      <c r="J83" s="193"/>
      <c r="K83" s="193"/>
      <c r="L83" s="193"/>
      <c r="M83" s="193"/>
      <c r="N83" s="193"/>
      <c r="O83" s="193"/>
      <c r="P83" s="193"/>
      <c r="Q83" s="114"/>
      <c r="R83" s="114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6"/>
      <c r="AJ83" s="110"/>
      <c r="AK83" s="110"/>
      <c r="AL83" s="110"/>
      <c r="AM83" s="110"/>
      <c r="AN83" s="110"/>
      <c r="AO83" s="136"/>
      <c r="AP83" s="110"/>
      <c r="AQ83" s="136"/>
      <c r="AR83" s="73"/>
      <c r="AS83" s="111"/>
      <c r="AT83" s="111"/>
      <c r="AU83" s="139"/>
      <c r="AV83" s="111"/>
      <c r="AW83" s="111"/>
      <c r="AX83" s="139"/>
      <c r="AY83" s="111"/>
      <c r="AZ83" s="111"/>
      <c r="BA83" s="139"/>
      <c r="BB83" s="110"/>
      <c r="BC83" s="110"/>
      <c r="BD83" s="110"/>
      <c r="BE83" s="110"/>
      <c r="BF83" s="110"/>
      <c r="BG83" s="13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</row>
    <row r="84" spans="1:73" x14ac:dyDescent="0.25">
      <c r="A84" s="47" t="str">
        <f>IF(B84&lt;&gt;"",SUM($A$49,$A$80)+4,"")</f>
        <v/>
      </c>
      <c r="B84" s="38"/>
      <c r="C84" s="35"/>
      <c r="D84" s="35"/>
      <c r="E84" s="36"/>
      <c r="F84" s="179"/>
      <c r="G84" s="27"/>
      <c r="H84" s="193"/>
      <c r="I84" s="193"/>
      <c r="J84" s="193"/>
      <c r="K84" s="193"/>
      <c r="L84" s="193"/>
      <c r="M84" s="193"/>
      <c r="N84" s="193"/>
      <c r="O84" s="193"/>
      <c r="P84" s="193"/>
      <c r="Q84" s="114"/>
      <c r="R84" s="114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6"/>
      <c r="AJ84" s="110"/>
      <c r="AK84" s="110"/>
      <c r="AL84" s="110"/>
      <c r="AM84" s="110"/>
      <c r="AN84" s="110"/>
      <c r="AO84" s="136"/>
      <c r="AP84" s="110"/>
      <c r="AQ84" s="136"/>
      <c r="AR84" s="73"/>
      <c r="AS84" s="111"/>
      <c r="AT84" s="111"/>
      <c r="AU84" s="139"/>
      <c r="AV84" s="111"/>
      <c r="AW84" s="111"/>
      <c r="AX84" s="139"/>
      <c r="AY84" s="111"/>
      <c r="AZ84" s="111"/>
      <c r="BA84" s="139"/>
      <c r="BB84" s="110"/>
      <c r="BC84" s="110"/>
      <c r="BD84" s="110"/>
      <c r="BE84" s="110"/>
      <c r="BF84" s="110"/>
      <c r="BG84" s="13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</row>
    <row r="85" spans="1:73" x14ac:dyDescent="0.25">
      <c r="A85" s="47" t="str">
        <f>IF(B85&lt;&gt;"",SUM($A$49,$A$80)+5,"")</f>
        <v/>
      </c>
      <c r="B85" s="38"/>
      <c r="C85" s="35"/>
      <c r="D85" s="35"/>
      <c r="E85" s="36"/>
      <c r="F85" s="179"/>
      <c r="G85" s="27"/>
      <c r="H85" s="193"/>
      <c r="I85" s="193"/>
      <c r="J85" s="193"/>
      <c r="K85" s="193"/>
      <c r="L85" s="193"/>
      <c r="M85" s="193"/>
      <c r="N85" s="193"/>
      <c r="O85" s="193"/>
      <c r="P85" s="193"/>
      <c r="Q85" s="114"/>
      <c r="R85" s="114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6"/>
      <c r="AJ85" s="110"/>
      <c r="AK85" s="110"/>
      <c r="AL85" s="110"/>
      <c r="AM85" s="110"/>
      <c r="AN85" s="110"/>
      <c r="AO85" s="136"/>
      <c r="AP85" s="110"/>
      <c r="AQ85" s="136"/>
      <c r="AR85" s="73"/>
      <c r="AS85" s="111"/>
      <c r="AT85" s="111"/>
      <c r="AU85" s="139"/>
      <c r="AV85" s="111"/>
      <c r="AW85" s="111"/>
      <c r="AX85" s="139"/>
      <c r="AY85" s="111"/>
      <c r="AZ85" s="111"/>
      <c r="BA85" s="139"/>
      <c r="BB85" s="110"/>
      <c r="BC85" s="110"/>
      <c r="BD85" s="110"/>
      <c r="BE85" s="110"/>
      <c r="BF85" s="110"/>
      <c r="BG85" s="13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</row>
    <row r="86" spans="1:73" x14ac:dyDescent="0.25">
      <c r="A86" s="47" t="str">
        <f>IF(B86&lt;&gt;"",SUM($A$49,$A$80)+6,"")</f>
        <v/>
      </c>
      <c r="B86" s="38"/>
      <c r="C86" s="35"/>
      <c r="D86" s="35"/>
      <c r="E86" s="36"/>
      <c r="F86" s="179"/>
      <c r="G86" s="27"/>
      <c r="H86" s="193"/>
      <c r="I86" s="193"/>
      <c r="J86" s="193"/>
      <c r="K86" s="193"/>
      <c r="L86" s="193"/>
      <c r="M86" s="193"/>
      <c r="N86" s="193"/>
      <c r="O86" s="193"/>
      <c r="P86" s="193"/>
      <c r="Q86" s="114"/>
      <c r="R86" s="114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6"/>
      <c r="AJ86" s="110"/>
      <c r="AK86" s="110"/>
      <c r="AL86" s="110"/>
      <c r="AM86" s="110"/>
      <c r="AN86" s="110"/>
      <c r="AO86" s="136"/>
      <c r="AP86" s="110"/>
      <c r="AQ86" s="136"/>
      <c r="AR86" s="73"/>
      <c r="AS86" s="111"/>
      <c r="AT86" s="111"/>
      <c r="AU86" s="139"/>
      <c r="AV86" s="111"/>
      <c r="AW86" s="111"/>
      <c r="AX86" s="139"/>
      <c r="AY86" s="111"/>
      <c r="AZ86" s="111"/>
      <c r="BA86" s="139"/>
      <c r="BB86" s="110"/>
      <c r="BC86" s="110"/>
      <c r="BD86" s="110"/>
      <c r="BE86" s="110"/>
      <c r="BF86" s="110"/>
      <c r="BG86" s="13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</row>
    <row r="87" spans="1:73" x14ac:dyDescent="0.25">
      <c r="A87" s="47" t="str">
        <f>IF(B87&lt;&gt;"",SUM($A$49,$A$80)+7,"")</f>
        <v/>
      </c>
      <c r="B87" s="38"/>
      <c r="C87" s="35"/>
      <c r="D87" s="35"/>
      <c r="E87" s="36"/>
      <c r="F87" s="179"/>
      <c r="G87" s="27"/>
      <c r="H87" s="193"/>
      <c r="I87" s="193"/>
      <c r="J87" s="193"/>
      <c r="K87" s="193"/>
      <c r="L87" s="193"/>
      <c r="M87" s="193"/>
      <c r="N87" s="193"/>
      <c r="O87" s="193"/>
      <c r="P87" s="193"/>
      <c r="Q87" s="114"/>
      <c r="R87" s="114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6"/>
      <c r="AJ87" s="110"/>
      <c r="AK87" s="110"/>
      <c r="AL87" s="110"/>
      <c r="AM87" s="110"/>
      <c r="AN87" s="110"/>
      <c r="AO87" s="136"/>
      <c r="AP87" s="110"/>
      <c r="AQ87" s="136"/>
      <c r="AR87" s="73"/>
      <c r="AS87" s="111"/>
      <c r="AT87" s="111"/>
      <c r="AU87" s="139"/>
      <c r="AV87" s="111"/>
      <c r="AW87" s="111"/>
      <c r="AX87" s="139"/>
      <c r="AY87" s="111"/>
      <c r="AZ87" s="111"/>
      <c r="BA87" s="139"/>
      <c r="BB87" s="110"/>
      <c r="BC87" s="110"/>
      <c r="BD87" s="110"/>
      <c r="BE87" s="110"/>
      <c r="BF87" s="110"/>
      <c r="BG87" s="13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</row>
    <row r="88" spans="1:73" x14ac:dyDescent="0.25">
      <c r="A88" s="47" t="str">
        <f>IF(B88&lt;&gt;"",SUM($A$49,$A$80)+8,"")</f>
        <v/>
      </c>
      <c r="B88" s="38"/>
      <c r="C88" s="35"/>
      <c r="D88" s="35"/>
      <c r="E88" s="36"/>
      <c r="F88" s="179"/>
      <c r="G88" s="27"/>
      <c r="H88" s="193"/>
      <c r="I88" s="193"/>
      <c r="J88" s="193"/>
      <c r="K88" s="193"/>
      <c r="L88" s="193"/>
      <c r="M88" s="193"/>
      <c r="N88" s="193"/>
      <c r="O88" s="193"/>
      <c r="P88" s="193"/>
      <c r="Q88" s="114"/>
      <c r="R88" s="114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6"/>
      <c r="AJ88" s="110"/>
      <c r="AK88" s="110"/>
      <c r="AL88" s="110"/>
      <c r="AM88" s="110"/>
      <c r="AN88" s="110"/>
      <c r="AO88" s="136"/>
      <c r="AP88" s="110"/>
      <c r="AQ88" s="136"/>
      <c r="AR88" s="73"/>
      <c r="AS88" s="111"/>
      <c r="AT88" s="111"/>
      <c r="AU88" s="139"/>
      <c r="AV88" s="111"/>
      <c r="AW88" s="111"/>
      <c r="AX88" s="139"/>
      <c r="AY88" s="111"/>
      <c r="AZ88" s="111"/>
      <c r="BA88" s="139"/>
      <c r="BB88" s="110"/>
      <c r="BC88" s="110"/>
      <c r="BD88" s="110"/>
      <c r="BE88" s="110"/>
      <c r="BF88" s="110"/>
      <c r="BG88" s="13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</row>
    <row r="89" spans="1:73" x14ac:dyDescent="0.25">
      <c r="A89" s="48">
        <f>COUNT(A81:A88)</f>
        <v>0</v>
      </c>
      <c r="B89" s="49" t="s">
        <v>11</v>
      </c>
      <c r="C89" s="49"/>
      <c r="D89" s="49"/>
      <c r="E89" s="49"/>
      <c r="F89" s="169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73"/>
      <c r="AS89" s="139"/>
      <c r="AT89" s="139"/>
      <c r="AU89" s="139"/>
      <c r="AV89" s="139"/>
      <c r="AW89" s="139"/>
      <c r="AX89" s="139"/>
      <c r="AY89" s="139"/>
      <c r="AZ89" s="139"/>
      <c r="BA89" s="139"/>
      <c r="BB89" s="136"/>
      <c r="BC89" s="136"/>
      <c r="BD89" s="136"/>
      <c r="BE89" s="136"/>
      <c r="BF89" s="136"/>
      <c r="BG89" s="136"/>
      <c r="BH89" s="118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</row>
    <row r="90" spans="1:73" x14ac:dyDescent="0.25">
      <c r="A90" s="50">
        <f>SUM(A49,A80,A89)</f>
        <v>25</v>
      </c>
      <c r="B90" s="51" t="s">
        <v>12</v>
      </c>
      <c r="C90" s="51"/>
      <c r="D90" s="51"/>
      <c r="E90" s="51"/>
      <c r="F90" s="184"/>
      <c r="G90" s="199"/>
      <c r="H90" s="198"/>
      <c r="I90" s="198"/>
      <c r="J90" s="198"/>
      <c r="K90" s="198"/>
      <c r="L90" s="198"/>
      <c r="M90" s="198"/>
      <c r="N90" s="198"/>
      <c r="O90" s="198"/>
      <c r="P90" s="198"/>
      <c r="Q90" s="108"/>
      <c r="R90" s="108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6"/>
      <c r="BC90" s="136"/>
      <c r="BD90" s="136"/>
      <c r="BE90" s="136"/>
      <c r="BF90" s="136"/>
      <c r="BG90" s="136"/>
      <c r="BH90" s="118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</row>
    <row r="91" spans="1:73" x14ac:dyDescent="0.25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148"/>
      <c r="AJ91" s="27"/>
      <c r="AK91" s="27"/>
      <c r="AL91" s="148"/>
      <c r="AM91" s="27"/>
      <c r="AN91" s="27"/>
      <c r="AO91" s="148"/>
      <c r="AP91" s="148"/>
      <c r="AQ91" s="148"/>
      <c r="AR91" s="149"/>
      <c r="AS91" s="27"/>
      <c r="AT91" s="27"/>
      <c r="AU91" s="27"/>
      <c r="AV91" s="150"/>
      <c r="AW91" s="151"/>
      <c r="AX91" s="149"/>
      <c r="AY91" s="148"/>
      <c r="AZ91" s="148"/>
      <c r="BA91" s="145"/>
      <c r="BB91" s="136"/>
      <c r="BC91" s="110"/>
      <c r="BD91" s="136"/>
      <c r="BE91" s="110"/>
      <c r="BF91" s="136"/>
      <c r="BG91" s="136"/>
      <c r="BH91" s="112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</row>
    <row r="92" spans="1:73" ht="15.75" x14ac:dyDescent="0.25">
      <c r="A92" s="52">
        <v>1</v>
      </c>
      <c r="B92" s="10" t="s">
        <v>57</v>
      </c>
      <c r="C92" s="13"/>
      <c r="D92" s="53"/>
      <c r="E92" s="164">
        <f t="array" aca="1" ref="E92" ca="1">SUMPRODUCT(IFERROR(1+DATEVALUE(MID(E14:E48,FIND("-",E14:E48)+1,10)&amp;"."&amp;YEAR(TODAY()))-DATEVALUE(LEFT(E14:E48,FIND("-",E14:E48)-1)&amp;"."&amp;IF(DATEVALUE(MID(E14:E48,FIND("-",E14:E48)+1,10)&amp;".1900")&gt;=DATEVALUE(LEFT(E14:E48,FIND("-",E14:E48)-1)&amp;".1900"),
YEAR(TODAY()),YEAR(TODAY())-1)),0))</f>
        <v>56</v>
      </c>
      <c r="F92" s="164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152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153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</row>
    <row r="93" spans="1:73" x14ac:dyDescent="0.25">
      <c r="A93" s="52">
        <v>2</v>
      </c>
      <c r="B93" s="10" t="s">
        <v>59</v>
      </c>
      <c r="C93" s="13"/>
      <c r="D93" s="53"/>
      <c r="E93" s="13"/>
      <c r="F93" s="185">
        <f ca="1">E92*8</f>
        <v>448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77"/>
      <c r="AW93" s="56"/>
      <c r="AX93" s="56"/>
      <c r="AY93" s="56"/>
      <c r="AZ93" s="56"/>
      <c r="BA93" s="56"/>
      <c r="BB93" s="56"/>
      <c r="BC93" s="56"/>
      <c r="BD93" s="56"/>
      <c r="BE93" s="56"/>
      <c r="BF93" s="107"/>
      <c r="BG93" s="107"/>
      <c r="BH93" s="27"/>
      <c r="BI93" s="27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</row>
    <row r="94" spans="1:73" x14ac:dyDescent="0.25">
      <c r="A94" s="52">
        <v>2</v>
      </c>
      <c r="B94" s="10" t="s">
        <v>58</v>
      </c>
      <c r="C94" s="13"/>
      <c r="D94" s="53"/>
      <c r="E94" s="13"/>
      <c r="F94" s="186">
        <f t="array" aca="1" ref="F94" ca="1">SUMPRODUCT(IFERROR(1+DATEVALUE(MID(F14:F48,FIND("-",F14:F48)+1,10)&amp;"."&amp;YEAR(TODAY()))-DATEVALUE(LEFT(F14:F48,FIND("-",F14:F48)-1)&amp;"."&amp;IF(DATEVALUE(MID(F14:F48,FIND("-",F14:F48)+1,10)&amp;".1900")&gt;=DATEVALUE(LEFT(F14:F48,FIND("-",F14:F48)-1)&amp;".1900"),
YEAR(TODAY()),YEAR(TODAY())-1)),0))</f>
        <v>19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27"/>
      <c r="AW94" s="56"/>
      <c r="AX94" s="56"/>
      <c r="AY94" s="56"/>
      <c r="AZ94" s="56"/>
      <c r="BA94" s="56"/>
      <c r="BB94" s="56"/>
      <c r="BC94" s="56"/>
      <c r="BD94" s="56"/>
      <c r="BE94" s="56"/>
      <c r="BF94" s="107"/>
      <c r="BG94" s="107"/>
      <c r="BH94" s="27"/>
      <c r="BI94" s="27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</row>
    <row r="95" spans="1:73" x14ac:dyDescent="0.25"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27"/>
      <c r="AW95" s="56"/>
      <c r="AX95" s="56"/>
      <c r="AY95" s="56"/>
      <c r="AZ95" s="56"/>
      <c r="BA95" s="56"/>
      <c r="BB95" s="56"/>
      <c r="BC95" s="56"/>
      <c r="BD95" s="56"/>
      <c r="BE95" s="56"/>
      <c r="BF95" s="107"/>
      <c r="BG95" s="107"/>
      <c r="BH95" s="27"/>
      <c r="BI95" s="27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</row>
    <row r="96" spans="1:73" ht="28.5" x14ac:dyDescent="0.45">
      <c r="B96" s="170" t="s">
        <v>66</v>
      </c>
      <c r="C96" s="171"/>
      <c r="D96" s="171"/>
      <c r="E96" s="171"/>
      <c r="F96" s="171"/>
      <c r="G96" s="191"/>
      <c r="H96" s="191"/>
      <c r="I96" s="191"/>
      <c r="J96" s="8"/>
      <c r="K96" s="8"/>
      <c r="L96" s="8"/>
      <c r="M96" s="8"/>
      <c r="N96" s="8"/>
      <c r="O96" s="8"/>
      <c r="P96" s="8"/>
      <c r="Q96" s="8"/>
      <c r="R96" s="8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107"/>
      <c r="BG96" s="107"/>
      <c r="BH96" s="27"/>
      <c r="BI96" s="27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</row>
    <row r="97" spans="1:73" x14ac:dyDescent="0.25"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114"/>
      <c r="AW97" s="56"/>
      <c r="AX97" s="56"/>
      <c r="AY97" s="56"/>
      <c r="AZ97" s="56"/>
      <c r="BA97" s="56"/>
      <c r="BB97" s="56"/>
      <c r="BC97" s="56"/>
      <c r="BD97" s="56"/>
      <c r="BE97" s="56"/>
      <c r="BF97" s="27"/>
      <c r="BG97" s="27"/>
      <c r="BH97" s="27"/>
      <c r="BI97" s="27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</row>
    <row r="98" spans="1:73" ht="15.75" x14ac:dyDescent="0.25">
      <c r="A98" s="52">
        <v>1</v>
      </c>
      <c r="B98" s="10" t="s">
        <v>63</v>
      </c>
      <c r="C98" s="13"/>
      <c r="D98" s="53"/>
      <c r="E98" s="13"/>
      <c r="F98" s="11"/>
      <c r="G98" s="11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27"/>
      <c r="AW98" s="56"/>
      <c r="AX98" s="56"/>
      <c r="AY98" s="56"/>
      <c r="AZ98" s="56"/>
      <c r="BA98" s="56"/>
      <c r="BB98" s="56"/>
      <c r="BC98" s="56"/>
      <c r="BD98" s="56"/>
      <c r="BE98" s="56"/>
      <c r="BF98" s="27"/>
      <c r="BG98" s="27"/>
      <c r="BH98" s="27"/>
      <c r="BI98" s="27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</row>
    <row r="99" spans="1:73" x14ac:dyDescent="0.25">
      <c r="B99" s="34" t="s">
        <v>27</v>
      </c>
      <c r="C99" s="166" t="s">
        <v>56</v>
      </c>
      <c r="D99" s="168">
        <v>36</v>
      </c>
      <c r="E99" s="168" t="s">
        <v>65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27"/>
      <c r="AW99" s="56"/>
      <c r="AX99" s="56"/>
      <c r="AY99" s="56"/>
      <c r="AZ99" s="56"/>
      <c r="BA99" s="56"/>
      <c r="BB99" s="56"/>
      <c r="BC99" s="56"/>
      <c r="BD99" s="56"/>
      <c r="BE99" s="56"/>
      <c r="BF99" s="110"/>
      <c r="BG99" s="110"/>
      <c r="BH99" s="134"/>
      <c r="BI99" s="148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</row>
    <row r="100" spans="1:73" x14ac:dyDescent="0.25">
      <c r="B100" s="38" t="s">
        <v>29</v>
      </c>
      <c r="C100" s="167" t="s">
        <v>60</v>
      </c>
      <c r="D100" s="168">
        <v>20</v>
      </c>
      <c r="E100" s="168" t="s">
        <v>65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27"/>
      <c r="AW100" s="56"/>
      <c r="AX100" s="56"/>
      <c r="AY100" s="56"/>
      <c r="AZ100" s="56"/>
      <c r="BA100" s="56"/>
      <c r="BB100" s="56"/>
      <c r="BC100" s="56"/>
      <c r="BD100" s="56"/>
      <c r="BE100" s="56"/>
      <c r="BF100" s="110"/>
      <c r="BG100" s="110"/>
      <c r="BH100" s="134"/>
      <c r="BI100" s="148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</row>
    <row r="101" spans="1:73" x14ac:dyDescent="0.25">
      <c r="B101" s="169" t="s">
        <v>55</v>
      </c>
      <c r="C101" s="11"/>
      <c r="D101" s="49">
        <f>SUM(D99:D100)</f>
        <v>56</v>
      </c>
      <c r="E101" s="49" t="s">
        <v>65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114"/>
      <c r="AW101" s="121"/>
      <c r="AX101" s="56"/>
      <c r="AY101" s="56"/>
      <c r="AZ101" s="56"/>
      <c r="BA101" s="56"/>
      <c r="BB101" s="56"/>
      <c r="BC101" s="56"/>
      <c r="BD101" s="56"/>
      <c r="BE101" s="56"/>
      <c r="BF101" s="149"/>
      <c r="BG101" s="149"/>
      <c r="BH101" s="154"/>
      <c r="BI101" s="149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</row>
    <row r="102" spans="1:73" x14ac:dyDescent="0.25"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108"/>
      <c r="AW102" s="118"/>
      <c r="AX102" s="112"/>
      <c r="AY102" s="112"/>
      <c r="AZ102" s="112"/>
      <c r="BA102" s="112"/>
      <c r="BB102" s="112"/>
      <c r="BC102" s="112"/>
      <c r="BD102" s="112"/>
      <c r="BE102" s="112"/>
      <c r="BF102" s="136"/>
      <c r="BG102" s="136"/>
      <c r="BH102" s="108"/>
      <c r="BI102" s="145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</row>
    <row r="103" spans="1:73" ht="15.75" x14ac:dyDescent="0.25">
      <c r="A103" s="52">
        <v>2</v>
      </c>
      <c r="B103" s="10" t="s">
        <v>64</v>
      </c>
      <c r="C103" s="13"/>
      <c r="D103" s="53"/>
      <c r="E103" s="13"/>
      <c r="F103" s="11"/>
      <c r="G103" s="11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27"/>
      <c r="AW103" s="155"/>
      <c r="AX103" s="56"/>
      <c r="AY103" s="56"/>
      <c r="AZ103" s="56"/>
      <c r="BA103" s="56"/>
      <c r="BB103" s="56"/>
      <c r="BC103" s="56"/>
      <c r="BD103" s="56"/>
      <c r="BE103" s="56"/>
      <c r="BF103" s="110"/>
      <c r="BG103" s="110"/>
      <c r="BH103" s="134"/>
      <c r="BI103" s="148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</row>
    <row r="104" spans="1:73" x14ac:dyDescent="0.25">
      <c r="B104" s="38" t="s">
        <v>21</v>
      </c>
      <c r="C104" s="163" t="s">
        <v>61</v>
      </c>
      <c r="D104" s="168">
        <v>9</v>
      </c>
      <c r="E104" s="168" t="s">
        <v>65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27"/>
      <c r="AW104" s="156"/>
      <c r="AX104" s="56"/>
      <c r="AY104" s="56"/>
      <c r="AZ104" s="56"/>
      <c r="BA104" s="56"/>
      <c r="BB104" s="56"/>
      <c r="BC104" s="56"/>
      <c r="BD104" s="56"/>
      <c r="BE104" s="56"/>
      <c r="BF104" s="110"/>
      <c r="BG104" s="110"/>
      <c r="BH104" s="134"/>
      <c r="BI104" s="148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</row>
    <row r="105" spans="1:73" x14ac:dyDescent="0.25">
      <c r="B105" s="38" t="s">
        <v>25</v>
      </c>
      <c r="C105" s="163" t="s">
        <v>62</v>
      </c>
      <c r="D105" s="168">
        <v>10</v>
      </c>
      <c r="E105" s="168" t="s">
        <v>65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10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36"/>
      <c r="BG105" s="136"/>
      <c r="BH105" s="108"/>
      <c r="BI105" s="145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</row>
    <row r="106" spans="1:73" x14ac:dyDescent="0.25">
      <c r="B106" s="169" t="s">
        <v>55</v>
      </c>
      <c r="C106" s="49"/>
      <c r="D106" s="49">
        <f>SUM(D104:D105)</f>
        <v>19</v>
      </c>
      <c r="E106" s="49" t="s">
        <v>65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27"/>
      <c r="AW106" s="115"/>
      <c r="AX106" s="56"/>
      <c r="AY106" s="56"/>
      <c r="AZ106" s="56"/>
      <c r="BA106" s="56"/>
      <c r="BB106" s="56"/>
      <c r="BC106" s="56"/>
      <c r="BD106" s="56"/>
      <c r="BE106" s="56"/>
      <c r="BF106" s="110"/>
      <c r="BG106" s="110"/>
      <c r="BH106" s="27"/>
      <c r="BI106" s="148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</row>
    <row r="107" spans="1:73" x14ac:dyDescent="0.25"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27"/>
      <c r="AW107" s="56"/>
      <c r="AX107" s="56"/>
      <c r="AY107" s="56"/>
      <c r="AZ107" s="56"/>
      <c r="BA107" s="56"/>
      <c r="BB107" s="56"/>
      <c r="BC107" s="56"/>
      <c r="BD107" s="56"/>
      <c r="BE107" s="56"/>
      <c r="BF107" s="110"/>
      <c r="BG107" s="110"/>
      <c r="BH107" s="134"/>
      <c r="BI107" s="148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</row>
    <row r="108" spans="1:73" x14ac:dyDescent="0.25"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27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49"/>
      <c r="BG108" s="149"/>
      <c r="BH108" s="154"/>
      <c r="BI108" s="149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</row>
    <row r="109" spans="1:73" x14ac:dyDescent="0.25"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107"/>
      <c r="AW109" s="118"/>
      <c r="AX109" s="112"/>
      <c r="AY109" s="112"/>
      <c r="AZ109" s="112"/>
      <c r="BA109" s="112"/>
      <c r="BB109" s="112"/>
      <c r="BC109" s="112"/>
      <c r="BD109" s="112"/>
      <c r="BE109" s="112"/>
      <c r="BF109" s="110"/>
      <c r="BG109" s="110"/>
      <c r="BH109" s="108"/>
      <c r="BI109" s="145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</row>
    <row r="110" spans="1:73" x14ac:dyDescent="0.2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8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108"/>
      <c r="AW110" s="118"/>
      <c r="AX110" s="118"/>
      <c r="AY110" s="118"/>
      <c r="AZ110" s="118"/>
      <c r="BA110" s="112"/>
      <c r="BB110" s="112"/>
      <c r="BC110" s="112"/>
      <c r="BD110" s="112"/>
      <c r="BE110" s="112"/>
      <c r="BF110" s="136"/>
      <c r="BG110" s="108"/>
      <c r="BH110" s="108"/>
      <c r="BI110" s="145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</row>
    <row r="111" spans="1:73" x14ac:dyDescent="0.2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8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</row>
    <row r="112" spans="1:73" x14ac:dyDescent="0.2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8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</row>
    <row r="113" spans="1:73" ht="15.75" x14ac:dyDescent="0.25">
      <c r="A113" s="69"/>
      <c r="B113" s="61"/>
      <c r="C113" s="70"/>
      <c r="D113" s="70"/>
      <c r="E113" s="69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</row>
    <row r="114" spans="1:73" ht="15.75" x14ac:dyDescent="0.25">
      <c r="A114" s="56"/>
      <c r="B114" s="60"/>
      <c r="C114" s="71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</row>
    <row r="115" spans="1:73" x14ac:dyDescent="0.2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</row>
    <row r="116" spans="1:73" ht="15.75" x14ac:dyDescent="0.25">
      <c r="A116" s="56"/>
      <c r="B116" s="206"/>
      <c r="C116" s="56"/>
      <c r="D116" s="56"/>
      <c r="E116" s="56"/>
      <c r="F116" s="207"/>
      <c r="G116" s="56"/>
      <c r="H116" s="56"/>
      <c r="I116" s="59"/>
      <c r="J116" s="56"/>
      <c r="K116" s="56"/>
      <c r="L116" s="59"/>
      <c r="M116" s="72"/>
      <c r="N116" s="56"/>
      <c r="O116" s="56"/>
      <c r="P116" s="57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</row>
    <row r="117" spans="1:73" ht="15.75" x14ac:dyDescent="0.25">
      <c r="A117" s="56"/>
      <c r="B117" s="56"/>
      <c r="C117" s="56"/>
      <c r="D117" s="56"/>
      <c r="E117" s="56"/>
      <c r="F117" s="56"/>
      <c r="G117" s="56"/>
      <c r="H117" s="56"/>
      <c r="I117" s="56"/>
      <c r="J117" s="57"/>
      <c r="K117" s="56"/>
      <c r="L117" s="56"/>
      <c r="M117" s="56"/>
      <c r="N117" s="56"/>
      <c r="O117" s="57"/>
      <c r="P117" s="57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</row>
    <row r="118" spans="1:73" ht="15.75" x14ac:dyDescent="0.25">
      <c r="A118" s="112"/>
      <c r="B118" s="56"/>
      <c r="C118" s="56"/>
      <c r="D118" s="172"/>
      <c r="E118" s="56"/>
      <c r="F118" s="56"/>
      <c r="G118" s="173"/>
      <c r="H118" s="56"/>
      <c r="I118" s="56"/>
      <c r="J118" s="57"/>
      <c r="K118" s="56"/>
      <c r="L118" s="56"/>
      <c r="M118" s="56"/>
      <c r="N118" s="56"/>
      <c r="O118" s="201"/>
      <c r="P118" s="203"/>
      <c r="Q118" s="203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</row>
    <row r="119" spans="1:73" ht="15.75" x14ac:dyDescent="0.25">
      <c r="A119" s="112"/>
      <c r="B119" s="56"/>
      <c r="C119" s="56"/>
      <c r="D119" s="56"/>
      <c r="E119" s="56"/>
      <c r="F119" s="56"/>
      <c r="G119" s="208"/>
      <c r="H119" s="56"/>
      <c r="I119" s="56"/>
      <c r="J119" s="57"/>
      <c r="K119" s="56"/>
      <c r="L119" s="56"/>
      <c r="M119" s="56"/>
      <c r="N119" s="56"/>
      <c r="O119" s="201"/>
      <c r="P119" s="203"/>
      <c r="Q119" s="203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</row>
    <row r="120" spans="1:73" ht="15.75" x14ac:dyDescent="0.25">
      <c r="A120" s="112"/>
      <c r="B120" s="56"/>
      <c r="C120" s="56"/>
      <c r="D120" s="56"/>
      <c r="E120" s="56"/>
      <c r="F120" s="56"/>
      <c r="G120" s="208"/>
      <c r="H120" s="56"/>
      <c r="I120" s="56"/>
      <c r="J120" s="57"/>
      <c r="K120" s="56"/>
      <c r="L120" s="56"/>
      <c r="M120" s="56"/>
      <c r="N120" s="56"/>
      <c r="O120" s="201"/>
      <c r="P120" s="203"/>
      <c r="Q120" s="203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</row>
    <row r="121" spans="1:73" ht="15.75" x14ac:dyDescent="0.25">
      <c r="A121" s="112"/>
      <c r="B121" s="56"/>
      <c r="C121" s="56"/>
      <c r="D121" s="172"/>
      <c r="E121" s="56"/>
      <c r="F121" s="56"/>
      <c r="G121" s="209"/>
      <c r="H121" s="56"/>
      <c r="I121" s="56"/>
      <c r="J121" s="57"/>
      <c r="K121" s="56"/>
      <c r="L121" s="56"/>
      <c r="M121" s="56"/>
      <c r="N121" s="56"/>
      <c r="O121" s="204"/>
      <c r="P121" s="204"/>
      <c r="Q121" s="204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</row>
    <row r="122" spans="1:73" ht="15.75" x14ac:dyDescent="0.25">
      <c r="A122" s="56"/>
      <c r="B122" s="56"/>
      <c r="C122" s="56"/>
      <c r="D122" s="56"/>
      <c r="E122" s="56"/>
      <c r="F122" s="56"/>
      <c r="G122" s="56"/>
      <c r="H122" s="56"/>
      <c r="I122" s="56"/>
      <c r="J122" s="57"/>
      <c r="K122" s="56"/>
      <c r="L122" s="56"/>
      <c r="M122" s="56"/>
      <c r="N122" s="56"/>
      <c r="O122" s="201"/>
      <c r="P122" s="201"/>
      <c r="Q122" s="201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</row>
    <row r="123" spans="1:73" ht="15.75" x14ac:dyDescent="0.25">
      <c r="A123" s="144"/>
      <c r="B123" s="56"/>
      <c r="C123" s="56"/>
      <c r="D123" s="210"/>
      <c r="E123" s="56"/>
      <c r="F123" s="56"/>
      <c r="G123" s="27"/>
      <c r="H123" s="56"/>
      <c r="I123" s="56"/>
      <c r="J123" s="57"/>
      <c r="K123" s="56"/>
      <c r="L123" s="56"/>
      <c r="M123" s="56"/>
      <c r="N123" s="56"/>
      <c r="O123" s="201"/>
      <c r="P123" s="203"/>
      <c r="Q123" s="203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</row>
    <row r="124" spans="1:73" ht="16.5" x14ac:dyDescent="0.25">
      <c r="A124" s="112"/>
      <c r="B124" s="112"/>
      <c r="C124" s="56"/>
      <c r="D124" s="56"/>
      <c r="E124" s="56"/>
      <c r="F124" s="56"/>
      <c r="G124" s="209"/>
      <c r="H124" s="56"/>
      <c r="I124" s="56"/>
      <c r="J124" s="57"/>
      <c r="K124" s="56"/>
      <c r="L124" s="56"/>
      <c r="M124" s="56"/>
      <c r="N124" s="56"/>
      <c r="O124" s="202"/>
      <c r="P124" s="202"/>
      <c r="Q124" s="202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</row>
    <row r="125" spans="1:73" ht="15.75" x14ac:dyDescent="0.25">
      <c r="A125" s="112"/>
      <c r="B125" s="112"/>
      <c r="C125" s="56"/>
      <c r="D125" s="56"/>
      <c r="E125" s="56"/>
      <c r="F125" s="56"/>
      <c r="G125" s="136"/>
      <c r="H125" s="56"/>
      <c r="I125" s="56"/>
      <c r="J125" s="57"/>
      <c r="K125" s="56"/>
      <c r="L125" s="56"/>
      <c r="M125" s="56"/>
      <c r="N125" s="56"/>
      <c r="O125" s="201"/>
      <c r="P125" s="201"/>
      <c r="Q125" s="201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</row>
    <row r="126" spans="1:73" ht="15.75" x14ac:dyDescent="0.25">
      <c r="A126" s="112"/>
      <c r="B126" s="112"/>
      <c r="C126" s="56"/>
      <c r="D126" s="56"/>
      <c r="E126" s="56"/>
      <c r="F126" s="56"/>
      <c r="G126" s="209"/>
      <c r="H126" s="56"/>
      <c r="I126" s="56"/>
      <c r="J126" s="57"/>
      <c r="K126" s="56"/>
      <c r="L126" s="56"/>
      <c r="M126" s="56"/>
      <c r="N126" s="56"/>
      <c r="O126" s="201"/>
      <c r="P126" s="201"/>
      <c r="Q126" s="201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</row>
    <row r="127" spans="1:73" ht="15.75" x14ac:dyDescent="0.25">
      <c r="A127" s="112"/>
      <c r="B127" s="112"/>
      <c r="C127" s="56"/>
      <c r="D127" s="56"/>
      <c r="E127" s="56"/>
      <c r="F127" s="56"/>
      <c r="G127" s="110"/>
      <c r="H127" s="56"/>
      <c r="I127" s="56"/>
      <c r="J127" s="57"/>
      <c r="K127" s="56"/>
      <c r="L127" s="56"/>
      <c r="M127" s="56"/>
      <c r="N127" s="56"/>
      <c r="O127" s="200"/>
      <c r="P127" s="200"/>
      <c r="Q127" s="200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</row>
    <row r="128" spans="1:73" ht="18.75" x14ac:dyDescent="0.3">
      <c r="A128" s="76"/>
      <c r="B128" s="76"/>
      <c r="C128" s="56"/>
      <c r="D128" s="56"/>
      <c r="E128" s="56"/>
      <c r="F128" s="62"/>
      <c r="G128" s="63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</row>
    <row r="129" spans="1:73" ht="15.75" x14ac:dyDescent="0.25">
      <c r="A129" s="74"/>
      <c r="B129" s="74"/>
      <c r="C129" s="56"/>
      <c r="D129" s="74"/>
      <c r="E129" s="74"/>
      <c r="F129" s="58"/>
      <c r="G129" s="57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</row>
    <row r="130" spans="1:73" ht="15.75" x14ac:dyDescent="0.25">
      <c r="A130" s="78"/>
      <c r="B130" s="79"/>
      <c r="C130" s="79"/>
      <c r="D130" s="80"/>
      <c r="E130" s="81"/>
      <c r="F130" s="58"/>
      <c r="G130" s="57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</row>
    <row r="131" spans="1:73" ht="15.75" x14ac:dyDescent="0.25">
      <c r="A131" s="77"/>
      <c r="B131" s="77"/>
      <c r="C131" s="77"/>
      <c r="D131" s="77"/>
      <c r="E131" s="77"/>
      <c r="F131" s="58"/>
      <c r="G131" s="57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</row>
    <row r="132" spans="1:73" ht="15.75" x14ac:dyDescent="0.25">
      <c r="A132" s="78"/>
      <c r="B132" s="79"/>
      <c r="C132" s="79"/>
      <c r="D132" s="79"/>
      <c r="E132" s="79"/>
      <c r="F132" s="58"/>
      <c r="G132" s="57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</row>
    <row r="133" spans="1:73" ht="15.75" x14ac:dyDescent="0.25">
      <c r="A133" s="57"/>
      <c r="B133" s="59"/>
      <c r="C133" s="56"/>
      <c r="D133" s="57"/>
      <c r="E133" s="57"/>
      <c r="F133" s="58"/>
      <c r="G133" s="57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</row>
    <row r="134" spans="1:73" ht="18" x14ac:dyDescent="0.25">
      <c r="A134" s="75"/>
      <c r="B134" s="82"/>
      <c r="C134" s="56"/>
      <c r="D134" s="83"/>
      <c r="E134" s="82"/>
      <c r="F134" s="57"/>
      <c r="G134" s="58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</row>
    <row r="135" spans="1:73" ht="18" x14ac:dyDescent="0.25">
      <c r="A135" s="75"/>
      <c r="B135" s="84"/>
      <c r="C135" s="56"/>
      <c r="D135" s="56"/>
      <c r="E135" s="57"/>
      <c r="F135" s="57"/>
      <c r="G135" s="58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</row>
    <row r="136" spans="1:73" ht="15.75" x14ac:dyDescent="0.25">
      <c r="A136" s="64"/>
      <c r="B136" s="59"/>
      <c r="C136" s="56"/>
      <c r="D136" s="65"/>
      <c r="E136" s="57"/>
      <c r="F136" s="57"/>
      <c r="G136" s="58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</row>
    <row r="137" spans="1:73" ht="15.75" x14ac:dyDescent="0.25">
      <c r="A137" s="64"/>
      <c r="B137" s="59"/>
      <c r="C137" s="56"/>
      <c r="D137" s="65"/>
      <c r="E137" s="57"/>
      <c r="F137" s="57"/>
      <c r="G137" s="58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</row>
    <row r="138" spans="1:73" ht="15.75" x14ac:dyDescent="0.25">
      <c r="A138" s="64"/>
      <c r="B138" s="59"/>
      <c r="C138" s="56"/>
      <c r="D138" s="65"/>
      <c r="E138" s="57"/>
      <c r="F138" s="57"/>
      <c r="G138" s="58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</row>
    <row r="139" spans="1:73" ht="15.75" x14ac:dyDescent="0.25">
      <c r="A139" s="64"/>
      <c r="B139" s="59"/>
      <c r="C139" s="56"/>
      <c r="D139" s="65"/>
      <c r="E139" s="57"/>
      <c r="F139" s="57"/>
      <c r="G139" s="58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</row>
    <row r="140" spans="1:73" ht="15.75" x14ac:dyDescent="0.25">
      <c r="A140" s="64"/>
      <c r="B140" s="59"/>
      <c r="C140" s="56"/>
      <c r="D140" s="65"/>
      <c r="E140" s="57"/>
      <c r="F140" s="57"/>
      <c r="G140" s="58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</row>
    <row r="141" spans="1:73" ht="15.75" x14ac:dyDescent="0.25">
      <c r="A141" s="64"/>
      <c r="B141" s="59"/>
      <c r="C141" s="56"/>
      <c r="D141" s="65"/>
      <c r="E141" s="57"/>
      <c r="F141" s="57"/>
      <c r="G141" s="58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</row>
    <row r="142" spans="1:73" ht="15.75" x14ac:dyDescent="0.25">
      <c r="A142" s="64"/>
      <c r="B142" s="59"/>
      <c r="C142" s="56"/>
      <c r="D142" s="65"/>
      <c r="E142" s="57"/>
      <c r="F142" s="57"/>
      <c r="G142" s="58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</row>
    <row r="143" spans="1:73" ht="15.75" x14ac:dyDescent="0.25">
      <c r="A143" s="64"/>
      <c r="B143" s="59"/>
      <c r="C143" s="56"/>
      <c r="D143" s="65"/>
      <c r="E143" s="57"/>
      <c r="F143" s="57"/>
      <c r="G143" s="58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</row>
    <row r="144" spans="1:73" ht="15.75" x14ac:dyDescent="0.25">
      <c r="A144" s="64"/>
      <c r="B144" s="59"/>
      <c r="C144" s="56"/>
      <c r="D144" s="65"/>
      <c r="E144" s="57"/>
      <c r="F144" s="57"/>
      <c r="G144" s="58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</row>
    <row r="145" spans="1:73" ht="15.75" x14ac:dyDescent="0.25">
      <c r="A145" s="64"/>
      <c r="B145" s="59"/>
      <c r="C145" s="56"/>
      <c r="D145" s="65"/>
      <c r="E145" s="57"/>
      <c r="F145" s="57"/>
      <c r="G145" s="58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</row>
    <row r="146" spans="1:73" ht="15.75" x14ac:dyDescent="0.25">
      <c r="A146" s="64"/>
      <c r="B146" s="59"/>
      <c r="C146" s="56"/>
      <c r="D146" s="65"/>
      <c r="E146" s="57"/>
      <c r="F146" s="57"/>
      <c r="G146" s="58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</row>
    <row r="147" spans="1:73" ht="15.75" x14ac:dyDescent="0.25">
      <c r="A147" s="64"/>
      <c r="B147" s="59"/>
      <c r="C147" s="56"/>
      <c r="D147" s="65"/>
      <c r="E147" s="57"/>
      <c r="F147" s="57"/>
      <c r="G147" s="58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</row>
    <row r="148" spans="1:73" ht="15.75" x14ac:dyDescent="0.25">
      <c r="A148" s="64"/>
      <c r="B148" s="59"/>
      <c r="C148" s="56"/>
      <c r="D148" s="65"/>
      <c r="E148" s="57"/>
      <c r="F148" s="57"/>
      <c r="G148" s="58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</row>
    <row r="149" spans="1:73" ht="15.75" x14ac:dyDescent="0.25">
      <c r="A149" s="66"/>
      <c r="B149" s="59"/>
      <c r="C149" s="56"/>
      <c r="D149" s="65"/>
      <c r="E149" s="57"/>
      <c r="F149" s="57"/>
      <c r="G149" s="58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</row>
    <row r="150" spans="1:73" ht="15.75" x14ac:dyDescent="0.25">
      <c r="A150" s="64"/>
      <c r="B150" s="59"/>
      <c r="C150" s="56"/>
      <c r="D150" s="65"/>
      <c r="E150" s="57"/>
      <c r="F150" s="57"/>
      <c r="G150" s="58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</row>
    <row r="151" spans="1:73" ht="15.75" x14ac:dyDescent="0.25">
      <c r="A151" s="66"/>
      <c r="B151" s="59"/>
      <c r="C151" s="56"/>
      <c r="D151" s="65"/>
      <c r="E151" s="57"/>
      <c r="F151" s="57"/>
      <c r="G151" s="58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</row>
    <row r="152" spans="1:73" ht="15.75" x14ac:dyDescent="0.25">
      <c r="A152" s="64"/>
      <c r="B152" s="59"/>
      <c r="C152" s="56"/>
      <c r="D152" s="65"/>
      <c r="E152" s="57"/>
      <c r="F152" s="57"/>
      <c r="G152" s="58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</row>
    <row r="153" spans="1:73" ht="15.75" x14ac:dyDescent="0.25">
      <c r="A153" s="64"/>
      <c r="B153" s="59"/>
      <c r="C153" s="56"/>
      <c r="D153" s="65"/>
      <c r="E153" s="57"/>
      <c r="F153" s="57"/>
      <c r="G153" s="58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</row>
    <row r="154" spans="1:73" ht="15.75" x14ac:dyDescent="0.25">
      <c r="A154" s="64"/>
      <c r="B154" s="59"/>
      <c r="C154" s="56"/>
      <c r="D154" s="65"/>
      <c r="E154" s="57"/>
      <c r="F154" s="57"/>
      <c r="G154" s="58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</row>
    <row r="155" spans="1:73" ht="15.75" x14ac:dyDescent="0.25">
      <c r="A155" s="64"/>
      <c r="B155" s="59"/>
      <c r="C155" s="56"/>
      <c r="D155" s="65"/>
      <c r="E155" s="57"/>
      <c r="F155" s="57"/>
      <c r="G155" s="58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</row>
    <row r="156" spans="1:73" ht="15.75" x14ac:dyDescent="0.25">
      <c r="A156" s="64"/>
      <c r="B156" s="59"/>
      <c r="C156" s="56"/>
      <c r="D156" s="65"/>
      <c r="E156" s="57"/>
      <c r="F156" s="57"/>
      <c r="G156" s="58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</row>
    <row r="157" spans="1:73" ht="15.75" x14ac:dyDescent="0.25">
      <c r="A157" s="64"/>
      <c r="B157" s="59"/>
      <c r="C157" s="56"/>
      <c r="D157" s="65"/>
      <c r="E157" s="57"/>
      <c r="F157" s="57"/>
      <c r="G157" s="58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</row>
    <row r="158" spans="1:73" ht="15.75" x14ac:dyDescent="0.25">
      <c r="A158" s="64"/>
      <c r="B158" s="59"/>
      <c r="C158" s="56"/>
      <c r="D158" s="65"/>
      <c r="E158" s="57"/>
      <c r="F158" s="57"/>
      <c r="G158" s="58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</row>
    <row r="159" spans="1:73" ht="15.75" x14ac:dyDescent="0.25">
      <c r="A159" s="64"/>
      <c r="B159" s="59"/>
      <c r="C159" s="56"/>
      <c r="D159" s="65"/>
      <c r="E159" s="57"/>
      <c r="F159" s="57"/>
      <c r="G159" s="58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</row>
    <row r="160" spans="1:73" ht="15.75" x14ac:dyDescent="0.25">
      <c r="A160" s="64"/>
      <c r="B160" s="59"/>
      <c r="C160" s="56"/>
      <c r="D160" s="65"/>
      <c r="E160" s="57"/>
      <c r="F160" s="57"/>
      <c r="G160" s="58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</row>
    <row r="161" spans="1:73" ht="15.75" x14ac:dyDescent="0.25">
      <c r="A161" s="64"/>
      <c r="B161" s="59"/>
      <c r="C161" s="56"/>
      <c r="D161" s="65"/>
      <c r="E161" s="57"/>
      <c r="F161" s="57"/>
      <c r="G161" s="58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</row>
    <row r="162" spans="1:73" ht="15.75" x14ac:dyDescent="0.25">
      <c r="A162" s="64"/>
      <c r="B162" s="59"/>
      <c r="C162" s="56"/>
      <c r="D162" s="65"/>
      <c r="E162" s="57"/>
      <c r="F162" s="57"/>
      <c r="G162" s="58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</row>
    <row r="163" spans="1:73" ht="15.75" x14ac:dyDescent="0.25">
      <c r="A163" s="64"/>
      <c r="B163" s="59"/>
      <c r="C163" s="56"/>
      <c r="D163" s="65"/>
      <c r="E163" s="57"/>
      <c r="F163" s="57"/>
      <c r="G163" s="58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</row>
    <row r="164" spans="1:73" ht="15.75" x14ac:dyDescent="0.25">
      <c r="A164" s="64"/>
      <c r="B164" s="59"/>
      <c r="C164" s="56"/>
      <c r="D164" s="65"/>
      <c r="E164" s="57"/>
      <c r="F164" s="57"/>
      <c r="G164" s="58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</row>
    <row r="165" spans="1:73" ht="15.75" x14ac:dyDescent="0.25">
      <c r="A165" s="64"/>
      <c r="B165" s="59"/>
      <c r="C165" s="56"/>
      <c r="D165" s="65"/>
      <c r="E165" s="57"/>
      <c r="F165" s="57"/>
      <c r="G165" s="58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</row>
    <row r="166" spans="1:73" ht="15.75" x14ac:dyDescent="0.25">
      <c r="A166" s="64"/>
      <c r="B166" s="59"/>
      <c r="C166" s="56"/>
      <c r="D166" s="65"/>
      <c r="E166" s="57"/>
      <c r="F166" s="57"/>
      <c r="G166" s="58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</row>
    <row r="167" spans="1:73" ht="15.75" x14ac:dyDescent="0.25">
      <c r="A167" s="64"/>
      <c r="B167" s="59"/>
      <c r="C167" s="56"/>
      <c r="D167" s="65"/>
      <c r="E167" s="57"/>
      <c r="F167" s="57"/>
      <c r="G167" s="58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</row>
    <row r="168" spans="1:73" ht="15.75" x14ac:dyDescent="0.25">
      <c r="A168" s="64"/>
      <c r="B168" s="59"/>
      <c r="C168" s="56"/>
      <c r="D168" s="65"/>
      <c r="E168" s="57"/>
      <c r="F168" s="57"/>
      <c r="G168" s="58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</row>
    <row r="169" spans="1:73" ht="15.75" x14ac:dyDescent="0.25">
      <c r="A169" s="64"/>
      <c r="B169" s="59"/>
      <c r="C169" s="56"/>
      <c r="D169" s="65"/>
      <c r="E169" s="57"/>
      <c r="F169" s="57"/>
      <c r="G169" s="58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</row>
    <row r="170" spans="1:73" ht="15.75" x14ac:dyDescent="0.25">
      <c r="A170" s="64"/>
      <c r="B170" s="59"/>
      <c r="C170" s="56"/>
      <c r="D170" s="65"/>
      <c r="E170" s="57"/>
      <c r="F170" s="57"/>
      <c r="G170" s="58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</row>
    <row r="171" spans="1:73" ht="15.75" x14ac:dyDescent="0.25">
      <c r="A171" s="64"/>
      <c r="B171" s="59"/>
      <c r="C171" s="56"/>
      <c r="D171" s="65"/>
      <c r="E171" s="57"/>
      <c r="F171" s="57"/>
      <c r="G171" s="58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</row>
    <row r="172" spans="1:73" ht="15.75" x14ac:dyDescent="0.25">
      <c r="A172" s="64"/>
      <c r="B172" s="59"/>
      <c r="C172" s="56"/>
      <c r="D172" s="65"/>
      <c r="E172" s="57"/>
      <c r="F172" s="57"/>
      <c r="G172" s="58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</row>
    <row r="173" spans="1:73" ht="15.75" x14ac:dyDescent="0.25">
      <c r="A173" s="64"/>
      <c r="B173" s="59"/>
      <c r="C173" s="56"/>
      <c r="D173" s="65"/>
      <c r="E173" s="57"/>
      <c r="F173" s="57"/>
      <c r="G173" s="58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</row>
    <row r="174" spans="1:73" ht="15.75" x14ac:dyDescent="0.25">
      <c r="A174" s="64"/>
      <c r="B174" s="59"/>
      <c r="C174" s="56"/>
      <c r="D174" s="65"/>
      <c r="E174" s="57"/>
      <c r="F174" s="57"/>
      <c r="G174" s="58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</row>
    <row r="175" spans="1:73" ht="15.75" x14ac:dyDescent="0.25">
      <c r="A175" s="64"/>
      <c r="B175" s="59"/>
      <c r="C175" s="56"/>
      <c r="D175" s="65"/>
      <c r="E175" s="57"/>
      <c r="F175" s="57"/>
      <c r="G175" s="58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</row>
    <row r="176" spans="1:73" ht="15.75" x14ac:dyDescent="0.25">
      <c r="A176" s="64"/>
      <c r="B176" s="59"/>
      <c r="C176" s="56"/>
      <c r="D176" s="65"/>
      <c r="E176" s="57"/>
      <c r="F176" s="57"/>
      <c r="G176" s="58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</row>
    <row r="177" spans="1:73" ht="15.75" x14ac:dyDescent="0.25">
      <c r="A177" s="64"/>
      <c r="B177" s="59"/>
      <c r="C177" s="56"/>
      <c r="D177" s="65"/>
      <c r="E177" s="57"/>
      <c r="F177" s="57"/>
      <c r="G177" s="58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</row>
    <row r="178" spans="1:73" ht="15.75" x14ac:dyDescent="0.25">
      <c r="A178" s="64"/>
      <c r="B178" s="59"/>
      <c r="C178" s="56"/>
      <c r="D178" s="65"/>
      <c r="E178" s="57"/>
      <c r="F178" s="57"/>
      <c r="G178" s="58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</row>
    <row r="179" spans="1:73" ht="15.75" x14ac:dyDescent="0.25">
      <c r="A179" s="64"/>
      <c r="B179" s="59"/>
      <c r="C179" s="56"/>
      <c r="D179" s="65"/>
      <c r="E179" s="57"/>
      <c r="F179" s="57"/>
      <c r="G179" s="58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</row>
    <row r="180" spans="1:73" ht="15.75" x14ac:dyDescent="0.25">
      <c r="A180" s="64"/>
      <c r="B180" s="59"/>
      <c r="C180" s="56"/>
      <c r="D180" s="65"/>
      <c r="E180" s="57"/>
      <c r="F180" s="57"/>
      <c r="G180" s="58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</row>
    <row r="181" spans="1:73" ht="18" x14ac:dyDescent="0.25">
      <c r="A181" s="85"/>
      <c r="B181" s="86"/>
      <c r="C181" s="56"/>
      <c r="D181" s="87"/>
      <c r="E181" s="57"/>
      <c r="F181" s="57"/>
      <c r="G181" s="58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</row>
    <row r="182" spans="1:73" x14ac:dyDescent="0.2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</row>
    <row r="183" spans="1:73" ht="15.75" x14ac:dyDescent="0.25">
      <c r="A183" s="91"/>
      <c r="B183" s="56"/>
      <c r="C183" s="88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</row>
    <row r="184" spans="1:73" x14ac:dyDescent="0.25">
      <c r="A184" s="56"/>
      <c r="B184" s="92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</row>
    <row r="185" spans="1:73" x14ac:dyDescent="0.2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</row>
    <row r="186" spans="1:73" x14ac:dyDescent="0.25">
      <c r="A186" s="89"/>
      <c r="B186" s="77"/>
      <c r="C186" s="77"/>
      <c r="D186" s="77"/>
      <c r="E186" s="77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</row>
    <row r="187" spans="1:73" ht="15.75" x14ac:dyDescent="0.25">
      <c r="A187" s="89"/>
      <c r="B187" s="77"/>
      <c r="C187" s="77"/>
      <c r="D187" s="77"/>
      <c r="E187" s="90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</row>
    <row r="188" spans="1:73" ht="15.75" x14ac:dyDescent="0.25">
      <c r="A188" s="90"/>
      <c r="B188" s="77"/>
      <c r="C188" s="77"/>
      <c r="D188" s="77"/>
      <c r="E188" s="90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</row>
    <row r="189" spans="1:73" ht="15.75" x14ac:dyDescent="0.25">
      <c r="A189" s="90"/>
      <c r="B189" s="77"/>
      <c r="C189" s="77"/>
      <c r="D189" s="77"/>
      <c r="E189" s="90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</row>
    <row r="190" spans="1:73" x14ac:dyDescent="0.2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</row>
    <row r="191" spans="1:73" x14ac:dyDescent="0.2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</row>
    <row r="192" spans="1:73" x14ac:dyDescent="0.2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</row>
    <row r="193" spans="1:73" x14ac:dyDescent="0.25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</row>
    <row r="194" spans="1:73" x14ac:dyDescent="0.25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</row>
    <row r="195" spans="1:73" x14ac:dyDescent="0.2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</row>
    <row r="196" spans="1:73" x14ac:dyDescent="0.25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</row>
    <row r="197" spans="1:73" x14ac:dyDescent="0.25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</row>
    <row r="198" spans="1:73" x14ac:dyDescent="0.2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</row>
    <row r="199" spans="1:73" x14ac:dyDescent="0.2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</row>
    <row r="200" spans="1:73" x14ac:dyDescent="0.2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</row>
    <row r="201" spans="1:73" x14ac:dyDescent="0.25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</row>
    <row r="202" spans="1:73" x14ac:dyDescent="0.25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</row>
    <row r="203" spans="1:73" x14ac:dyDescent="0.25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</row>
    <row r="204" spans="1:73" x14ac:dyDescent="0.25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</row>
    <row r="205" spans="1:73" x14ac:dyDescent="0.2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</row>
    <row r="206" spans="1:73" x14ac:dyDescent="0.25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</row>
    <row r="207" spans="1:73" x14ac:dyDescent="0.25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</row>
    <row r="208" spans="1:73" x14ac:dyDescent="0.25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</row>
    <row r="209" spans="1:73" x14ac:dyDescent="0.25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</row>
    <row r="210" spans="1:73" x14ac:dyDescent="0.25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</row>
    <row r="211" spans="1:73" x14ac:dyDescent="0.25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</row>
    <row r="212" spans="1:73" x14ac:dyDescent="0.25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</row>
    <row r="213" spans="1:73" x14ac:dyDescent="0.25">
      <c r="A213" s="93"/>
      <c r="B213" s="56"/>
      <c r="C213" s="56"/>
      <c r="D213" s="56"/>
      <c r="E213" s="94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</row>
    <row r="214" spans="1:73" x14ac:dyDescent="0.25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</row>
    <row r="215" spans="1:73" x14ac:dyDescent="0.25">
      <c r="A215" s="56"/>
      <c r="B215" s="56"/>
      <c r="C215" s="56"/>
      <c r="D215" s="56"/>
      <c r="E215" s="27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</row>
    <row r="216" spans="1:73" x14ac:dyDescent="0.25">
      <c r="A216" s="56"/>
      <c r="B216" s="56"/>
      <c r="C216" s="27"/>
      <c r="D216" s="27"/>
      <c r="E216" s="27"/>
      <c r="F216" s="27"/>
      <c r="G216" s="27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</row>
    <row r="217" spans="1:73" x14ac:dyDescent="0.25">
      <c r="A217" s="56"/>
      <c r="B217" s="56"/>
      <c r="C217" s="56"/>
      <c r="D217" s="56"/>
      <c r="E217" s="56"/>
      <c r="F217" s="27"/>
      <c r="G217" s="27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</row>
    <row r="218" spans="1:73" x14ac:dyDescent="0.25">
      <c r="A218" s="67"/>
      <c r="B218" s="95"/>
      <c r="C218" s="96"/>
      <c r="D218" s="96"/>
      <c r="E218" s="97"/>
      <c r="F218" s="98"/>
      <c r="G218" s="98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</row>
    <row r="219" spans="1:73" x14ac:dyDescent="0.25">
      <c r="A219" s="99"/>
      <c r="B219" s="95"/>
      <c r="C219" s="96"/>
      <c r="D219" s="96"/>
      <c r="E219" s="97"/>
      <c r="F219" s="98"/>
      <c r="G219" s="98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</row>
    <row r="220" spans="1:73" x14ac:dyDescent="0.25">
      <c r="A220" s="99"/>
      <c r="B220" s="95"/>
      <c r="C220" s="96"/>
      <c r="D220" s="96"/>
      <c r="E220" s="97"/>
      <c r="F220" s="98"/>
      <c r="G220" s="98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</row>
    <row r="221" spans="1:73" x14ac:dyDescent="0.25">
      <c r="A221" s="99"/>
      <c r="B221" s="95"/>
      <c r="C221" s="96"/>
      <c r="D221" s="96"/>
      <c r="E221" s="97"/>
      <c r="F221" s="98"/>
      <c r="G221" s="98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</row>
    <row r="222" spans="1:73" x14ac:dyDescent="0.25">
      <c r="A222" s="99"/>
      <c r="B222" s="95"/>
      <c r="C222" s="96"/>
      <c r="D222" s="96"/>
      <c r="E222" s="97"/>
      <c r="F222" s="98"/>
      <c r="G222" s="98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</row>
    <row r="223" spans="1:73" x14ac:dyDescent="0.25">
      <c r="A223" s="99"/>
      <c r="B223" s="95"/>
      <c r="C223" s="96"/>
      <c r="D223" s="96"/>
      <c r="E223" s="97"/>
      <c r="F223" s="98"/>
      <c r="G223" s="98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</row>
    <row r="224" spans="1:73" x14ac:dyDescent="0.25">
      <c r="A224" s="99"/>
      <c r="B224" s="95"/>
      <c r="C224" s="96"/>
      <c r="D224" s="96"/>
      <c r="E224" s="97"/>
      <c r="F224" s="98"/>
      <c r="G224" s="98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</row>
    <row r="225" spans="1:73" x14ac:dyDescent="0.25">
      <c r="A225" s="99"/>
      <c r="B225" s="95"/>
      <c r="C225" s="96"/>
      <c r="D225" s="96"/>
      <c r="E225" s="97"/>
      <c r="F225" s="98"/>
      <c r="G225" s="98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</row>
    <row r="226" spans="1:73" x14ac:dyDescent="0.25">
      <c r="A226" s="99"/>
      <c r="B226" s="95"/>
      <c r="C226" s="96"/>
      <c r="D226" s="96"/>
      <c r="E226" s="97"/>
      <c r="F226" s="98"/>
      <c r="G226" s="98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</row>
    <row r="227" spans="1:73" x14ac:dyDescent="0.25">
      <c r="A227" s="99"/>
      <c r="B227" s="95"/>
      <c r="C227" s="96"/>
      <c r="D227" s="96"/>
      <c r="E227" s="97"/>
      <c r="F227" s="98"/>
      <c r="G227" s="98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</row>
    <row r="228" spans="1:73" x14ac:dyDescent="0.25">
      <c r="A228" s="99"/>
      <c r="B228" s="95"/>
      <c r="C228" s="96"/>
      <c r="D228" s="96"/>
      <c r="E228" s="97"/>
      <c r="F228" s="98"/>
      <c r="G228" s="98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</row>
    <row r="229" spans="1:73" x14ac:dyDescent="0.25">
      <c r="A229" s="99"/>
      <c r="B229" s="95"/>
      <c r="C229" s="96"/>
      <c r="D229" s="96"/>
      <c r="E229" s="97"/>
      <c r="F229" s="98"/>
      <c r="G229" s="98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</row>
    <row r="230" spans="1:73" x14ac:dyDescent="0.25">
      <c r="A230" s="99"/>
      <c r="B230" s="95"/>
      <c r="C230" s="96"/>
      <c r="D230" s="96"/>
      <c r="E230" s="97"/>
      <c r="F230" s="98"/>
      <c r="G230" s="98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</row>
    <row r="231" spans="1:73" x14ac:dyDescent="0.25">
      <c r="A231" s="99"/>
      <c r="B231" s="95"/>
      <c r="C231" s="96"/>
      <c r="D231" s="96"/>
      <c r="E231" s="97"/>
      <c r="F231" s="98"/>
      <c r="G231" s="98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</row>
    <row r="232" spans="1:73" x14ac:dyDescent="0.25">
      <c r="A232" s="99"/>
      <c r="B232" s="95"/>
      <c r="C232" s="96"/>
      <c r="D232" s="96"/>
      <c r="E232" s="97"/>
      <c r="F232" s="98"/>
      <c r="G232" s="98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</row>
    <row r="233" spans="1:73" x14ac:dyDescent="0.25">
      <c r="A233" s="99"/>
      <c r="B233" s="95"/>
      <c r="C233" s="96"/>
      <c r="D233" s="96"/>
      <c r="E233" s="97"/>
      <c r="F233" s="98"/>
      <c r="G233" s="98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</row>
    <row r="234" spans="1:73" x14ac:dyDescent="0.25">
      <c r="A234" s="99"/>
      <c r="B234" s="95"/>
      <c r="C234" s="96"/>
      <c r="D234" s="96"/>
      <c r="E234" s="97"/>
      <c r="F234" s="98"/>
      <c r="G234" s="98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</row>
    <row r="235" spans="1:73" x14ac:dyDescent="0.25">
      <c r="A235" s="99"/>
      <c r="B235" s="95"/>
      <c r="C235" s="96"/>
      <c r="D235" s="96"/>
      <c r="E235" s="97"/>
      <c r="F235" s="98"/>
      <c r="G235" s="98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</row>
    <row r="236" spans="1:73" x14ac:dyDescent="0.25">
      <c r="A236" s="99"/>
      <c r="B236" s="95"/>
      <c r="C236" s="96"/>
      <c r="D236" s="96"/>
      <c r="E236" s="97"/>
      <c r="F236" s="98"/>
      <c r="G236" s="98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</row>
    <row r="237" spans="1:73" x14ac:dyDescent="0.25">
      <c r="A237" s="99"/>
      <c r="B237" s="95"/>
      <c r="C237" s="96"/>
      <c r="D237" s="96"/>
      <c r="E237" s="97"/>
      <c r="F237" s="98"/>
      <c r="G237" s="98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</row>
    <row r="238" spans="1:73" x14ac:dyDescent="0.25">
      <c r="A238" s="99"/>
      <c r="B238" s="95"/>
      <c r="C238" s="96"/>
      <c r="D238" s="96"/>
      <c r="E238" s="97"/>
      <c r="F238" s="98"/>
      <c r="G238" s="98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</row>
    <row r="239" spans="1:73" x14ac:dyDescent="0.25">
      <c r="A239" s="99"/>
      <c r="B239" s="95"/>
      <c r="C239" s="96"/>
      <c r="D239" s="96"/>
      <c r="E239" s="97"/>
      <c r="F239" s="98"/>
      <c r="G239" s="98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</row>
    <row r="240" spans="1:73" x14ac:dyDescent="0.25">
      <c r="A240" s="99"/>
      <c r="B240" s="95"/>
      <c r="C240" s="96"/>
      <c r="D240" s="96"/>
      <c r="E240" s="97"/>
      <c r="F240" s="98"/>
      <c r="G240" s="98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</row>
    <row r="241" spans="1:73" x14ac:dyDescent="0.25">
      <c r="A241" s="99"/>
      <c r="B241" s="95"/>
      <c r="C241" s="96"/>
      <c r="D241" s="96"/>
      <c r="E241" s="97"/>
      <c r="F241" s="98"/>
      <c r="G241" s="98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</row>
    <row r="242" spans="1:73" x14ac:dyDescent="0.25">
      <c r="A242" s="99"/>
      <c r="B242" s="95"/>
      <c r="C242" s="96"/>
      <c r="D242" s="96"/>
      <c r="E242" s="97"/>
      <c r="F242" s="98"/>
      <c r="G242" s="98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</row>
    <row r="243" spans="1:73" x14ac:dyDescent="0.25">
      <c r="A243" s="99"/>
      <c r="B243" s="95"/>
      <c r="C243" s="96"/>
      <c r="D243" s="96"/>
      <c r="E243" s="97"/>
      <c r="F243" s="98"/>
      <c r="G243" s="98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</row>
    <row r="244" spans="1:73" x14ac:dyDescent="0.25">
      <c r="A244" s="99"/>
      <c r="B244" s="95"/>
      <c r="C244" s="96"/>
      <c r="D244" s="96"/>
      <c r="E244" s="97"/>
      <c r="F244" s="98"/>
      <c r="G244" s="98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</row>
    <row r="245" spans="1:73" x14ac:dyDescent="0.25">
      <c r="A245" s="99"/>
      <c r="B245" s="95"/>
      <c r="C245" s="96"/>
      <c r="D245" s="96"/>
      <c r="E245" s="97"/>
      <c r="F245" s="98"/>
      <c r="G245" s="98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</row>
    <row r="246" spans="1:73" x14ac:dyDescent="0.25">
      <c r="A246" s="99"/>
      <c r="B246" s="95"/>
      <c r="C246" s="96"/>
      <c r="D246" s="96"/>
      <c r="E246" s="97"/>
      <c r="F246" s="98"/>
      <c r="G246" s="98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</row>
    <row r="247" spans="1:73" x14ac:dyDescent="0.25">
      <c r="A247" s="99"/>
      <c r="B247" s="95"/>
      <c r="C247" s="96"/>
      <c r="D247" s="96"/>
      <c r="E247" s="97"/>
      <c r="F247" s="98"/>
      <c r="G247" s="98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</row>
    <row r="248" spans="1:73" x14ac:dyDescent="0.25">
      <c r="A248" s="68"/>
      <c r="B248" s="100"/>
      <c r="C248" s="101"/>
      <c r="D248" s="101"/>
      <c r="E248" s="102"/>
      <c r="F248" s="103"/>
      <c r="G248" s="103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</row>
    <row r="249" spans="1:73" x14ac:dyDescent="0.25">
      <c r="A249" s="68"/>
      <c r="B249" s="100"/>
      <c r="C249" s="101"/>
      <c r="D249" s="101"/>
      <c r="E249" s="102"/>
      <c r="F249" s="104"/>
      <c r="G249" s="104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</row>
    <row r="250" spans="1:73" x14ac:dyDescent="0.25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</row>
    <row r="251" spans="1:73" x14ac:dyDescent="0.25">
      <c r="A251" s="99"/>
      <c r="B251" s="56"/>
      <c r="C251" s="56"/>
      <c r="D251" s="56"/>
      <c r="E251" s="56"/>
      <c r="F251" s="105"/>
      <c r="G251" s="105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</row>
  </sheetData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2018-03-03T10:46:28Z</cp:lastPrinted>
  <dcterms:created xsi:type="dcterms:W3CDTF">2018-03-03T06:43:35Z</dcterms:created>
  <dcterms:modified xsi:type="dcterms:W3CDTF">2018-03-03T11:35:18Z</dcterms:modified>
</cp:coreProperties>
</file>