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G:\WebDrives\YaDisk\YandexDisk\#Excel\TEL\FSV\"/>
    </mc:Choice>
  </mc:AlternateContent>
  <bookViews>
    <workbookView xWindow="0" yWindow="0" windowWidth="19335" windowHeight="11430"/>
  </bookViews>
  <sheets>
    <sheet name="Бензин" sheetId="1" r:id="rId1"/>
    <sheet name="Другие затраты " sheetId="2" r:id="rId2"/>
    <sheet name="Оборудование" sheetId="4" r:id="rId3"/>
    <sheet name="Конс" sheetId="7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7" l="1"/>
  <c r="E11" i="7"/>
  <c r="C11" i="7"/>
  <c r="F10" i="7"/>
  <c r="E10" i="7"/>
  <c r="F9" i="7"/>
  <c r="E9" i="7"/>
  <c r="F8" i="7"/>
  <c r="E8" i="7"/>
  <c r="F7" i="7"/>
  <c r="E7" i="7"/>
  <c r="F6" i="7"/>
  <c r="E6" i="7"/>
  <c r="F5" i="7"/>
  <c r="E5" i="7"/>
  <c r="F4" i="7"/>
  <c r="E4" i="7"/>
  <c r="F3" i="7"/>
  <c r="E3" i="7"/>
  <c r="F2" i="7"/>
  <c r="E2" i="7"/>
  <c r="D3" i="1" l="1"/>
  <c r="E3" i="1"/>
  <c r="E2" i="1"/>
  <c r="D2" i="1"/>
  <c r="D3" i="2"/>
  <c r="E3" i="2"/>
  <c r="D4" i="2"/>
  <c r="E4" i="2"/>
  <c r="D5" i="2"/>
  <c r="E5" i="2"/>
  <c r="E2" i="2"/>
  <c r="D2" i="2"/>
  <c r="E2" i="4" l="1"/>
  <c r="E3" i="4"/>
  <c r="E4" i="4"/>
  <c r="E5" i="4"/>
  <c r="D2" i="4"/>
  <c r="D3" i="4"/>
  <c r="D4" i="4"/>
  <c r="D5" i="4"/>
  <c r="F3" i="1" l="1"/>
  <c r="B5" i="4" l="1"/>
</calcChain>
</file>

<file path=xl/sharedStrings.xml><?xml version="1.0" encoding="utf-8"?>
<sst xmlns="http://schemas.openxmlformats.org/spreadsheetml/2006/main" count="53" uniqueCount="19">
  <si>
    <t xml:space="preserve">АИ 95 </t>
  </si>
  <si>
    <t>ОСАГО</t>
  </si>
  <si>
    <t xml:space="preserve">ТО 210тысяч </t>
  </si>
  <si>
    <t>Втулки стабилизатора ТО 210</t>
  </si>
  <si>
    <t xml:space="preserve">Мойка авто </t>
  </si>
  <si>
    <t>ТО 220 работы</t>
  </si>
  <si>
    <t>ТО 220 запчасти и масла</t>
  </si>
  <si>
    <t>дата</t>
  </si>
  <si>
    <t>литры</t>
  </si>
  <si>
    <t xml:space="preserve">дата </t>
  </si>
  <si>
    <t>месяц</t>
  </si>
  <si>
    <t>год</t>
  </si>
  <si>
    <t>Статья затрат</t>
  </si>
  <si>
    <t>Сумма</t>
  </si>
  <si>
    <t>Лист</t>
  </si>
  <si>
    <t>Бензин</t>
  </si>
  <si>
    <t xml:space="preserve">Другие затраты </t>
  </si>
  <si>
    <t>Оборудование</t>
  </si>
  <si>
    <t>Литры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</si>
</sst>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medium">
        <color theme="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0" borderId="0" xfId="0" applyNumberFormat="1"/>
    <xf numFmtId="4" fontId="0" fillId="0" borderId="0" xfId="0" applyNumberFormat="1"/>
    <xf numFmtId="2" fontId="0" fillId="0" borderId="0" xfId="0" applyNumberFormat="1"/>
    <xf numFmtId="0" fontId="1" fillId="2" borderId="3" xfId="0" applyFont="1" applyFill="1" applyBorder="1"/>
    <xf numFmtId="0" fontId="0" fillId="3" borderId="1" xfId="0" applyFont="1" applyFill="1" applyBorder="1"/>
    <xf numFmtId="4" fontId="0" fillId="3" borderId="3" xfId="0" applyNumberFormat="1" applyFont="1" applyFill="1" applyBorder="1"/>
    <xf numFmtId="0" fontId="0" fillId="0" borderId="1" xfId="0" applyFont="1" applyBorder="1"/>
    <xf numFmtId="4" fontId="0" fillId="0" borderId="3" xfId="0" applyNumberFormat="1" applyFont="1" applyBorder="1"/>
    <xf numFmtId="0" fontId="0" fillId="4" borderId="0" xfId="0" applyFont="1" applyFill="1"/>
    <xf numFmtId="0" fontId="0" fillId="0" borderId="0" xfId="0" applyFont="1"/>
    <xf numFmtId="0" fontId="0" fillId="0" borderId="4" xfId="0" applyFont="1" applyBorder="1"/>
    <xf numFmtId="164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0" fillId="3" borderId="2" xfId="0" applyNumberFormat="1" applyFont="1" applyFill="1" applyBorder="1" applyAlignment="1">
      <alignment vertical="center"/>
    </xf>
    <xf numFmtId="14" fontId="0" fillId="3" borderId="2" xfId="0" applyNumberFormat="1" applyFont="1" applyFill="1" applyBorder="1" applyAlignment="1">
      <alignment vertical="center"/>
    </xf>
    <xf numFmtId="0" fontId="0" fillId="3" borderId="2" xfId="0" applyNumberFormat="1" applyFont="1" applyFill="1" applyBorder="1" applyAlignment="1">
      <alignment vertical="center"/>
    </xf>
    <xf numFmtId="0" fontId="0" fillId="3" borderId="3" xfId="0" applyNumberFormat="1" applyFont="1" applyFill="1" applyBorder="1" applyAlignment="1">
      <alignment vertical="center"/>
    </xf>
    <xf numFmtId="164" fontId="0" fillId="0" borderId="2" xfId="0" applyNumberFormat="1" applyFont="1" applyBorder="1" applyAlignment="1">
      <alignment vertical="center"/>
    </xf>
    <xf numFmtId="14" fontId="0" fillId="0" borderId="2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vertical="center"/>
    </xf>
    <xf numFmtId="0" fontId="0" fillId="0" borderId="3" xfId="0" applyNumberFormat="1" applyFont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3" borderId="3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164" fontId="0" fillId="4" borderId="0" xfId="0" applyNumberFormat="1" applyFont="1" applyFill="1" applyAlignment="1">
      <alignment vertical="center"/>
    </xf>
    <xf numFmtId="14" fontId="0" fillId="4" borderId="0" xfId="0" applyNumberFormat="1" applyFont="1" applyFill="1" applyAlignment="1">
      <alignment vertical="center"/>
    </xf>
    <xf numFmtId="0" fontId="0" fillId="4" borderId="0" xfId="0" applyFont="1" applyFill="1" applyAlignment="1">
      <alignment vertical="center"/>
    </xf>
    <xf numFmtId="164" fontId="0" fillId="0" borderId="0" xfId="0" applyNumberFormat="1" applyFont="1" applyAlignment="1">
      <alignment vertical="center"/>
    </xf>
    <xf numFmtId="14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64" fontId="0" fillId="0" borderId="4" xfId="0" applyNumberFormat="1" applyFont="1" applyBorder="1" applyAlignment="1">
      <alignment vertical="center"/>
    </xf>
    <xf numFmtId="14" fontId="0" fillId="0" borderId="4" xfId="0" applyNumberFormat="1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1" fillId="2" borderId="5" xfId="0" applyFont="1" applyFill="1" applyBorder="1"/>
    <xf numFmtId="164" fontId="1" fillId="2" borderId="6" xfId="0" applyNumberFormat="1" applyFont="1" applyFill="1" applyBorder="1" applyAlignment="1">
      <alignment vertical="center"/>
    </xf>
    <xf numFmtId="14" fontId="1" fillId="2" borderId="6" xfId="0" applyNumberFormat="1" applyFont="1" applyFill="1" applyBorder="1" applyAlignment="1">
      <alignment vertical="center"/>
    </xf>
    <xf numFmtId="0" fontId="1" fillId="2" borderId="6" xfId="0" applyNumberFormat="1" applyFont="1" applyFill="1" applyBorder="1" applyAlignment="1">
      <alignment vertical="center"/>
    </xf>
    <xf numFmtId="0" fontId="1" fillId="2" borderId="7" xfId="0" applyNumberFormat="1" applyFont="1" applyFill="1" applyBorder="1" applyAlignment="1">
      <alignment vertical="center"/>
    </xf>
    <xf numFmtId="0" fontId="0" fillId="0" borderId="6" xfId="0" applyBorder="1"/>
  </cellXfs>
  <cellStyles count="1">
    <cellStyle name="Обычный" xfId="0" builtinId="0"/>
  </cellStyles>
  <dxfs count="14"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numFmt numFmtId="0" formatCode="General"/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numFmt numFmtId="19" formatCode="dd/mm/yyyy"/>
      <alignment horizontal="general" vertical="center" textRotation="0" wrapText="0" indent="0" justifyLastLine="0" shrinkToFit="0" readingOrder="0"/>
    </dxf>
    <dxf>
      <numFmt numFmtId="164" formatCode="#,##0.00\ &quot;₽&quot;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dd/mm/yyyy"/>
      <alignment horizontal="general" vertical="center" textRotation="0" wrapText="0" indent="0" justifyLastLine="0" shrinkToFit="0" readingOrder="0"/>
    </dxf>
    <dxf>
      <numFmt numFmtId="164" formatCode="#,##0.00\ &quot;₽&quot;"/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numFmt numFmtId="19" formatCode="dd/mm/yyyy"/>
      <alignment horizontal="general" vertical="center" textRotation="0" wrapText="0" indent="0" justifyLastLine="0" shrinkToFit="0" readingOrder="0"/>
    </dxf>
    <dxf>
      <numFmt numFmtId="164" formatCode="#,##0.00\ &quot;₽&quot;"/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3" name="Бензин" displayName="Бензин" ref="A1:F3" totalsRowShown="0">
  <autoFilter ref="A1:F3"/>
  <tableColumns count="6">
    <tableColumn id="1" name="Статья затрат"/>
    <tableColumn id="2" name="Сумма" dataDxfId="13"/>
    <tableColumn id="3" name="дата" dataDxfId="12"/>
    <tableColumn id="4" name="месяц" dataDxfId="11">
      <calculatedColumnFormula>TEXT(C2,"ММММ")</calculatedColumnFormula>
    </tableColumn>
    <tableColumn id="5" name="год" dataDxfId="10">
      <calculatedColumnFormula>TEXT(C2,"ГГГГ")</calculatedColumnFormula>
    </tableColumn>
    <tableColumn id="6" name="литры">
      <calculatedColumnFormula>B2/41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ДругиеЗатраты" displayName="ДругиеЗатраты" ref="A1:E5" totalsRowShown="0">
  <autoFilter ref="A1:E5"/>
  <tableColumns count="5">
    <tableColumn id="1" name="Статья затрат"/>
    <tableColumn id="2" name="Сумма" dataDxfId="9"/>
    <tableColumn id="3" name="дата " dataDxfId="8"/>
    <tableColumn id="4" name="месяц" dataDxfId="7">
      <calculatedColumnFormula>TEXT(C2,"ММММ")</calculatedColumnFormula>
    </tableColumn>
    <tableColumn id="5" name="год" dataDxfId="6">
      <calculatedColumnFormula>TEXT(C2,"ГГГГ")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Оборудование" displayName="Оборудование" ref="A1:E5" totalsRowShown="0">
  <autoFilter ref="A1:E5"/>
  <tableColumns count="5">
    <tableColumn id="1" name="Статья затрат"/>
    <tableColumn id="2" name="Сумма" dataDxfId="5"/>
    <tableColumn id="3" name="дата " dataDxfId="4"/>
    <tableColumn id="4" name="месяц" dataDxfId="3">
      <calculatedColumnFormula>TEXT(C2,"ММММ")</calculatedColumnFormula>
    </tableColumn>
    <tableColumn id="5" name="год" dataDxfId="2">
      <calculatedColumnFormula>TEXT(C2,"ГГГГ")</calculatedColumnFormula>
    </tableColumn>
  </tableColumns>
  <tableStyleInfo name="TableStyleMedium18" showFirstColumn="0" showLastColumn="0" showRowStripes="1" showColumnStripes="0"/>
</table>
</file>

<file path=xl/tables/table4.xml><?xml version="1.0" encoding="utf-8"?>
<table xmlns="http://schemas.openxmlformats.org/spreadsheetml/2006/main" id="5" name="Конс" displayName="Конс" ref="A1:G11" totalsRowShown="0" headerRowBorderDxfId="1" tableBorderDxfId="0">
  <autoFilter ref="A1:G11"/>
  <tableColumns count="7">
    <tableColumn id="1" name="Лист"/>
    <tableColumn id="2" name="Статья затрат"/>
    <tableColumn id="3" name="Сумма"/>
    <tableColumn id="4" name="дата"/>
    <tableColumn id="5" name="месяц">
      <calculatedColumnFormula>TEXT(D2,"ММММ")</calculatedColumnFormula>
    </tableColumn>
    <tableColumn id="6" name="год">
      <calculatedColumnFormula>TEXT(D2,"ГГГГ")</calculatedColumnFormula>
    </tableColumn>
    <tableColumn id="7" name="Литры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4"/>
  <sheetViews>
    <sheetView tabSelected="1" workbookViewId="0">
      <selection activeCell="E19" sqref="E19"/>
    </sheetView>
  </sheetViews>
  <sheetFormatPr defaultRowHeight="15" x14ac:dyDescent="0.25"/>
  <cols>
    <col min="1" max="1" width="19.140625" customWidth="1"/>
    <col min="2" max="2" width="11.28515625" style="12" customWidth="1"/>
    <col min="3" max="3" width="14.85546875" style="15" customWidth="1"/>
    <col min="4" max="4" width="13.140625" style="14" customWidth="1"/>
    <col min="5" max="5" width="12.7109375" style="14" customWidth="1"/>
    <col min="8" max="8" width="48.28515625" customWidth="1"/>
    <col min="9" max="11" width="10.140625" bestFit="1" customWidth="1"/>
    <col min="12" max="12" width="9.85546875" bestFit="1" customWidth="1"/>
    <col min="13" max="13" width="10.42578125" customWidth="1"/>
  </cols>
  <sheetData>
    <row r="1" spans="1:11" x14ac:dyDescent="0.25">
      <c r="A1" t="s">
        <v>12</v>
      </c>
      <c r="B1" s="12" t="s">
        <v>13</v>
      </c>
      <c r="C1" s="13" t="s">
        <v>7</v>
      </c>
      <c r="D1" s="14" t="s">
        <v>10</v>
      </c>
      <c r="E1" s="14" t="s">
        <v>11</v>
      </c>
      <c r="F1" s="4" t="s">
        <v>8</v>
      </c>
    </row>
    <row r="2" spans="1:11" x14ac:dyDescent="0.25">
      <c r="A2" t="s">
        <v>0</v>
      </c>
      <c r="B2" s="12">
        <v>1100</v>
      </c>
      <c r="C2" s="13">
        <v>43004</v>
      </c>
      <c r="D2" s="14" t="str">
        <f>TEXT(C2,"ММММ")</f>
        <v>Сентябрь</v>
      </c>
      <c r="E2" s="14" t="str">
        <f>TEXT(C2,"ГГГГ")</f>
        <v>2017</v>
      </c>
      <c r="F2" s="6">
        <v>26.73</v>
      </c>
    </row>
    <row r="3" spans="1:11" x14ac:dyDescent="0.25">
      <c r="A3" t="s">
        <v>0</v>
      </c>
      <c r="B3" s="12">
        <v>2000</v>
      </c>
      <c r="C3" s="13">
        <v>43101</v>
      </c>
      <c r="D3" s="14" t="str">
        <f>TEXT(C3,"ММММ")</f>
        <v>Январь</v>
      </c>
      <c r="E3" s="14" t="str">
        <f>TEXT(C3,"ГГГГ")</f>
        <v>2018</v>
      </c>
      <c r="F3" s="8">
        <f>B3/41</f>
        <v>48.780487804878049</v>
      </c>
    </row>
    <row r="6" spans="1:11" x14ac:dyDescent="0.25">
      <c r="J6" s="1"/>
      <c r="K6" s="2"/>
    </row>
    <row r="7" spans="1:11" x14ac:dyDescent="0.25">
      <c r="J7" s="1"/>
    </row>
    <row r="8" spans="1:11" x14ac:dyDescent="0.25">
      <c r="J8" s="1"/>
      <c r="K8" s="3"/>
    </row>
    <row r="9" spans="1:11" x14ac:dyDescent="0.25">
      <c r="J9" s="1"/>
    </row>
    <row r="10" spans="1:11" x14ac:dyDescent="0.25">
      <c r="J10" s="1"/>
    </row>
    <row r="11" spans="1:11" x14ac:dyDescent="0.25">
      <c r="J11" s="1"/>
    </row>
    <row r="12" spans="1:11" x14ac:dyDescent="0.25">
      <c r="J12" s="1"/>
    </row>
    <row r="13" spans="1:11" x14ac:dyDescent="0.25">
      <c r="J13" s="1"/>
    </row>
    <row r="14" spans="1:11" x14ac:dyDescent="0.25">
      <c r="J14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E5"/>
  <sheetViews>
    <sheetView workbookViewId="0">
      <selection activeCell="C28" sqref="C28"/>
    </sheetView>
  </sheetViews>
  <sheetFormatPr defaultRowHeight="15" x14ac:dyDescent="0.25"/>
  <cols>
    <col min="1" max="1" width="19.140625" customWidth="1"/>
    <col min="2" max="2" width="11.28515625" style="12" customWidth="1"/>
    <col min="3" max="3" width="14.85546875" style="15" customWidth="1"/>
    <col min="4" max="4" width="13.140625" style="15" customWidth="1"/>
    <col min="5" max="5" width="12.7109375" style="15" customWidth="1"/>
    <col min="6" max="6" width="9.140625" customWidth="1"/>
    <col min="8" max="8" width="10.140625" customWidth="1"/>
    <col min="10" max="10" width="10.140625" bestFit="1" customWidth="1"/>
    <col min="11" max="12" width="9.85546875" bestFit="1" customWidth="1"/>
    <col min="13" max="13" width="10.85546875" customWidth="1"/>
  </cols>
  <sheetData>
    <row r="1" spans="1:5" x14ac:dyDescent="0.25">
      <c r="A1" t="s">
        <v>12</v>
      </c>
      <c r="B1" s="12" t="s">
        <v>13</v>
      </c>
      <c r="C1" s="13" t="s">
        <v>9</v>
      </c>
      <c r="D1" s="15" t="s">
        <v>10</v>
      </c>
      <c r="E1" s="15" t="s">
        <v>11</v>
      </c>
    </row>
    <row r="2" spans="1:5" x14ac:dyDescent="0.25">
      <c r="A2" t="s">
        <v>1</v>
      </c>
      <c r="B2" s="12">
        <v>4282.72</v>
      </c>
      <c r="C2" s="13">
        <v>42979</v>
      </c>
      <c r="D2" s="15" t="str">
        <f>TEXT(C2,"ММММ")</f>
        <v>Сентябрь</v>
      </c>
      <c r="E2" s="15" t="str">
        <f>TEXT(C2,"ГГГГ")</f>
        <v>2017</v>
      </c>
    </row>
    <row r="3" spans="1:5" x14ac:dyDescent="0.25">
      <c r="A3" t="s">
        <v>4</v>
      </c>
      <c r="B3" s="12">
        <v>1480</v>
      </c>
      <c r="C3" s="13">
        <v>43140</v>
      </c>
      <c r="D3" s="15" t="str">
        <f t="shared" ref="D3:D5" si="0">TEXT(C3,"ММММ")</f>
        <v>Февраль</v>
      </c>
      <c r="E3" s="15" t="str">
        <f t="shared" ref="E3:E5" si="1">TEXT(C3,"ГГГГ")</f>
        <v>2018</v>
      </c>
    </row>
    <row r="4" spans="1:5" x14ac:dyDescent="0.25">
      <c r="A4" t="s">
        <v>4</v>
      </c>
      <c r="B4" s="12">
        <v>1480</v>
      </c>
      <c r="C4" s="13">
        <v>43140</v>
      </c>
      <c r="D4" s="15" t="str">
        <f t="shared" si="0"/>
        <v>Февраль</v>
      </c>
      <c r="E4" s="15" t="str">
        <f t="shared" si="1"/>
        <v>2018</v>
      </c>
    </row>
    <row r="5" spans="1:5" x14ac:dyDescent="0.25">
      <c r="A5" t="s">
        <v>4</v>
      </c>
      <c r="B5" s="12">
        <v>1480</v>
      </c>
      <c r="C5" s="13">
        <v>43140</v>
      </c>
      <c r="D5" s="15" t="str">
        <f t="shared" si="0"/>
        <v>Февраль</v>
      </c>
      <c r="E5" s="15" t="str">
        <f t="shared" si="1"/>
        <v>2018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5"/>
  <sheetViews>
    <sheetView workbookViewId="0">
      <selection activeCell="A2" sqref="A2:E5"/>
    </sheetView>
  </sheetViews>
  <sheetFormatPr defaultRowHeight="15" x14ac:dyDescent="0.25"/>
  <cols>
    <col min="1" max="1" width="29.140625" customWidth="1"/>
    <col min="2" max="2" width="11.28515625" style="12" customWidth="1"/>
    <col min="3" max="3" width="14.85546875" style="15" customWidth="1"/>
    <col min="4" max="4" width="13.140625" style="15" customWidth="1"/>
    <col min="5" max="5" width="12.7109375" style="15" customWidth="1"/>
    <col min="6" max="6" width="10.140625" bestFit="1" customWidth="1"/>
  </cols>
  <sheetData>
    <row r="1" spans="1:5" x14ac:dyDescent="0.25">
      <c r="A1" t="s">
        <v>12</v>
      </c>
      <c r="B1" s="12" t="s">
        <v>13</v>
      </c>
      <c r="C1" s="13" t="s">
        <v>9</v>
      </c>
      <c r="D1" s="15" t="s">
        <v>10</v>
      </c>
      <c r="E1" s="15" t="s">
        <v>11</v>
      </c>
    </row>
    <row r="2" spans="1:5" x14ac:dyDescent="0.25">
      <c r="A2" t="s">
        <v>2</v>
      </c>
      <c r="B2" s="12">
        <v>7685</v>
      </c>
      <c r="C2" s="13">
        <v>43022</v>
      </c>
      <c r="D2" s="15" t="str">
        <f t="shared" ref="D2:D5" si="0">TEXT(C2,"ММММ")</f>
        <v>Октябрь</v>
      </c>
      <c r="E2" s="15" t="str">
        <f t="shared" ref="E2:E5" si="1">TEXT(C2,"ГГГГ")</f>
        <v>2017</v>
      </c>
    </row>
    <row r="3" spans="1:5" x14ac:dyDescent="0.25">
      <c r="A3" t="s">
        <v>3</v>
      </c>
      <c r="B3" s="12">
        <v>1600</v>
      </c>
      <c r="C3" s="13">
        <v>43022</v>
      </c>
      <c r="D3" s="15" t="str">
        <f t="shared" si="0"/>
        <v>Октябрь</v>
      </c>
      <c r="E3" s="15" t="str">
        <f t="shared" si="1"/>
        <v>2017</v>
      </c>
    </row>
    <row r="4" spans="1:5" x14ac:dyDescent="0.25">
      <c r="A4" t="s">
        <v>5</v>
      </c>
      <c r="B4" s="12">
        <v>4500</v>
      </c>
      <c r="C4" s="13">
        <v>43097</v>
      </c>
      <c r="D4" s="15" t="str">
        <f t="shared" si="0"/>
        <v>Декабрь</v>
      </c>
      <c r="E4" s="15" t="str">
        <f t="shared" si="1"/>
        <v>2017</v>
      </c>
    </row>
    <row r="5" spans="1:5" x14ac:dyDescent="0.25">
      <c r="A5" t="s">
        <v>6</v>
      </c>
      <c r="B5" s="12">
        <f>4279+1296</f>
        <v>5575</v>
      </c>
      <c r="C5" s="13">
        <v>43159</v>
      </c>
      <c r="D5" s="15" t="str">
        <f t="shared" si="0"/>
        <v>Февраль</v>
      </c>
      <c r="E5" s="15" t="str">
        <f t="shared" si="1"/>
        <v>2018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G11"/>
  <sheetViews>
    <sheetView workbookViewId="0">
      <selection activeCell="C45" sqref="C45"/>
    </sheetView>
  </sheetViews>
  <sheetFormatPr defaultRowHeight="15" x14ac:dyDescent="0.25"/>
  <cols>
    <col min="1" max="1" width="28" customWidth="1"/>
    <col min="2" max="2" width="15.140625" customWidth="1"/>
    <col min="3" max="6" width="14.85546875" customWidth="1"/>
    <col min="10" max="10" width="9" customWidth="1"/>
    <col min="11" max="11" width="9.5703125" customWidth="1"/>
    <col min="12" max="12" width="11.85546875" customWidth="1"/>
    <col min="13" max="13" width="13.85546875" bestFit="1" customWidth="1"/>
    <col min="14" max="14" width="9.5703125" customWidth="1"/>
    <col min="15" max="15" width="16.7109375" customWidth="1"/>
    <col min="16" max="17" width="9.5703125" customWidth="1"/>
    <col min="18" max="18" width="11.7109375" customWidth="1"/>
    <col min="19" max="19" width="14.42578125" customWidth="1"/>
    <col min="20" max="20" width="9.5703125" customWidth="1"/>
    <col min="21" max="21" width="17.42578125" bestFit="1" customWidth="1"/>
    <col min="22" max="22" width="25" bestFit="1" customWidth="1"/>
    <col min="23" max="23" width="9.5703125" bestFit="1" customWidth="1"/>
    <col min="24" max="24" width="27.85546875" bestFit="1" customWidth="1"/>
    <col min="25" max="25" width="16.140625" bestFit="1" customWidth="1"/>
    <col min="26" max="26" width="9.5703125" bestFit="1" customWidth="1"/>
    <col min="27" max="27" width="19" bestFit="1" customWidth="1"/>
    <col min="28" max="28" width="11.85546875" bestFit="1" customWidth="1"/>
  </cols>
  <sheetData>
    <row r="1" spans="1:7" x14ac:dyDescent="0.25">
      <c r="A1" s="37" t="s">
        <v>14</v>
      </c>
      <c r="B1" s="37" t="s">
        <v>12</v>
      </c>
      <c r="C1" s="38" t="s">
        <v>13</v>
      </c>
      <c r="D1" s="39" t="s">
        <v>7</v>
      </c>
      <c r="E1" s="40" t="s">
        <v>10</v>
      </c>
      <c r="F1" s="41" t="s">
        <v>11</v>
      </c>
      <c r="G1" s="42" t="s">
        <v>18</v>
      </c>
    </row>
    <row r="2" spans="1:7" x14ac:dyDescent="0.25">
      <c r="A2" t="s">
        <v>15</v>
      </c>
      <c r="B2" s="5" t="s">
        <v>0</v>
      </c>
      <c r="C2" s="16">
        <v>1100</v>
      </c>
      <c r="D2" s="17">
        <v>43004</v>
      </c>
      <c r="E2" s="18" t="str">
        <f>TEXT(D2,"ММММ")</f>
        <v>Сентябрь</v>
      </c>
      <c r="F2" s="19" t="str">
        <f>TEXT(D2,"ГГГГ")</f>
        <v>2017</v>
      </c>
      <c r="G2" s="6">
        <v>26.73</v>
      </c>
    </row>
    <row r="3" spans="1:7" x14ac:dyDescent="0.25">
      <c r="A3" t="s">
        <v>15</v>
      </c>
      <c r="B3" s="7" t="s">
        <v>0</v>
      </c>
      <c r="C3" s="20">
        <v>2000</v>
      </c>
      <c r="D3" s="21">
        <v>43101</v>
      </c>
      <c r="E3" s="22" t="str">
        <f>TEXT(D3,"ММММ")</f>
        <v>Январь</v>
      </c>
      <c r="F3" s="23" t="str">
        <f>TEXT(D3,"ГГГГ")</f>
        <v>2018</v>
      </c>
      <c r="G3" s="8">
        <v>48.780487804878049</v>
      </c>
    </row>
    <row r="4" spans="1:7" x14ac:dyDescent="0.25">
      <c r="A4" t="s">
        <v>16</v>
      </c>
      <c r="B4" s="5" t="s">
        <v>1</v>
      </c>
      <c r="C4" s="16">
        <v>4282.72</v>
      </c>
      <c r="D4" s="17">
        <v>42979</v>
      </c>
      <c r="E4" s="24" t="str">
        <f>TEXT(D4,"ММММ")</f>
        <v>Сентябрь</v>
      </c>
      <c r="F4" s="25" t="str">
        <f>TEXT(D4,"ГГГГ")</f>
        <v>2017</v>
      </c>
    </row>
    <row r="5" spans="1:7" x14ac:dyDescent="0.25">
      <c r="A5" t="s">
        <v>16</v>
      </c>
      <c r="B5" s="7" t="s">
        <v>4</v>
      </c>
      <c r="C5" s="20">
        <v>1480</v>
      </c>
      <c r="D5" s="21">
        <v>43140</v>
      </c>
      <c r="E5" s="26" t="str">
        <f t="shared" ref="E5:E11" si="0">TEXT(D5,"ММММ")</f>
        <v>Февраль</v>
      </c>
      <c r="F5" s="27" t="str">
        <f t="shared" ref="F5:F11" si="1">TEXT(D5,"ГГГГ")</f>
        <v>2018</v>
      </c>
    </row>
    <row r="6" spans="1:7" x14ac:dyDescent="0.25">
      <c r="A6" t="s">
        <v>16</v>
      </c>
      <c r="B6" s="5" t="s">
        <v>4</v>
      </c>
      <c r="C6" s="16">
        <v>1480</v>
      </c>
      <c r="D6" s="17">
        <v>43140</v>
      </c>
      <c r="E6" s="24" t="str">
        <f t="shared" si="0"/>
        <v>Февраль</v>
      </c>
      <c r="F6" s="25" t="str">
        <f t="shared" si="1"/>
        <v>2018</v>
      </c>
    </row>
    <row r="7" spans="1:7" x14ac:dyDescent="0.25">
      <c r="A7" t="s">
        <v>16</v>
      </c>
      <c r="B7" s="7" t="s">
        <v>4</v>
      </c>
      <c r="C7" s="20">
        <v>1480</v>
      </c>
      <c r="D7" s="21">
        <v>43140</v>
      </c>
      <c r="E7" s="26" t="str">
        <f t="shared" si="0"/>
        <v>Февраль</v>
      </c>
      <c r="F7" s="27" t="str">
        <f t="shared" si="1"/>
        <v>2018</v>
      </c>
    </row>
    <row r="8" spans="1:7" x14ac:dyDescent="0.25">
      <c r="A8" t="s">
        <v>17</v>
      </c>
      <c r="B8" s="9" t="s">
        <v>2</v>
      </c>
      <c r="C8" s="28">
        <v>7685</v>
      </c>
      <c r="D8" s="29">
        <v>43022</v>
      </c>
      <c r="E8" s="30" t="str">
        <f t="shared" si="0"/>
        <v>Октябрь</v>
      </c>
      <c r="F8" s="30" t="str">
        <f t="shared" si="1"/>
        <v>2017</v>
      </c>
    </row>
    <row r="9" spans="1:7" x14ac:dyDescent="0.25">
      <c r="A9" t="s">
        <v>17</v>
      </c>
      <c r="B9" s="10" t="s">
        <v>3</v>
      </c>
      <c r="C9" s="31">
        <v>1600</v>
      </c>
      <c r="D9" s="32">
        <v>43022</v>
      </c>
      <c r="E9" s="33" t="str">
        <f t="shared" si="0"/>
        <v>Октябрь</v>
      </c>
      <c r="F9" s="33" t="str">
        <f t="shared" si="1"/>
        <v>2017</v>
      </c>
    </row>
    <row r="10" spans="1:7" x14ac:dyDescent="0.25">
      <c r="A10" t="s">
        <v>17</v>
      </c>
      <c r="B10" s="9" t="s">
        <v>5</v>
      </c>
      <c r="C10" s="28">
        <v>4500</v>
      </c>
      <c r="D10" s="29">
        <v>43097</v>
      </c>
      <c r="E10" s="30" t="str">
        <f t="shared" si="0"/>
        <v>Декабрь</v>
      </c>
      <c r="F10" s="30" t="str">
        <f t="shared" si="1"/>
        <v>2017</v>
      </c>
    </row>
    <row r="11" spans="1:7" ht="15.75" thickBot="1" x14ac:dyDescent="0.3">
      <c r="A11" t="s">
        <v>17</v>
      </c>
      <c r="B11" s="11" t="s">
        <v>6</v>
      </c>
      <c r="C11" s="34">
        <f>4279+1296</f>
        <v>5575</v>
      </c>
      <c r="D11" s="35">
        <v>43159</v>
      </c>
      <c r="E11" s="36" t="str">
        <f t="shared" si="0"/>
        <v>Февраль</v>
      </c>
      <c r="F11" s="36" t="str">
        <f t="shared" si="1"/>
        <v>2018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Бензин</vt:lpstr>
      <vt:lpstr>Другие затраты </vt:lpstr>
      <vt:lpstr>Оборудование</vt:lpstr>
      <vt:lpstr>Конс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Федонов Сергей Владимирович</dc:creator>
  <cp:lastModifiedBy>Абрамов Илья</cp:lastModifiedBy>
  <dcterms:created xsi:type="dcterms:W3CDTF">2017-09-26T03:49:02Z</dcterms:created>
  <dcterms:modified xsi:type="dcterms:W3CDTF">2018-03-03T12:51:19Z</dcterms:modified>
</cp:coreProperties>
</file>