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Лист1!$A$4:$Q$48</definedName>
  </definedNames>
  <calcPr calcId="152511" iterate="1" iterateCount="1000" iterateDelta="1E-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4" i="1"/>
  <c r="P3" i="1"/>
  <c r="L9" i="1" l="1"/>
  <c r="M9" i="1"/>
  <c r="N9" i="1"/>
  <c r="L8" i="1"/>
  <c r="M8" i="1"/>
  <c r="N8" i="1"/>
  <c r="L7" i="1"/>
  <c r="M7" i="1"/>
  <c r="N7" i="1"/>
  <c r="L6" i="1"/>
  <c r="M6" i="1"/>
  <c r="N6" i="1"/>
  <c r="L3" i="1"/>
  <c r="M3" i="1"/>
  <c r="N3" i="1"/>
  <c r="L4" i="1"/>
  <c r="M4" i="1"/>
  <c r="N4" i="1"/>
  <c r="L5" i="1"/>
  <c r="M5" i="1"/>
  <c r="N5" i="1"/>
  <c r="N2" i="1"/>
  <c r="M2" i="1"/>
</calcChain>
</file>

<file path=xl/sharedStrings.xml><?xml version="1.0" encoding="utf-8"?>
<sst xmlns="http://schemas.openxmlformats.org/spreadsheetml/2006/main" count="149" uniqueCount="105">
  <si>
    <t>Шифр расценки</t>
  </si>
  <si>
    <t>ГЭСН 08-01-001-01</t>
  </si>
  <si>
    <t>ГЭСН 08-01-001-02</t>
  </si>
  <si>
    <t>ГЭСН 08-01-001-03</t>
  </si>
  <si>
    <t>Наименование</t>
  </si>
  <si>
    <t>Устройство из бутового камня фундаментов: ленточных</t>
  </si>
  <si>
    <t>Устройство из бутового камня фундаментов: столбовых</t>
  </si>
  <si>
    <t>Устройство из бутового камня фундаментов: массивов шириной более 2 м</t>
  </si>
  <si>
    <t>Измеритель</t>
  </si>
  <si>
    <t>м3</t>
  </si>
  <si>
    <r>
      <rPr>
        <sz val="9"/>
        <rFont val="Times New Roman"/>
        <family val="1"/>
      </rPr>
      <t>Код ресурса</t>
    </r>
  </si>
  <si>
    <r>
      <rPr>
        <sz val="9"/>
        <rFont val="Times New Roman"/>
        <family val="1"/>
      </rPr>
      <t>Наименование элемента затрат</t>
    </r>
  </si>
  <si>
    <r>
      <rPr>
        <sz val="9"/>
        <rFont val="Times New Roman"/>
        <family val="1"/>
      </rPr>
      <t>Ед. изм.</t>
    </r>
  </si>
  <si>
    <t>08-01-001-01</t>
  </si>
  <si>
    <t>08-01-001-02</t>
  </si>
  <si>
    <t>08-01-001-03</t>
  </si>
  <si>
    <r>
      <rPr>
        <sz val="9"/>
        <rFont val="Times New Roman"/>
        <family val="1"/>
      </rPr>
      <t>Затраты труда рабочих</t>
    </r>
  </si>
  <si>
    <r>
      <rPr>
        <sz val="9"/>
        <rFont val="Times New Roman"/>
        <family val="1"/>
      </rPr>
      <t>чел.-ч</t>
    </r>
  </si>
  <si>
    <r>
      <rPr>
        <sz val="9"/>
        <rFont val="Times New Roman"/>
        <family val="1"/>
      </rPr>
      <t>1.1</t>
    </r>
  </si>
  <si>
    <r>
      <rPr>
        <sz val="9"/>
        <rFont val="Times New Roman"/>
        <family val="1"/>
      </rPr>
      <t>Средний разряд работы</t>
    </r>
  </si>
  <si>
    <r>
      <rPr>
        <sz val="9"/>
        <rFont val="Times New Roman"/>
        <family val="1"/>
      </rPr>
      <t>Затраты труда машинистов</t>
    </r>
  </si>
  <si>
    <r>
      <rPr>
        <b/>
        <sz val="9"/>
        <rFont val="Times New Roman"/>
        <family val="1"/>
      </rPr>
      <t>МАШИНЫ И МЕХАНИЗМЫ</t>
    </r>
  </si>
  <si>
    <r>
      <rPr>
        <sz val="9"/>
        <rFont val="Times New Roman"/>
        <family val="1"/>
      </rPr>
      <t>91.05.01-017</t>
    </r>
  </si>
  <si>
    <r>
      <rPr>
        <sz val="9"/>
        <rFont val="Times New Roman"/>
        <family val="1"/>
      </rPr>
      <t>Краны башенные, грузоподъемность 8 т</t>
    </r>
  </si>
  <si>
    <r>
      <rPr>
        <sz val="9"/>
        <rFont val="Times New Roman"/>
        <family val="1"/>
      </rPr>
      <t>маш.-ч</t>
    </r>
  </si>
  <si>
    <r>
      <rPr>
        <sz val="9"/>
        <rFont val="Times New Roman"/>
        <family val="1"/>
      </rPr>
      <t>91.05.05-014</t>
    </r>
  </si>
  <si>
    <r>
      <rPr>
        <sz val="9"/>
        <rFont val="Times New Roman"/>
        <family val="1"/>
      </rPr>
      <t xml:space="preserve">Краны на автомобильном ходу,
</t>
    </r>
    <r>
      <rPr>
        <sz val="9"/>
        <rFont val="Times New Roman"/>
        <family val="1"/>
      </rPr>
      <t>грузоподъемность 10 т</t>
    </r>
  </si>
  <si>
    <r>
      <rPr>
        <sz val="9"/>
        <rFont val="Times New Roman"/>
        <family val="1"/>
      </rPr>
      <t>91.08.04-021</t>
    </r>
  </si>
  <si>
    <r>
      <rPr>
        <sz val="9"/>
        <rFont val="Times New Roman"/>
        <family val="1"/>
      </rPr>
      <t>Котлы битумные: передвижные 400 л</t>
    </r>
  </si>
  <si>
    <r>
      <rPr>
        <sz val="9"/>
        <rFont val="Times New Roman"/>
        <family val="1"/>
      </rPr>
      <t>91.14.02-001</t>
    </r>
  </si>
  <si>
    <r>
      <rPr>
        <sz val="9"/>
        <rFont val="Times New Roman"/>
        <family val="1"/>
      </rPr>
      <t xml:space="preserve">Автомобили бортовые, грузоподъемность: до
</t>
    </r>
    <r>
      <rPr>
        <sz val="9"/>
        <rFont val="Times New Roman"/>
        <family val="1"/>
      </rPr>
      <t>5 т</t>
    </r>
  </si>
  <si>
    <r>
      <rPr>
        <sz val="9"/>
        <rFont val="Times New Roman"/>
        <family val="1"/>
      </rPr>
      <t>91.06.05-057</t>
    </r>
  </si>
  <si>
    <r>
      <rPr>
        <sz val="9"/>
        <rFont val="Times New Roman"/>
        <family val="1"/>
      </rPr>
      <t xml:space="preserve">Погрузчики одноковшовые универсальные фронтальные
</t>
    </r>
    <r>
      <rPr>
        <sz val="9"/>
        <rFont val="Times New Roman"/>
        <family val="1"/>
      </rPr>
      <t>пневмоколесные, грузоподъемность 3 т</t>
    </r>
  </si>
  <si>
    <r>
      <rPr>
        <sz val="9"/>
        <rFont val="Times New Roman"/>
        <family val="1"/>
      </rPr>
      <t>91.08.09-023</t>
    </r>
  </si>
  <si>
    <r>
      <rPr>
        <sz val="9"/>
        <rFont val="Times New Roman"/>
        <family val="1"/>
      </rPr>
      <t xml:space="preserve">Трамбовки пневматические при работе от: передвижных
</t>
    </r>
    <r>
      <rPr>
        <sz val="9"/>
        <rFont val="Times New Roman"/>
        <family val="1"/>
      </rPr>
      <t>компрессорных станций</t>
    </r>
  </si>
  <si>
    <r>
      <rPr>
        <sz val="9"/>
        <rFont val="Times New Roman"/>
        <family val="1"/>
      </rPr>
      <t>91.18.01-007</t>
    </r>
  </si>
  <si>
    <r>
      <rPr>
        <sz val="9"/>
        <rFont val="Times New Roman"/>
        <family val="1"/>
      </rPr>
      <t xml:space="preserve">Компрессоры передвижные с двигателем внутреннего сгорания,
</t>
    </r>
    <r>
      <rPr>
        <sz val="9"/>
        <rFont val="Times New Roman"/>
        <family val="1"/>
      </rPr>
      <t>давлением до 686 кПа (7 ат), производительность до 5 м</t>
    </r>
    <r>
      <rPr>
        <vertAlign val="superscript"/>
        <sz val="6"/>
        <rFont val="Times New Roman"/>
        <family val="1"/>
      </rPr>
      <t>3</t>
    </r>
    <r>
      <rPr>
        <sz val="9"/>
        <rFont val="Times New Roman"/>
        <family val="1"/>
      </rPr>
      <t>/мин</t>
    </r>
  </si>
  <si>
    <r>
      <rPr>
        <b/>
        <sz val="9"/>
        <rFont val="Times New Roman"/>
        <family val="1"/>
      </rPr>
      <t>МАТЕРИАЛЫ</t>
    </r>
  </si>
  <si>
    <r>
      <rPr>
        <sz val="9"/>
        <rFont val="Times New Roman"/>
        <family val="1"/>
      </rPr>
      <t>01.2.01.02-0054</t>
    </r>
  </si>
  <si>
    <r>
      <rPr>
        <sz val="9"/>
        <rFont val="Times New Roman"/>
        <family val="1"/>
      </rPr>
      <t xml:space="preserve">Битумы нефтяные строительные марки: БН-
</t>
    </r>
    <r>
      <rPr>
        <sz val="9"/>
        <rFont val="Times New Roman"/>
        <family val="1"/>
      </rPr>
      <t>90/10</t>
    </r>
  </si>
  <si>
    <r>
      <rPr>
        <sz val="9"/>
        <rFont val="Times New Roman"/>
        <family val="1"/>
      </rPr>
      <t>т</t>
    </r>
  </si>
  <si>
    <r>
      <rPr>
        <sz val="9"/>
        <rFont val="Times New Roman"/>
        <family val="1"/>
      </rPr>
      <t>01.2.03.03-0013</t>
    </r>
  </si>
  <si>
    <r>
      <rPr>
        <sz val="9"/>
        <rFont val="Times New Roman"/>
        <family val="1"/>
      </rPr>
      <t>Мастика битумная кровельная горячая</t>
    </r>
  </si>
  <si>
    <r>
      <rPr>
        <sz val="9"/>
        <rFont val="Times New Roman"/>
        <family val="1"/>
      </rPr>
      <t>01.3.01.03-0002</t>
    </r>
  </si>
  <si>
    <t>Керосин для технических целей марок КТ-1, КТ-2</t>
  </si>
  <si>
    <r>
      <rPr>
        <sz val="9"/>
        <rFont val="Times New Roman"/>
        <family val="1"/>
      </rPr>
      <t>01.7.03.01-0001</t>
    </r>
  </si>
  <si>
    <r>
      <rPr>
        <sz val="9"/>
        <rFont val="Times New Roman"/>
        <family val="1"/>
      </rPr>
      <t>Вода</t>
    </r>
  </si>
  <si>
    <r>
      <rPr>
        <vertAlign val="subscript"/>
        <sz val="9"/>
        <rFont val="Times New Roman"/>
        <family val="1"/>
      </rPr>
      <t>м</t>
    </r>
    <r>
      <rPr>
        <sz val="6"/>
        <rFont val="Times New Roman"/>
        <family val="1"/>
      </rPr>
      <t>3</t>
    </r>
  </si>
  <si>
    <r>
      <rPr>
        <sz val="9"/>
        <rFont val="Times New Roman"/>
        <family val="1"/>
      </rPr>
      <t>01.7.15.06-0085</t>
    </r>
  </si>
  <si>
    <r>
      <rPr>
        <sz val="9"/>
        <rFont val="Times New Roman"/>
        <family val="1"/>
      </rPr>
      <t>Гвозди проволочные круглые формовочные: 1,6х100 мм</t>
    </r>
  </si>
  <si>
    <r>
      <rPr>
        <sz val="9"/>
        <rFont val="Times New Roman"/>
        <family val="1"/>
      </rPr>
      <t>01.7.20.08-0051</t>
    </r>
  </si>
  <si>
    <r>
      <rPr>
        <sz val="9"/>
        <rFont val="Times New Roman"/>
        <family val="1"/>
      </rPr>
      <t>Ветошь</t>
    </r>
  </si>
  <si>
    <r>
      <rPr>
        <sz val="9"/>
        <rFont val="Times New Roman"/>
        <family val="1"/>
      </rPr>
      <t>кг</t>
    </r>
  </si>
  <si>
    <r>
      <rPr>
        <sz val="9"/>
        <rFont val="Times New Roman"/>
        <family val="1"/>
      </rPr>
      <t>01.8.01.07-0001</t>
    </r>
  </si>
  <si>
    <r>
      <rPr>
        <sz val="9"/>
        <rFont val="Times New Roman"/>
        <family val="1"/>
      </rPr>
      <t>Стекло жидкое калийное</t>
    </r>
  </si>
  <si>
    <r>
      <rPr>
        <sz val="9"/>
        <rFont val="Times New Roman"/>
        <family val="1"/>
      </rPr>
      <t>02.2.01.02</t>
    </r>
  </si>
  <si>
    <r>
      <rPr>
        <sz val="9"/>
        <rFont val="Times New Roman"/>
        <family val="1"/>
      </rPr>
      <t>Гравий</t>
    </r>
  </si>
  <si>
    <r>
      <rPr>
        <sz val="9"/>
        <rFont val="Times New Roman"/>
        <family val="1"/>
      </rPr>
      <t>02.2.03.01</t>
    </r>
  </si>
  <si>
    <r>
      <rPr>
        <sz val="9"/>
        <rFont val="Times New Roman"/>
        <family val="1"/>
      </rPr>
      <t>Камень бутовый</t>
    </r>
  </si>
  <si>
    <r>
      <rPr>
        <sz val="9"/>
        <rFont val="Times New Roman"/>
        <family val="1"/>
      </rPr>
      <t>02.2.05.04</t>
    </r>
  </si>
  <si>
    <r>
      <rPr>
        <sz val="9"/>
        <rFont val="Times New Roman"/>
        <family val="1"/>
      </rPr>
      <t>Щебень</t>
    </r>
  </si>
  <si>
    <r>
      <rPr>
        <sz val="9"/>
        <rFont val="Times New Roman"/>
        <family val="1"/>
      </rPr>
      <t>02.3.01.02</t>
    </r>
  </si>
  <si>
    <r>
      <rPr>
        <sz val="9"/>
        <rFont val="Times New Roman"/>
        <family val="1"/>
      </rPr>
      <t>Песок для строительных работ природный</t>
    </r>
  </si>
  <si>
    <r>
      <rPr>
        <sz val="9"/>
        <rFont val="Times New Roman"/>
        <family val="1"/>
      </rPr>
      <t>04.3.01.09-0011</t>
    </r>
  </si>
  <si>
    <r>
      <rPr>
        <sz val="9"/>
        <rFont val="Times New Roman"/>
        <family val="1"/>
      </rPr>
      <t>Раствор готовый кладочный цементный марки: 25</t>
    </r>
  </si>
  <si>
    <r>
      <rPr>
        <sz val="9"/>
        <rFont val="Times New Roman"/>
        <family val="1"/>
      </rPr>
      <t>04.3.01.09-0012</t>
    </r>
  </si>
  <si>
    <r>
      <rPr>
        <sz val="9"/>
        <rFont val="Times New Roman"/>
        <family val="1"/>
      </rPr>
      <t>Раствор готовый кладочный цементный марки: 50</t>
    </r>
  </si>
  <si>
    <r>
      <rPr>
        <sz val="9"/>
        <rFont val="Times New Roman"/>
        <family val="1"/>
      </rPr>
      <t>04.3.01.09-0023</t>
    </r>
  </si>
  <si>
    <r>
      <rPr>
        <sz val="9"/>
        <rFont val="Times New Roman"/>
        <family val="1"/>
      </rPr>
      <t>Раствор готовый отделочный тяжелый,: цементный 1:3</t>
    </r>
  </si>
  <si>
    <r>
      <rPr>
        <sz val="9"/>
        <rFont val="Times New Roman"/>
        <family val="1"/>
      </rPr>
      <t>04.3.01.12-0002</t>
    </r>
  </si>
  <si>
    <r>
      <rPr>
        <sz val="9"/>
        <rFont val="Times New Roman"/>
        <family val="1"/>
      </rPr>
      <t>Раствор готовый кладочный цементно- известковый марки: 25</t>
    </r>
  </si>
  <si>
    <r>
      <rPr>
        <sz val="9"/>
        <rFont val="Times New Roman"/>
        <family val="1"/>
      </rPr>
      <t>04.3.01.12-0003</t>
    </r>
  </si>
  <si>
    <r>
      <rPr>
        <sz val="9"/>
        <rFont val="Times New Roman"/>
        <family val="1"/>
      </rPr>
      <t>Раствор готовый кладочный цементно- известковый марки: 50</t>
    </r>
  </si>
  <si>
    <r>
      <rPr>
        <sz val="9"/>
        <rFont val="Times New Roman"/>
        <family val="1"/>
      </rPr>
      <t>04.3.01.13</t>
    </r>
  </si>
  <si>
    <r>
      <rPr>
        <sz val="9"/>
        <rFont val="Times New Roman"/>
        <family val="1"/>
      </rPr>
      <t>Раствор готовый кладочный</t>
    </r>
  </si>
  <si>
    <r>
      <rPr>
        <sz val="9"/>
        <rFont val="Times New Roman"/>
        <family val="1"/>
      </rPr>
      <t>Раствор готовый отделочный</t>
    </r>
  </si>
  <si>
    <r>
      <rPr>
        <sz val="9"/>
        <rFont val="Times New Roman"/>
        <family val="1"/>
      </rPr>
      <t>06.1.01.01</t>
    </r>
  </si>
  <si>
    <r>
      <rPr>
        <sz val="9"/>
        <rFont val="Times New Roman"/>
        <family val="1"/>
      </rPr>
      <t>Камни керамические или силикатные кладочные</t>
    </r>
  </si>
  <si>
    <r>
      <rPr>
        <sz val="9"/>
        <rFont val="Times New Roman"/>
        <family val="1"/>
      </rPr>
      <t>1000 шт.</t>
    </r>
  </si>
  <si>
    <r>
      <rPr>
        <sz val="9"/>
        <rFont val="Times New Roman"/>
        <family val="1"/>
      </rPr>
      <t xml:space="preserve">Камни керамические или силикатные
</t>
    </r>
    <r>
      <rPr>
        <sz val="9"/>
        <rFont val="Times New Roman"/>
        <family val="1"/>
      </rPr>
      <t>лицевые</t>
    </r>
  </si>
  <si>
    <r>
      <rPr>
        <sz val="9"/>
        <rFont val="Times New Roman"/>
        <family val="1"/>
      </rPr>
      <t>06.1.01.05</t>
    </r>
  </si>
  <si>
    <r>
      <rPr>
        <sz val="9"/>
        <rFont val="Times New Roman"/>
        <family val="1"/>
      </rPr>
      <t>Кирпич керамический или силикатный лицевой</t>
    </r>
  </si>
  <si>
    <r>
      <rPr>
        <sz val="9"/>
        <rFont val="Times New Roman"/>
        <family val="1"/>
      </rPr>
      <t xml:space="preserve">Кирпич керамический, силикатный или
</t>
    </r>
    <r>
      <rPr>
        <sz val="9"/>
        <rFont val="Times New Roman"/>
        <family val="1"/>
      </rPr>
      <t>пустотелый</t>
    </r>
  </si>
  <si>
    <t>07.2.07.13</t>
  </si>
  <si>
    <t>Изделия металлические (стяжки, прижимы, планки)</t>
  </si>
  <si>
    <t>т</t>
  </si>
  <si>
    <r>
      <rPr>
        <sz val="9"/>
        <rFont val="Times New Roman"/>
        <family val="1"/>
      </rPr>
      <t>08.1.02.11-0001</t>
    </r>
  </si>
  <si>
    <r>
      <rPr>
        <sz val="9"/>
        <rFont val="Times New Roman"/>
        <family val="1"/>
      </rPr>
      <t>Поковки из квадратных заготовок, масса: 1,8 кг</t>
    </r>
  </si>
  <si>
    <t>08.4.03.02</t>
  </si>
  <si>
    <t>Горячекатаная арматурная сталь класса А-I</t>
  </si>
  <si>
    <r>
      <rPr>
        <sz val="9"/>
        <rFont val="Times New Roman"/>
        <family val="1"/>
      </rPr>
      <t>08.4.03.02-0001</t>
    </r>
  </si>
  <si>
    <r>
      <rPr>
        <sz val="9"/>
        <rFont val="Times New Roman"/>
        <family val="1"/>
      </rPr>
      <t xml:space="preserve">Горячекатаная арматурная сталь гладкая класса А-I,
</t>
    </r>
    <r>
      <rPr>
        <sz val="9"/>
        <rFont val="Times New Roman"/>
        <family val="1"/>
      </rPr>
      <t>диаметром: 6 мм</t>
    </r>
  </si>
  <si>
    <r>
      <rPr>
        <sz val="9"/>
        <rFont val="Times New Roman"/>
        <family val="1"/>
      </rPr>
      <t>11.1.02.04-0031</t>
    </r>
  </si>
  <si>
    <r>
      <rPr>
        <sz val="9"/>
        <rFont val="Times New Roman"/>
        <family val="1"/>
      </rPr>
      <t xml:space="preserve">Лесоматериалы круглые хвойных пород для
</t>
    </r>
    <r>
      <rPr>
        <sz val="9"/>
        <rFont val="Times New Roman"/>
        <family val="1"/>
      </rPr>
      <t>строительства диаметром 14-24 см, длиной 3-6,5 м</t>
    </r>
  </si>
  <si>
    <r>
      <rPr>
        <sz val="9"/>
        <rFont val="Times New Roman"/>
        <family val="1"/>
      </rPr>
      <t>11.1.03.01-0080</t>
    </r>
  </si>
  <si>
    <r>
      <rPr>
        <sz val="9"/>
        <rFont val="Times New Roman"/>
        <family val="1"/>
      </rPr>
      <t>Бруски обрезные хвойных пород длиной: 4- 6,5 м, шириной 75-150 мм, толщиной 40-75 мм, IV сорта</t>
    </r>
  </si>
  <si>
    <r>
      <rPr>
        <sz val="9"/>
        <rFont val="Times New Roman"/>
        <family val="1"/>
      </rPr>
      <t>11.1.03.06-0095</t>
    </r>
  </si>
  <si>
    <r>
      <rPr>
        <sz val="9"/>
        <rFont val="Times New Roman"/>
        <family val="1"/>
      </rPr>
      <t>Доски обрезные хвойных пород длиной: 4-6,5 м, шириной 75-150 мм, толщиной 44 мм и более, III сорта</t>
    </r>
  </si>
  <si>
    <r>
      <rPr>
        <sz val="9"/>
        <rFont val="Times New Roman"/>
        <family val="1"/>
      </rPr>
      <t>12.1.02.14-0001</t>
    </r>
  </si>
  <si>
    <r>
      <rPr>
        <sz val="9"/>
        <rFont val="Times New Roman"/>
        <family val="1"/>
      </rPr>
      <t>Толь с крупнозернистой посыпкой гидроизоляционный марки ТГ-350</t>
    </r>
  </si>
  <si>
    <r>
      <rPr>
        <vertAlign val="subscript"/>
        <sz val="9"/>
        <rFont val="Times New Roman"/>
        <family val="1"/>
      </rPr>
      <t>м</t>
    </r>
    <r>
      <rPr>
        <sz val="6"/>
        <rFont val="Times New Roman"/>
        <family val="1"/>
      </rPr>
      <t>2</t>
    </r>
  </si>
  <si>
    <r>
      <rPr>
        <sz val="9"/>
        <rFont val="Times New Roman"/>
        <family val="1"/>
      </rPr>
      <t>12.1.02.15</t>
    </r>
  </si>
  <si>
    <r>
      <rPr>
        <sz val="9"/>
        <rFont val="Times New Roman"/>
        <family val="1"/>
      </rPr>
      <t>Материалы гидроизоляционные рулонные</t>
    </r>
  </si>
  <si>
    <t>решение: есть форма (столбцы К-Р).</t>
  </si>
  <si>
    <t>В неё нужно вставить из базы (столбцы A-F) по значению в ячейке К2.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</si>
</sst>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4A4A4A"/>
      <name val="Arial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vertAlign val="superscript"/>
      <sz val="6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1" fontId="4" fillId="0" borderId="3" xfId="0" applyNumberFormat="1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2" fillId="0" borderId="5" xfId="0" applyFont="1" applyFill="1" applyBorder="1" applyAlignment="1">
      <alignment horizontal="right" vertical="top" wrapText="1" indent="1"/>
    </xf>
    <xf numFmtId="0" fontId="0" fillId="0" borderId="7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vertical="top" wrapText="1"/>
    </xf>
    <xf numFmtId="1" fontId="2" fillId="0" borderId="3" xfId="0" applyNumberFormat="1" applyFont="1" applyFill="1" applyBorder="1" applyAlignment="1">
      <alignment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vertical="top" wrapText="1"/>
    </xf>
    <xf numFmtId="1" fontId="2" fillId="0" borderId="5" xfId="0" applyNumberFormat="1" applyFont="1" applyFill="1" applyBorder="1" applyAlignment="1">
      <alignment vertical="top" wrapText="1"/>
    </xf>
    <xf numFmtId="1" fontId="2" fillId="0" borderId="2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right" vertical="top" wrapText="1" indent="2"/>
    </xf>
    <xf numFmtId="0" fontId="0" fillId="0" borderId="9" xfId="0" applyFill="1" applyBorder="1" applyAlignment="1">
      <alignment horizontal="left" vertical="top" wrapText="1" indent="1"/>
    </xf>
    <xf numFmtId="0" fontId="0" fillId="0" borderId="10" xfId="0" applyBorder="1"/>
    <xf numFmtId="0" fontId="2" fillId="0" borderId="11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0" fillId="0" borderId="13" xfId="0" applyFill="1" applyBorder="1" applyAlignment="1">
      <alignment vertical="top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2" fontId="5" fillId="3" borderId="16" xfId="0" applyNumberFormat="1" applyFont="1" applyFill="1" applyBorder="1" applyAlignment="1">
      <alignment horizontal="center" vertical="top" shrinkToFit="1"/>
    </xf>
    <xf numFmtId="0" fontId="0" fillId="0" borderId="17" xfId="0" applyBorder="1"/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Border="1"/>
    <xf numFmtId="0" fontId="2" fillId="0" borderId="21" xfId="0" applyFont="1" applyFill="1" applyBorder="1" applyAlignment="1">
      <alignment horizontal="left" vertical="top" wrapText="1" indent="2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right" vertical="top" wrapText="1" indent="1"/>
    </xf>
    <xf numFmtId="0" fontId="3" fillId="0" borderId="21" xfId="0" applyFont="1" applyFill="1" applyBorder="1" applyAlignment="1">
      <alignment horizontal="left" vertical="top" wrapText="1" indent="1"/>
    </xf>
    <xf numFmtId="0" fontId="0" fillId="0" borderId="21" xfId="0" applyFill="1" applyBorder="1" applyAlignment="1">
      <alignment vertical="top" wrapText="1"/>
    </xf>
    <xf numFmtId="0" fontId="0" fillId="3" borderId="21" xfId="0" applyFill="1" applyBorder="1" applyAlignment="1">
      <alignment horizontal="left" vertical="top" wrapText="1" indent="1"/>
    </xf>
    <xf numFmtId="1" fontId="4" fillId="0" borderId="21" xfId="0" applyNumberFormat="1" applyFont="1" applyFill="1" applyBorder="1" applyAlignment="1">
      <alignment horizontal="center" vertical="top" shrinkToFit="1"/>
    </xf>
    <xf numFmtId="2" fontId="5" fillId="0" borderId="21" xfId="0" applyNumberFormat="1" applyFont="1" applyFill="1" applyBorder="1" applyAlignment="1">
      <alignment horizontal="center" vertical="top" shrinkToFit="1"/>
    </xf>
    <xf numFmtId="2" fontId="5" fillId="0" borderId="21" xfId="0" applyNumberFormat="1" applyFont="1" applyFill="1" applyBorder="1" applyAlignment="1">
      <alignment vertical="top" shrinkToFit="1"/>
    </xf>
    <xf numFmtId="2" fontId="5" fillId="3" borderId="21" xfId="0" applyNumberFormat="1" applyFont="1" applyFill="1" applyBorder="1" applyAlignment="1">
      <alignment horizontal="center" vertical="top" shrinkToFit="1"/>
    </xf>
    <xf numFmtId="0" fontId="2" fillId="0" borderId="21" xfId="0" applyFont="1" applyFill="1" applyBorder="1" applyAlignment="1">
      <alignment horizontal="center" vertical="top" wrapText="1"/>
    </xf>
    <xf numFmtId="164" fontId="5" fillId="0" borderId="21" xfId="0" applyNumberFormat="1" applyFont="1" applyFill="1" applyBorder="1" applyAlignment="1">
      <alignment horizontal="center" vertical="top" shrinkToFit="1"/>
    </xf>
    <xf numFmtId="164" fontId="5" fillId="0" borderId="21" xfId="0" applyNumberFormat="1" applyFont="1" applyFill="1" applyBorder="1" applyAlignment="1">
      <alignment vertical="top" shrinkToFit="1"/>
    </xf>
    <xf numFmtId="164" fontId="5" fillId="3" borderId="21" xfId="0" applyNumberFormat="1" applyFont="1" applyFill="1" applyBorder="1" applyAlignment="1">
      <alignment horizontal="center" vertical="top" shrinkToFit="1"/>
    </xf>
    <xf numFmtId="0" fontId="2" fillId="0" borderId="21" xfId="0" applyFont="1" applyFill="1" applyBorder="1" applyAlignment="1">
      <alignment horizontal="right" vertical="top" wrapText="1" indent="2"/>
    </xf>
    <xf numFmtId="0" fontId="6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wrapText="1"/>
    </xf>
    <xf numFmtId="2" fontId="5" fillId="0" borderId="21" xfId="0" applyNumberFormat="1" applyFont="1" applyFill="1" applyBorder="1" applyAlignment="1">
      <alignment vertical="center" shrinkToFit="1"/>
    </xf>
    <xf numFmtId="2" fontId="5" fillId="3" borderId="21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ill="1" applyBorder="1" applyAlignment="1">
      <alignment wrapText="1"/>
    </xf>
    <xf numFmtId="0" fontId="0" fillId="3" borderId="21" xfId="0" applyFill="1" applyBorder="1" applyAlignment="1">
      <alignment horizontal="left" wrapText="1"/>
    </xf>
    <xf numFmtId="0" fontId="0" fillId="0" borderId="21" xfId="0" applyBorder="1"/>
    <xf numFmtId="0" fontId="0" fillId="3" borderId="21" xfId="0" applyFill="1" applyBorder="1"/>
    <xf numFmtId="165" fontId="5" fillId="0" borderId="21" xfId="0" applyNumberFormat="1" applyFont="1" applyFill="1" applyBorder="1" applyAlignment="1">
      <alignment horizontal="center" vertical="top" shrinkToFit="1"/>
    </xf>
    <xf numFmtId="0" fontId="0" fillId="0" borderId="21" xfId="0" applyFill="1" applyBorder="1" applyAlignment="1">
      <alignment vertical="center" wrapText="1"/>
    </xf>
    <xf numFmtId="0" fontId="0" fillId="3" borderId="21" xfId="0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center" vertical="top" wrapText="1"/>
    </xf>
    <xf numFmtId="165" fontId="5" fillId="0" borderId="21" xfId="0" applyNumberFormat="1" applyFont="1" applyFill="1" applyBorder="1" applyAlignment="1">
      <alignment vertical="top" shrinkToFit="1"/>
    </xf>
    <xf numFmtId="2" fontId="5" fillId="0" borderId="21" xfId="0" applyNumberFormat="1" applyFont="1" applyFill="1" applyBorder="1" applyAlignment="1">
      <alignment horizontal="left" vertical="top" indent="1" shrinkToFit="1"/>
    </xf>
    <xf numFmtId="2" fontId="5" fillId="3" borderId="21" xfId="0" applyNumberFormat="1" applyFont="1" applyFill="1" applyBorder="1" applyAlignment="1">
      <alignment horizontal="left" vertical="top" indent="1" shrinkToFit="1"/>
    </xf>
    <xf numFmtId="0" fontId="0" fillId="0" borderId="21" xfId="0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3" borderId="21" xfId="0" applyFill="1" applyBorder="1" applyAlignment="1"/>
    <xf numFmtId="0" fontId="0" fillId="0" borderId="21" xfId="0" applyBorder="1" applyAlignment="1">
      <alignment wrapText="1"/>
    </xf>
    <xf numFmtId="0" fontId="0" fillId="3" borderId="21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4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85" zoomScaleNormal="85" workbookViewId="0">
      <selection activeCell="P3" sqref="P3"/>
    </sheetView>
  </sheetViews>
  <sheetFormatPr defaultRowHeight="15" x14ac:dyDescent="0.25"/>
  <sheetData>
    <row r="1" spans="1:20" ht="48" x14ac:dyDescent="0.25">
      <c r="A1" s="1"/>
      <c r="B1" s="1"/>
      <c r="C1" s="70" t="s">
        <v>0</v>
      </c>
      <c r="D1" s="71" t="s">
        <v>1</v>
      </c>
      <c r="E1" s="71" t="s">
        <v>2</v>
      </c>
      <c r="F1" s="72" t="s">
        <v>3</v>
      </c>
      <c r="K1" s="20"/>
      <c r="L1" s="21" t="s">
        <v>10</v>
      </c>
      <c r="M1" s="22" t="s">
        <v>11</v>
      </c>
      <c r="N1" s="23" t="s">
        <v>12</v>
      </c>
      <c r="O1" s="24"/>
      <c r="P1" s="25"/>
      <c r="Q1" s="19"/>
    </row>
    <row r="2" spans="1:20" ht="165" x14ac:dyDescent="0.25">
      <c r="C2" s="70" t="s">
        <v>4</v>
      </c>
      <c r="D2" s="73" t="s">
        <v>5</v>
      </c>
      <c r="E2" s="73" t="s">
        <v>6</v>
      </c>
      <c r="F2" s="74" t="s">
        <v>7</v>
      </c>
      <c r="K2" s="76" t="s">
        <v>3</v>
      </c>
      <c r="L2" s="27"/>
      <c r="M2" s="27" t="str">
        <f>F2</f>
        <v>Устройство из бутового камня фундаментов: массивов шириной более 2 м</v>
      </c>
      <c r="N2" s="27" t="str">
        <f>F3</f>
        <v>м3</v>
      </c>
      <c r="O2" s="27"/>
      <c r="P2" s="28"/>
    </row>
    <row r="3" spans="1:20" ht="36" x14ac:dyDescent="0.25">
      <c r="A3" s="1"/>
      <c r="B3" s="1"/>
      <c r="C3" s="75" t="s">
        <v>8</v>
      </c>
      <c r="D3" s="73" t="s">
        <v>9</v>
      </c>
      <c r="E3" s="73" t="s">
        <v>9</v>
      </c>
      <c r="F3" s="74" t="s">
        <v>9</v>
      </c>
      <c r="K3" s="26"/>
      <c r="L3" s="2">
        <f t="shared" ref="L3:N5" si="0">A5</f>
        <v>1</v>
      </c>
      <c r="M3" s="12" t="str">
        <f t="shared" si="0"/>
        <v>Затраты труда рабочих</v>
      </c>
      <c r="N3" s="13" t="str">
        <f t="shared" si="0"/>
        <v>чел.-ч</v>
      </c>
      <c r="O3" s="27"/>
      <c r="P3" s="29">
        <f>IFERROR(HLOOKUP($K$2,$A$1:$F$48,MATCH($M3,$B$1:$B$48,),),)</f>
        <v>3.72</v>
      </c>
    </row>
    <row r="4" spans="1:20" ht="48" x14ac:dyDescent="0.25">
      <c r="A4" s="35" t="s">
        <v>10</v>
      </c>
      <c r="B4" s="36" t="s">
        <v>11</v>
      </c>
      <c r="C4" s="37" t="s">
        <v>12</v>
      </c>
      <c r="D4" s="38" t="s">
        <v>13</v>
      </c>
      <c r="E4" s="39" t="s">
        <v>14</v>
      </c>
      <c r="F4" s="40" t="s">
        <v>15</v>
      </c>
      <c r="K4" s="26"/>
      <c r="L4" s="14" t="str">
        <f t="shared" si="0"/>
        <v>1.1</v>
      </c>
      <c r="M4" s="15" t="str">
        <f t="shared" si="0"/>
        <v>Средний разряд работы</v>
      </c>
      <c r="N4" s="16">
        <f t="shared" si="0"/>
        <v>0</v>
      </c>
      <c r="O4" s="27"/>
      <c r="P4" s="29">
        <f>IFERROR(HLOOKUP($K$2,$A$1:$F$48,MATCH($M4,$B$1:$B$48,),),)</f>
        <v>2.7</v>
      </c>
    </row>
    <row r="5" spans="1:20" ht="48" x14ac:dyDescent="0.25">
      <c r="A5" s="41">
        <v>1</v>
      </c>
      <c r="B5" s="36" t="s">
        <v>16</v>
      </c>
      <c r="C5" s="36" t="s">
        <v>17</v>
      </c>
      <c r="D5" s="42">
        <v>3.94</v>
      </c>
      <c r="E5" s="43">
        <v>5.82</v>
      </c>
      <c r="F5" s="44">
        <v>3.72</v>
      </c>
      <c r="K5" s="26"/>
      <c r="L5" s="4">
        <f t="shared" si="0"/>
        <v>2</v>
      </c>
      <c r="M5" s="17" t="str">
        <f t="shared" si="0"/>
        <v>Затраты труда машинистов</v>
      </c>
      <c r="N5" s="18" t="str">
        <f t="shared" si="0"/>
        <v>чел.-ч</v>
      </c>
      <c r="O5" s="27"/>
      <c r="P5" s="29">
        <f t="shared" ref="P5:P9" si="1">IFERROR(HLOOKUP($K$2,$A$1:$F$48,MATCH($M5,$B$1:$B$48,),),)</f>
        <v>0.14000000000000001</v>
      </c>
    </row>
    <row r="6" spans="1:20" ht="120" x14ac:dyDescent="0.25">
      <c r="A6" s="45" t="s">
        <v>18</v>
      </c>
      <c r="B6" s="36" t="s">
        <v>19</v>
      </c>
      <c r="C6" s="36"/>
      <c r="D6" s="46">
        <v>2.7</v>
      </c>
      <c r="E6" s="47">
        <v>3.5</v>
      </c>
      <c r="F6" s="48">
        <v>2.7</v>
      </c>
      <c r="K6" s="26"/>
      <c r="L6" s="5" t="str">
        <f t="shared" ref="L6:N6" si="2">A12</f>
        <v>91.14.02-001</v>
      </c>
      <c r="M6" s="8" t="str">
        <f t="shared" si="2"/>
        <v>Автомобили бортовые, грузоподъемность: до
5 т</v>
      </c>
      <c r="N6" s="9" t="str">
        <f t="shared" si="2"/>
        <v>маш.-ч</v>
      </c>
      <c r="O6" s="27"/>
      <c r="P6" s="29">
        <f t="shared" si="1"/>
        <v>0.14000000000000001</v>
      </c>
      <c r="T6" t="s">
        <v>103</v>
      </c>
    </row>
    <row r="7" spans="1:20" ht="48" x14ac:dyDescent="0.25">
      <c r="A7" s="41">
        <v>2</v>
      </c>
      <c r="B7" s="36" t="s">
        <v>20</v>
      </c>
      <c r="C7" s="49" t="s">
        <v>17</v>
      </c>
      <c r="D7" s="42">
        <v>0.15</v>
      </c>
      <c r="E7" s="43">
        <v>0.15</v>
      </c>
      <c r="F7" s="44">
        <v>0.14000000000000001</v>
      </c>
      <c r="K7" s="26"/>
      <c r="L7" s="6" t="str">
        <f t="shared" ref="L7:N7" si="3">A21</f>
        <v>01.7.03.01-0001</v>
      </c>
      <c r="M7" s="7" t="str">
        <f t="shared" si="3"/>
        <v>Вода</v>
      </c>
      <c r="N7" s="10" t="str">
        <f t="shared" si="3"/>
        <v>м3</v>
      </c>
      <c r="O7" s="27"/>
      <c r="P7" s="29">
        <f t="shared" si="1"/>
        <v>7.0000000000000007E-2</v>
      </c>
    </row>
    <row r="8" spans="1:20" ht="48" x14ac:dyDescent="0.25">
      <c r="A8" s="41">
        <v>3</v>
      </c>
      <c r="B8" s="50" t="s">
        <v>21</v>
      </c>
      <c r="C8" s="51"/>
      <c r="D8" s="51"/>
      <c r="E8" s="52"/>
      <c r="F8" s="53"/>
      <c r="K8" s="26"/>
      <c r="L8" s="5" t="str">
        <f t="shared" ref="L8:N8" si="4">A26</f>
        <v>02.2.03.01</v>
      </c>
      <c r="M8" s="3" t="str">
        <f t="shared" si="4"/>
        <v>Камень бутовый</v>
      </c>
      <c r="N8" s="11" t="str">
        <f t="shared" si="4"/>
        <v>м3</v>
      </c>
      <c r="O8" s="27"/>
      <c r="P8" s="29">
        <f t="shared" si="1"/>
        <v>1.03</v>
      </c>
      <c r="T8" t="s">
        <v>104</v>
      </c>
    </row>
    <row r="9" spans="1:20" ht="60.75" thickBot="1" x14ac:dyDescent="0.3">
      <c r="A9" s="54" t="s">
        <v>22</v>
      </c>
      <c r="B9" s="36" t="s">
        <v>23</v>
      </c>
      <c r="C9" s="55" t="s">
        <v>24</v>
      </c>
      <c r="D9" s="51"/>
      <c r="E9" s="52"/>
      <c r="F9" s="53"/>
      <c r="K9" s="30"/>
      <c r="L9" s="31" t="str">
        <f t="shared" ref="L9:N9" si="5">A30</f>
        <v>04.3.01.09-0012</v>
      </c>
      <c r="M9" s="32" t="str">
        <f t="shared" si="5"/>
        <v>Раствор готовый кладочный цементный марки: 50</v>
      </c>
      <c r="N9" s="33" t="str">
        <f t="shared" si="5"/>
        <v>м3</v>
      </c>
      <c r="O9" s="34"/>
      <c r="P9" s="29">
        <f t="shared" si="1"/>
        <v>0.37</v>
      </c>
    </row>
    <row r="10" spans="1:20" ht="72" x14ac:dyDescent="0.25">
      <c r="A10" s="54" t="s">
        <v>25</v>
      </c>
      <c r="B10" s="39" t="s">
        <v>26</v>
      </c>
      <c r="C10" s="37" t="s">
        <v>24</v>
      </c>
      <c r="D10" s="56"/>
      <c r="E10" s="52"/>
      <c r="F10" s="53"/>
    </row>
    <row r="11" spans="1:20" ht="48" x14ac:dyDescent="0.25">
      <c r="A11" s="54" t="s">
        <v>27</v>
      </c>
      <c r="B11" s="36" t="s">
        <v>28</v>
      </c>
      <c r="C11" s="37" t="s">
        <v>24</v>
      </c>
      <c r="D11" s="42">
        <v>0.02</v>
      </c>
      <c r="E11" s="52"/>
      <c r="F11" s="53"/>
    </row>
    <row r="12" spans="1:20" ht="84" x14ac:dyDescent="0.25">
      <c r="A12" s="54" t="s">
        <v>29</v>
      </c>
      <c r="B12" s="39" t="s">
        <v>30</v>
      </c>
      <c r="C12" s="37" t="s">
        <v>24</v>
      </c>
      <c r="D12" s="42">
        <v>0.15</v>
      </c>
      <c r="E12" s="52">
        <v>0.15</v>
      </c>
      <c r="F12" s="53">
        <v>0.14000000000000001</v>
      </c>
    </row>
    <row r="13" spans="1:20" ht="144" x14ac:dyDescent="0.25">
      <c r="A13" s="54" t="s">
        <v>31</v>
      </c>
      <c r="B13" s="39" t="s">
        <v>32</v>
      </c>
      <c r="C13" s="37" t="s">
        <v>24</v>
      </c>
      <c r="D13" s="42"/>
      <c r="E13" s="52"/>
      <c r="F13" s="53"/>
    </row>
    <row r="14" spans="1:20" ht="108" x14ac:dyDescent="0.25">
      <c r="A14" s="54" t="s">
        <v>33</v>
      </c>
      <c r="B14" s="39" t="s">
        <v>34</v>
      </c>
      <c r="C14" s="37" t="s">
        <v>24</v>
      </c>
      <c r="D14" s="42"/>
      <c r="E14" s="52"/>
      <c r="F14" s="53"/>
    </row>
    <row r="15" spans="1:20" ht="168" x14ac:dyDescent="0.25">
      <c r="A15" s="54" t="s">
        <v>35</v>
      </c>
      <c r="B15" s="39" t="s">
        <v>36</v>
      </c>
      <c r="C15" s="37" t="s">
        <v>24</v>
      </c>
      <c r="D15" s="42"/>
      <c r="E15" s="52"/>
      <c r="F15" s="53"/>
    </row>
    <row r="16" spans="1:20" ht="48" x14ac:dyDescent="0.25">
      <c r="A16" s="54" t="s">
        <v>27</v>
      </c>
      <c r="B16" s="36" t="s">
        <v>28</v>
      </c>
      <c r="C16" s="37" t="s">
        <v>24</v>
      </c>
      <c r="D16" s="42"/>
      <c r="E16" s="52"/>
      <c r="F16" s="53"/>
    </row>
    <row r="17" spans="1:6" ht="24" x14ac:dyDescent="0.25">
      <c r="A17" s="41">
        <v>4</v>
      </c>
      <c r="B17" s="50" t="s">
        <v>37</v>
      </c>
      <c r="C17" s="51"/>
      <c r="D17" s="51"/>
      <c r="E17" s="57"/>
      <c r="F17" s="58"/>
    </row>
    <row r="18" spans="1:6" ht="72" x14ac:dyDescent="0.25">
      <c r="A18" s="54" t="s">
        <v>38</v>
      </c>
      <c r="B18" s="39" t="s">
        <v>39</v>
      </c>
      <c r="C18" s="45" t="s">
        <v>40</v>
      </c>
      <c r="D18" s="59"/>
      <c r="E18" s="59"/>
      <c r="F18" s="60"/>
    </row>
    <row r="19" spans="1:6" ht="48" x14ac:dyDescent="0.25">
      <c r="A19" s="54" t="s">
        <v>41</v>
      </c>
      <c r="B19" s="36" t="s">
        <v>42</v>
      </c>
      <c r="C19" s="45" t="s">
        <v>40</v>
      </c>
      <c r="D19" s="61">
        <v>3.5000000000000001E-3</v>
      </c>
      <c r="E19" s="62"/>
      <c r="F19" s="63"/>
    </row>
    <row r="20" spans="1:6" ht="72" x14ac:dyDescent="0.25">
      <c r="A20" s="54" t="s">
        <v>43</v>
      </c>
      <c r="B20" s="64" t="s">
        <v>44</v>
      </c>
      <c r="C20" s="45" t="s">
        <v>40</v>
      </c>
      <c r="D20" s="59"/>
      <c r="E20" s="59"/>
      <c r="F20" s="60"/>
    </row>
    <row r="21" spans="1:6" ht="24" x14ac:dyDescent="0.25">
      <c r="A21" s="54" t="s">
        <v>45</v>
      </c>
      <c r="B21" s="36" t="s">
        <v>46</v>
      </c>
      <c r="C21" s="65" t="s">
        <v>47</v>
      </c>
      <c r="D21" s="42">
        <v>7.0000000000000007E-2</v>
      </c>
      <c r="E21" s="43">
        <v>0.08</v>
      </c>
      <c r="F21" s="44">
        <v>7.0000000000000007E-2</v>
      </c>
    </row>
    <row r="22" spans="1:6" ht="84" x14ac:dyDescent="0.25">
      <c r="A22" s="54" t="s">
        <v>48</v>
      </c>
      <c r="B22" s="36" t="s">
        <v>49</v>
      </c>
      <c r="C22" s="36" t="s">
        <v>40</v>
      </c>
      <c r="D22" s="42"/>
      <c r="E22" s="47"/>
      <c r="F22" s="44"/>
    </row>
    <row r="23" spans="1:6" ht="24" x14ac:dyDescent="0.25">
      <c r="A23" s="54" t="s">
        <v>50</v>
      </c>
      <c r="B23" s="36" t="s">
        <v>51</v>
      </c>
      <c r="C23" s="36" t="s">
        <v>52</v>
      </c>
      <c r="D23" s="59"/>
      <c r="E23" s="59"/>
      <c r="F23" s="60"/>
    </row>
    <row r="24" spans="1:6" ht="36" x14ac:dyDescent="0.25">
      <c r="A24" s="54" t="s">
        <v>53</v>
      </c>
      <c r="B24" s="36" t="s">
        <v>54</v>
      </c>
      <c r="C24" s="45" t="s">
        <v>40</v>
      </c>
      <c r="D24" s="51"/>
      <c r="E24" s="66">
        <v>4.0000000000000002E-4</v>
      </c>
      <c r="F24" s="58"/>
    </row>
    <row r="25" spans="1:6" x14ac:dyDescent="0.25">
      <c r="A25" s="54" t="s">
        <v>55</v>
      </c>
      <c r="B25" s="36" t="s">
        <v>56</v>
      </c>
      <c r="C25" s="39" t="s">
        <v>47</v>
      </c>
      <c r="D25" s="59"/>
      <c r="E25" s="59"/>
      <c r="F25" s="60"/>
    </row>
    <row r="26" spans="1:6" ht="24" x14ac:dyDescent="0.25">
      <c r="A26" s="54" t="s">
        <v>57</v>
      </c>
      <c r="B26" s="36" t="s">
        <v>58</v>
      </c>
      <c r="C26" s="65" t="s">
        <v>47</v>
      </c>
      <c r="D26" s="67">
        <v>1.03</v>
      </c>
      <c r="E26" s="43">
        <v>1.03</v>
      </c>
      <c r="F26" s="68">
        <v>1.03</v>
      </c>
    </row>
    <row r="27" spans="1:6" x14ac:dyDescent="0.25">
      <c r="A27" s="54" t="s">
        <v>59</v>
      </c>
      <c r="B27" s="36" t="s">
        <v>60</v>
      </c>
      <c r="C27" s="39" t="s">
        <v>47</v>
      </c>
      <c r="D27" s="59"/>
      <c r="E27" s="59"/>
      <c r="F27" s="60"/>
    </row>
    <row r="28" spans="1:6" ht="60" x14ac:dyDescent="0.25">
      <c r="A28" s="54" t="s">
        <v>61</v>
      </c>
      <c r="B28" s="36" t="s">
        <v>62</v>
      </c>
      <c r="C28" s="39" t="s">
        <v>47</v>
      </c>
      <c r="D28" s="59"/>
      <c r="E28" s="59"/>
      <c r="F28" s="60"/>
    </row>
    <row r="29" spans="1:6" ht="60" x14ac:dyDescent="0.25">
      <c r="A29" s="54" t="s">
        <v>63</v>
      </c>
      <c r="B29" s="36" t="s">
        <v>64</v>
      </c>
      <c r="C29" s="65" t="s">
        <v>47</v>
      </c>
      <c r="D29" s="51"/>
      <c r="E29" s="66"/>
      <c r="F29" s="58"/>
    </row>
    <row r="30" spans="1:6" ht="60" x14ac:dyDescent="0.25">
      <c r="A30" s="54" t="s">
        <v>65</v>
      </c>
      <c r="B30" s="36" t="s">
        <v>66</v>
      </c>
      <c r="C30" s="65" t="s">
        <v>47</v>
      </c>
      <c r="D30" s="42">
        <v>0.39</v>
      </c>
      <c r="E30" s="47">
        <v>0.4</v>
      </c>
      <c r="F30" s="44">
        <v>0.37</v>
      </c>
    </row>
    <row r="31" spans="1:6" ht="84" x14ac:dyDescent="0.25">
      <c r="A31" s="54" t="s">
        <v>67</v>
      </c>
      <c r="B31" s="36" t="s">
        <v>68</v>
      </c>
      <c r="C31" s="39" t="s">
        <v>47</v>
      </c>
      <c r="D31" s="42"/>
      <c r="E31" s="47"/>
      <c r="F31" s="44"/>
    </row>
    <row r="32" spans="1:6" ht="84" x14ac:dyDescent="0.25">
      <c r="A32" s="54" t="s">
        <v>69</v>
      </c>
      <c r="B32" s="36" t="s">
        <v>70</v>
      </c>
      <c r="C32" s="39" t="s">
        <v>47</v>
      </c>
      <c r="D32" s="42"/>
      <c r="E32" s="47"/>
      <c r="F32" s="44"/>
    </row>
    <row r="33" spans="1:6" ht="84" x14ac:dyDescent="0.25">
      <c r="A33" s="54" t="s">
        <v>71</v>
      </c>
      <c r="B33" s="36" t="s">
        <v>72</v>
      </c>
      <c r="C33" s="39" t="s">
        <v>47</v>
      </c>
      <c r="D33" s="42"/>
      <c r="E33" s="47"/>
      <c r="F33" s="44"/>
    </row>
    <row r="34" spans="1:6" ht="36" x14ac:dyDescent="0.25">
      <c r="A34" s="54" t="s">
        <v>73</v>
      </c>
      <c r="B34" s="36" t="s">
        <v>74</v>
      </c>
      <c r="C34" s="65" t="s">
        <v>47</v>
      </c>
      <c r="D34" s="42"/>
      <c r="E34" s="47"/>
      <c r="F34" s="44"/>
    </row>
    <row r="35" spans="1:6" ht="48" x14ac:dyDescent="0.25">
      <c r="A35" s="54" t="s">
        <v>73</v>
      </c>
      <c r="B35" s="36" t="s">
        <v>75</v>
      </c>
      <c r="C35" s="65" t="s">
        <v>47</v>
      </c>
      <c r="D35" s="42"/>
      <c r="E35" s="47"/>
      <c r="F35" s="44"/>
    </row>
    <row r="36" spans="1:6" ht="72" x14ac:dyDescent="0.25">
      <c r="A36" s="54" t="s">
        <v>76</v>
      </c>
      <c r="B36" s="36" t="s">
        <v>77</v>
      </c>
      <c r="C36" s="45" t="s">
        <v>78</v>
      </c>
      <c r="D36" s="42"/>
      <c r="E36" s="47"/>
      <c r="F36" s="44"/>
    </row>
    <row r="37" spans="1:6" ht="72" x14ac:dyDescent="0.25">
      <c r="A37" s="54" t="s">
        <v>76</v>
      </c>
      <c r="B37" s="69" t="s">
        <v>79</v>
      </c>
      <c r="C37" s="45" t="s">
        <v>78</v>
      </c>
      <c r="D37" s="42"/>
      <c r="E37" s="47"/>
      <c r="F37" s="44"/>
    </row>
    <row r="38" spans="1:6" ht="60" x14ac:dyDescent="0.25">
      <c r="A38" s="54" t="s">
        <v>80</v>
      </c>
      <c r="B38" s="36" t="s">
        <v>81</v>
      </c>
      <c r="C38" s="45" t="s">
        <v>78</v>
      </c>
      <c r="D38" s="42"/>
      <c r="E38" s="47"/>
      <c r="F38" s="44"/>
    </row>
    <row r="39" spans="1:6" ht="84" x14ac:dyDescent="0.25">
      <c r="A39" s="54" t="s">
        <v>80</v>
      </c>
      <c r="B39" s="39" t="s">
        <v>82</v>
      </c>
      <c r="C39" s="36" t="s">
        <v>78</v>
      </c>
      <c r="D39" s="42"/>
      <c r="E39" s="47"/>
      <c r="F39" s="44"/>
    </row>
    <row r="40" spans="1:6" ht="105" x14ac:dyDescent="0.25">
      <c r="A40" s="54" t="s">
        <v>83</v>
      </c>
      <c r="B40" s="39" t="s">
        <v>84</v>
      </c>
      <c r="C40" s="36" t="s">
        <v>85</v>
      </c>
      <c r="D40" s="42"/>
      <c r="E40" s="47"/>
      <c r="F40" s="44"/>
    </row>
    <row r="41" spans="1:6" ht="84" x14ac:dyDescent="0.25">
      <c r="A41" s="54" t="s">
        <v>86</v>
      </c>
      <c r="B41" s="36" t="s">
        <v>87</v>
      </c>
      <c r="C41" s="45" t="s">
        <v>40</v>
      </c>
      <c r="D41" s="42"/>
      <c r="E41" s="47"/>
      <c r="F41" s="44"/>
    </row>
    <row r="42" spans="1:6" ht="60" x14ac:dyDescent="0.25">
      <c r="A42" s="54" t="s">
        <v>88</v>
      </c>
      <c r="B42" s="36" t="s">
        <v>89</v>
      </c>
      <c r="C42" s="45" t="s">
        <v>85</v>
      </c>
      <c r="D42" s="42"/>
      <c r="E42" s="47"/>
      <c r="F42" s="44"/>
    </row>
    <row r="43" spans="1:6" ht="96" x14ac:dyDescent="0.25">
      <c r="A43" s="54" t="s">
        <v>90</v>
      </c>
      <c r="B43" s="39" t="s">
        <v>91</v>
      </c>
      <c r="C43" s="45" t="s">
        <v>40</v>
      </c>
      <c r="D43" s="42"/>
      <c r="E43" s="47"/>
      <c r="F43" s="44"/>
    </row>
    <row r="44" spans="1:6" ht="132" x14ac:dyDescent="0.25">
      <c r="A44" s="54" t="s">
        <v>92</v>
      </c>
      <c r="B44" s="39" t="s">
        <v>93</v>
      </c>
      <c r="C44" s="39" t="s">
        <v>47</v>
      </c>
      <c r="D44" s="42"/>
      <c r="E44" s="47"/>
      <c r="F44" s="44"/>
    </row>
    <row r="45" spans="1:6" ht="132" x14ac:dyDescent="0.25">
      <c r="A45" s="54" t="s">
        <v>94</v>
      </c>
      <c r="B45" s="36" t="s">
        <v>95</v>
      </c>
      <c r="C45" s="39" t="s">
        <v>47</v>
      </c>
      <c r="D45" s="42"/>
      <c r="E45" s="47"/>
      <c r="F45" s="44"/>
    </row>
    <row r="46" spans="1:6" ht="144" x14ac:dyDescent="0.25">
      <c r="A46" s="54" t="s">
        <v>96</v>
      </c>
      <c r="B46" s="36" t="s">
        <v>97</v>
      </c>
      <c r="C46" s="39" t="s">
        <v>47</v>
      </c>
      <c r="D46" s="42"/>
      <c r="E46" s="47"/>
      <c r="F46" s="44"/>
    </row>
    <row r="47" spans="1:6" ht="96" x14ac:dyDescent="0.25">
      <c r="A47" s="54" t="s">
        <v>98</v>
      </c>
      <c r="B47" s="36" t="s">
        <v>99</v>
      </c>
      <c r="C47" s="65" t="s">
        <v>100</v>
      </c>
      <c r="D47" s="42">
        <v>1.83</v>
      </c>
      <c r="E47" s="62"/>
      <c r="F47" s="63"/>
    </row>
    <row r="48" spans="1:6" ht="60" x14ac:dyDescent="0.25">
      <c r="A48" s="54" t="s">
        <v>101</v>
      </c>
      <c r="B48" s="36" t="s">
        <v>102</v>
      </c>
      <c r="C48" s="65" t="s">
        <v>100</v>
      </c>
      <c r="D48" s="42"/>
      <c r="E48" s="62"/>
      <c r="F48" s="63"/>
    </row>
  </sheetData>
  <dataValidations disablePrompts="1" count="1">
    <dataValidation type="list" allowBlank="1" showInputMessage="1" showErrorMessage="1" sqref="K2">
      <formula1>$D$1:$F$1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Che79</cp:lastModifiedBy>
  <dcterms:created xsi:type="dcterms:W3CDTF">2018-03-05T19:26:12Z</dcterms:created>
  <dcterms:modified xsi:type="dcterms:W3CDTF">2018-03-05T19:57:50Z</dcterms:modified>
</cp:coreProperties>
</file>