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995" windowHeight="7935"/>
  </bookViews>
  <sheets>
    <sheet name="Лист1" sheetId="1" r:id="rId1"/>
    <sheet name="Лист2" sheetId="2" r:id="rId2"/>
    <sheet name="Лист3" sheetId="3" r:id="rId3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25725"/>
</workbook>
</file>

<file path=xl/calcChain.xml><?xml version="1.0" encoding="utf-8"?>
<calcChain xmlns="http://schemas.openxmlformats.org/spreadsheetml/2006/main">
  <c r="F94" i="1"/>
  <c r="D106"/>
  <c r="D101"/>
  <c r="E92" l="1"/>
  <c r="F93" s="1"/>
  <c r="A88" l="1"/>
  <c r="A87"/>
  <c r="A86"/>
  <c r="A85"/>
  <c r="A84"/>
  <c r="A83"/>
  <c r="A82"/>
  <c r="A81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D49"/>
  <c r="C49"/>
  <c r="A48"/>
  <c r="A47"/>
  <c r="A46"/>
  <c r="A45"/>
  <c r="A44"/>
  <c r="A43"/>
  <c r="A42"/>
  <c r="A41"/>
  <c r="A40"/>
  <c r="A39"/>
  <c r="A14"/>
  <c r="A89" l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49" l="1"/>
  <c r="A50" l="1"/>
  <c r="A51" l="1"/>
  <c r="A52" s="1"/>
  <c r="A53" s="1"/>
  <c r="A54" s="1"/>
  <c r="A55" s="1"/>
  <c r="A56" s="1"/>
  <c r="A57" s="1"/>
  <c r="A58" s="1"/>
  <c r="A80" l="1"/>
  <c r="A90" s="1"/>
</calcChain>
</file>

<file path=xl/comments1.xml><?xml version="1.0" encoding="utf-8"?>
<comments xmlns="http://schemas.openxmlformats.org/spreadsheetml/2006/main">
  <authors>
    <author>Admin</author>
  </authors>
  <commentList>
    <comment ref="E13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В этом столбце Е даты указаны в формате: 
14.3</t>
        </r>
      </text>
    </comment>
    <comment ref="F13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В этом столбце F даты указаны в формате: 
14 мар</t>
        </r>
      </text>
    </comment>
    <comment ref="AU91" authorId="0">
      <text>
        <r>
          <rPr>
            <sz val="8"/>
            <color indexed="10"/>
            <rFont val="Tahoma"/>
            <family val="2"/>
            <charset val="204"/>
          </rPr>
          <t>Тут ФОП х % ЄСВ. Можить відрізнятись за рахунок: 1.  Інвалідів у яких у яких 8,41% ― не такий як в інших %; 2. В працівників які числились цілий місяць, а зарплата менше мінімальної
3. Заокруглення</t>
        </r>
      </text>
    </comment>
    <comment ref="BK9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10"/>
            <rFont val="Tahoma"/>
            <family val="2"/>
            <charset val="204"/>
          </rPr>
          <t>У виділених червоним шрифтом ячейках,</t>
        </r>
        <r>
          <rPr>
            <sz val="8"/>
            <color indexed="81"/>
            <rFont val="Tahoma"/>
            <family val="2"/>
            <charset val="204"/>
          </rPr>
          <t xml:space="preserve"> там стоять формули помножити. І суми в тих ячейках можуть відрізнятись від результат сум в стовпчиках по кожним працівникам, за рахунок, заокруглень.</t>
        </r>
      </text>
    </comment>
    <comment ref="E92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2"/>
            <rFont val="Tahoma"/>
            <family val="2"/>
            <charset val="204"/>
          </rPr>
          <t xml:space="preserve">В этой ячейке Е92 должна быть СУММА дней в периоде включительно в столбце Е в диапазоне E14:E48. 
</t>
        </r>
        <r>
          <rPr>
            <b/>
            <sz val="16"/>
            <color indexed="12"/>
            <rFont val="Tahoma"/>
            <family val="2"/>
            <charset val="204"/>
          </rPr>
          <t xml:space="preserve">В этом примере результат должен быть 56
</t>
        </r>
      </text>
    </comment>
    <comment ref="F9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12"/>
            <rFont val="Tahoma"/>
            <family val="2"/>
            <charset val="204"/>
          </rPr>
          <t xml:space="preserve">В этой ячейке F94  должна быть СУММА дней в периоде включительно в столбце F в диапазоне F14:E48. 
</t>
        </r>
        <r>
          <rPr>
            <b/>
            <sz val="16"/>
            <color indexed="12"/>
            <rFont val="Tahoma"/>
            <family val="2"/>
            <charset val="204"/>
          </rPr>
          <t>В этом примере результат должен быть 56</t>
        </r>
      </text>
    </comment>
    <comment ref="BI96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Уваага! В этот столбец в ячейки: AU84, AU85, AU86 мінять формулу при зміні мінімальної зарплати.
Вносити розмір мінімальної зарплати</t>
        </r>
      </text>
    </comment>
    <comment ref="BI9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1"/>
            <color indexed="12"/>
            <rFont val="Tahoma"/>
            <family val="2"/>
            <charset val="204"/>
          </rPr>
          <t>1</t>
        </r>
        <r>
          <rPr>
            <b/>
            <sz val="11"/>
            <color indexed="81"/>
            <rFont val="Tahoma"/>
            <family val="2"/>
            <charset val="204"/>
          </rPr>
          <t xml:space="preserve">. </t>
        </r>
        <r>
          <rPr>
            <sz val="11"/>
            <color indexed="12"/>
            <rFont val="Tahoma"/>
            <family val="2"/>
            <charset val="204"/>
          </rPr>
          <t xml:space="preserve">В этой ячейке формула массива: для ввода нажать не Enter, а сочетание Ctrl+Shift+Enter.  Должны появиться ФИГУРНЫЕ скобки вокруг формулы. Это признак формулы массива. </t>
        </r>
        <r>
          <rPr>
            <b/>
            <u/>
            <sz val="11"/>
            <color indexed="12"/>
            <rFont val="Tahoma"/>
            <family val="2"/>
            <charset val="204"/>
          </rPr>
          <t xml:space="preserve">Эта формула исключает зарплату всех содержащих после фамилии слово «Інвалид». </t>
        </r>
        <r>
          <rPr>
            <sz val="11"/>
            <color indexed="12"/>
            <rFont val="Tahoma"/>
            <family val="2"/>
            <charset val="204"/>
          </rPr>
          <t xml:space="preserve"> Ответил мне 5 сентября 2016, 21:33 Андрей DsD; его электронный адрес: legion-evil@mail.ru    Вот ссылка этого письма: https://e.mail.ru/message/14731005470000000323/
Вот эта формула: =СУММПРОИЗВ((($AO$14:$AO$48&gt;=1450)*($G$14:$G$48&lt;=G85))*($AO$14:$AO$48)*(ЕСЛИОШИБКА(НАЙТИ("Інвалид";$B$14:$B$48;1);1)=1))+СУММПРОИЗВ((($AO$14:$AO$48&lt;1450)*($G$14:$G$48&lt;G85))*($AO$14:$AO$48)*(ЕСЛИОШИБКА(НАЙТИ("Інвалид";$B$14:$B$48;1);1)=1))
Вопрос. Как для формул писать слово "Инвалид"? После Фамилии И. О. обязательно нужен пробел?
Ответ: писать нужно так, как указываете в данных, если "Левчук С. А. Інвалид", то "Інвалид". </t>
        </r>
        <r>
          <rPr>
            <sz val="11"/>
            <color indexed="10"/>
            <rFont val="Tahoma"/>
            <family val="2"/>
            <charset val="204"/>
          </rPr>
          <t>Інваліда я виділяю червоним.</t>
        </r>
      </text>
    </comment>
    <comment ref="BJ10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0"/>
            <rFont val="Tahoma"/>
            <family val="2"/>
            <charset val="204"/>
          </rPr>
          <t>1. УВАГА! Формулу в цій ячейці потрібно змінювати в залежності:</t>
        </r>
        <r>
          <rPr>
            <sz val="11"/>
            <color indexed="12"/>
            <rFont val="Tahoma"/>
            <family val="2"/>
            <charset val="204"/>
          </rPr>
          <t xml:space="preserve"> 
</t>
        </r>
        <r>
          <rPr>
            <u/>
            <sz val="11"/>
            <color indexed="10"/>
            <rFont val="Tahoma"/>
            <family val="2"/>
            <charset val="204"/>
          </rPr>
          <t>1. Якщо працівники працювали цілий місяць і заробітна плата у них менше мінімальної,</t>
        </r>
        <r>
          <rPr>
            <sz val="11"/>
            <color indexed="12"/>
            <rFont val="Tahoma"/>
            <family val="2"/>
            <charset val="204"/>
          </rPr>
          <t xml:space="preserve"> тоді ставити формулу:
«равно» = ячейка Е147 (Сума з якої утримується ЄСВ з працівників, які працювали цілий місяць і у яких заробітна плата менше мінімальної)
</t>
        </r>
        <r>
          <rPr>
            <u/>
            <sz val="11"/>
            <color indexed="10"/>
            <rFont val="Tahoma"/>
            <family val="2"/>
            <charset val="204"/>
          </rPr>
          <t>2. А якщо працівники працювали цілий місяць і зарплата менше мінімальної, але + лікарняні буде більше мінімальної,</t>
        </r>
        <r>
          <rPr>
            <sz val="11"/>
            <color indexed="12"/>
            <rFont val="Tahoma"/>
            <family val="2"/>
            <charset val="204"/>
          </rPr>
          <t xml:space="preserve"> тоді сума з якої утримується буде не мінімальна, а заробітна плата, тобто тоді змінити формулу на «равно» = ячейка AV85.</t>
        </r>
      </text>
    </comment>
    <comment ref="BI10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1"/>
            <color indexed="12"/>
            <rFont val="Tahoma"/>
            <family val="2"/>
            <charset val="204"/>
          </rPr>
          <t xml:space="preserve">2. В этой ячейке формула массива: для ввода нажать не Enter, а сочетание Ctrl+Shift+Enter.  Должны появиться ФИГУРНЫЕ скобки вокруг формулы. Это признак формулы массива. </t>
        </r>
        <r>
          <rPr>
            <b/>
            <u/>
            <sz val="11"/>
            <color indexed="12"/>
            <rFont val="Tahoma"/>
            <family val="2"/>
            <charset val="204"/>
          </rPr>
          <t>Эта формула автоматически считает зарплату всех інвалідов без остальных, если после фамилии написано слово «Інвалид»</t>
        </r>
        <r>
          <rPr>
            <sz val="11"/>
            <color indexed="12"/>
            <rFont val="Tahoma"/>
            <family val="2"/>
            <charset val="204"/>
          </rPr>
          <t xml:space="preserve">. Ответил мне 6 сентября 2016, 21:46 Андрей DsD; его электронный адрес: legion-evil@mail.ru
Вот ссылка письма: https://e.mail.ru/message/14731876140000000856/
Вот эта формула: чтобы искало с инвалидом и без остальных нужно поменять =1 на &gt;1 в двух местах, до + и после.
=СУММПРОИЗВ((($AO$14:$AO$48&gt;=1450)*($G$14:$G$48&lt;=G85))*($AO$14:$AO$48)*(ЕСЛИОШИБКА(НАЙТИ("Інвалид";$B$14:$B$48;1);1)&gt;1))+СУММПРОИЗВ((($AO$14:$AO$48&lt;1450)*($G$14:$G$48&lt;G85))*($AO$14:$AO$48)*(ЕСЛИОШИБКА(НАЙТИ("Інвалид";$B$14:$B$48;1);1)&gt;1))
Вопрос. Как для формул писать слово "Инвалид"? После Фамилии И. О. обязательно нужен пробел?
Ответ: писать нужно так, как указываете в данных, если "Левчук С. А. Інвалид", то "Інвалид". </t>
        </r>
        <r>
          <rPr>
            <sz val="11"/>
            <color indexed="10"/>
            <rFont val="Tahoma"/>
            <family val="2"/>
            <charset val="204"/>
          </rPr>
          <t>Інваліда я виділяю червоним.</t>
        </r>
      </text>
    </comment>
    <comment ref="BI10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 xml:space="preserve">2. Ставити формулу: Сума лікарняних </t>
        </r>
        <r>
          <rPr>
            <sz val="11"/>
            <color indexed="10"/>
            <rFont val="Tahoma"/>
            <family val="2"/>
            <charset val="204"/>
          </rPr>
          <t>без інвалідів з столбика AS</t>
        </r>
      </text>
    </comment>
    <comment ref="BI10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
</t>
        </r>
        <r>
          <rPr>
            <sz val="11"/>
            <color indexed="12"/>
            <rFont val="Tahoma"/>
            <family val="2"/>
            <charset val="204"/>
          </rPr>
          <t xml:space="preserve">3. Якщо буде лікарняний штатного </t>
        </r>
        <r>
          <rPr>
            <sz val="11"/>
            <color indexed="10"/>
            <rFont val="Tahoma"/>
            <family val="2"/>
            <charset val="204"/>
          </rPr>
          <t>інваліда</t>
        </r>
        <r>
          <rPr>
            <sz val="11"/>
            <color indexed="12"/>
            <rFont val="Tahoma"/>
            <family val="2"/>
            <charset val="204"/>
          </rPr>
          <t xml:space="preserve">, то в цю ячейку поставити формулу: 
= столбец AS навпроти </t>
        </r>
        <r>
          <rPr>
            <sz val="11"/>
            <color indexed="10"/>
            <rFont val="Tahoma"/>
            <family val="2"/>
            <charset val="204"/>
          </rPr>
          <t>інваліда.</t>
        </r>
        <r>
          <rPr>
            <sz val="11"/>
            <color indexed="12"/>
            <rFont val="Tahoma"/>
            <family val="2"/>
            <charset val="204"/>
          </rPr>
          <t xml:space="preserve"> 
</t>
        </r>
        <r>
          <rPr>
            <sz val="11"/>
            <color indexed="10"/>
            <rFont val="Tahoma"/>
            <family val="2"/>
            <charset val="204"/>
          </rPr>
          <t>Інваліда я виділяю червоним.</t>
        </r>
      </text>
    </comment>
  </commentList>
</comments>
</file>

<file path=xl/sharedStrings.xml><?xml version="1.0" encoding="utf-8"?>
<sst xmlns="http://schemas.openxmlformats.org/spreadsheetml/2006/main" count="90" uniqueCount="68">
  <si>
    <t xml:space="preserve">               Дата</t>
  </si>
  <si>
    <t xml:space="preserve">№  </t>
  </si>
  <si>
    <t>за</t>
  </si>
  <si>
    <t>пор.</t>
  </si>
  <si>
    <t>По дого-</t>
  </si>
  <si>
    <t>число</t>
  </si>
  <si>
    <t>ворам:</t>
  </si>
  <si>
    <t>числа</t>
  </si>
  <si>
    <r>
      <t xml:space="preserve">I. ШТАТНІ </t>
    </r>
    <r>
      <rPr>
        <b/>
        <sz val="11"/>
        <color rgb="FF0033CC"/>
        <rFont val="Calibri"/>
        <family val="2"/>
        <charset val="204"/>
      </rPr>
      <t>↑ →</t>
    </r>
  </si>
  <si>
    <t>Бичок Володимир Вікторович</t>
  </si>
  <si>
    <r>
      <t xml:space="preserve">I I. ПО ДОГОВОРУ ЦПХ </t>
    </r>
    <r>
      <rPr>
        <b/>
        <sz val="11"/>
        <color rgb="FF0033CC"/>
        <rFont val="Calibri"/>
        <family val="2"/>
        <charset val="204"/>
      </rPr>
      <t>↑ →</t>
    </r>
  </si>
  <si>
    <r>
      <t xml:space="preserve">I I I. ПО ДОГОВОРУ З ЦЕНТРУ ЗАЙНЯТОСТІ </t>
    </r>
    <r>
      <rPr>
        <b/>
        <sz val="11"/>
        <color rgb="FF0033CC"/>
        <rFont val="Calibri"/>
        <family val="2"/>
        <charset val="204"/>
      </rPr>
      <t>↑ →</t>
    </r>
  </si>
  <si>
    <t>I V. ВСЬОГО ШТАТНІ + ПО ДОГОВОРАМ</t>
  </si>
  <si>
    <t>Иванов И. И. (Карта)</t>
  </si>
  <si>
    <t>Сидоров С. С. (Карта)</t>
  </si>
  <si>
    <t>Петров П. П. (Карта)</t>
  </si>
  <si>
    <t>Иваненко И. И.  (Карта)</t>
  </si>
  <si>
    <t>Петренко П. П. (Карта)</t>
  </si>
  <si>
    <t>Сергеев С. С. (Карта)</t>
  </si>
  <si>
    <t>Сергиенко С. С. (Карта)</t>
  </si>
  <si>
    <t>Травкин С. Л. (Пільга 150%) (Карта)</t>
  </si>
  <si>
    <t>Пономарёв В. О.</t>
  </si>
  <si>
    <t>Щеглов С. С. (Карта)</t>
  </si>
  <si>
    <t>Дроздов М. М.  (Карта)</t>
  </si>
  <si>
    <t>Кротов К. К.</t>
  </si>
  <si>
    <t>Синичкин П. П.  (Карта)</t>
  </si>
  <si>
    <t>Курочкин М. Т.  Інвалид (Карта)</t>
  </si>
  <si>
    <t xml:space="preserve">Козлов Н. Н. </t>
  </si>
  <si>
    <t>Соловьёв А. Р. . (Карта)</t>
  </si>
  <si>
    <t xml:space="preserve">Цветков П. П. </t>
  </si>
  <si>
    <t>Фролов Николай Петровичч (Карта)</t>
  </si>
  <si>
    <t>Зуев М. И.(Карта)</t>
  </si>
  <si>
    <t>Панов С. И.  (Карта)</t>
  </si>
  <si>
    <t>Кабанов С. С.</t>
  </si>
  <si>
    <t>Носков М. Т. (Карта)</t>
  </si>
  <si>
    <t>Уваров С. А.</t>
  </si>
  <si>
    <t>Орехов Ф. Р.</t>
  </si>
  <si>
    <t>последнее число</t>
  </si>
  <si>
    <r>
      <rPr>
        <b/>
        <sz val="11"/>
        <color theme="1"/>
        <rFont val="Calibri"/>
        <family val="2"/>
        <charset val="204"/>
        <scheme val="minor"/>
      </rPr>
      <t>Срок:</t>
    </r>
    <r>
      <rPr>
        <sz val="11"/>
        <color theme="1"/>
        <rFont val="Calibri"/>
        <family val="2"/>
        <charset val="204"/>
        <scheme val="minor"/>
      </rPr>
      <t xml:space="preserve"> первое и </t>
    </r>
  </si>
  <si>
    <t>Отпуск</t>
  </si>
  <si>
    <t>Больнич-</t>
  </si>
  <si>
    <t>ные</t>
  </si>
  <si>
    <t>з какого</t>
  </si>
  <si>
    <t>по какое</t>
  </si>
  <si>
    <t xml:space="preserve">Фамилия </t>
  </si>
  <si>
    <t>имя отчество</t>
  </si>
  <si>
    <t>Прийом</t>
  </si>
  <si>
    <t>штатных:</t>
  </si>
  <si>
    <t>в этом</t>
  </si>
  <si>
    <t>месяце</t>
  </si>
  <si>
    <t>с какого</t>
  </si>
  <si>
    <t>Уволь-</t>
  </si>
  <si>
    <t>нение</t>
  </si>
  <si>
    <t>штатных</t>
  </si>
  <si>
    <t>этом</t>
  </si>
  <si>
    <t>Всего</t>
  </si>
  <si>
    <t>1.12-5.01</t>
  </si>
  <si>
    <t>Количество дней отпуска</t>
  </si>
  <si>
    <t>Количество дней больничных</t>
  </si>
  <si>
    <r>
      <t xml:space="preserve">Количество часов отпуска = </t>
    </r>
    <r>
      <rPr>
        <sz val="11"/>
        <color rgb="FFFF0000"/>
        <rFont val="Calibri"/>
        <family val="2"/>
        <charset val="204"/>
        <scheme val="minor"/>
      </rPr>
      <t>Ячейка Е 92 умножить на 8</t>
    </r>
  </si>
  <si>
    <t>22.01-10.02</t>
  </si>
  <si>
    <t>2 янв-10 янв</t>
  </si>
  <si>
    <t>29 янв-7 фев</t>
  </si>
  <si>
    <t>23 янв-31 янв</t>
  </si>
  <si>
    <r>
      <rPr>
        <b/>
        <sz val="12"/>
        <color rgb="FF0033CC"/>
        <rFont val="Calibri"/>
        <family val="2"/>
        <charset val="204"/>
        <scheme val="minor"/>
      </rPr>
      <t>Количество дней отпуска которое должно быть в ячейке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0033CC"/>
        <rFont val="Calibri"/>
        <family val="2"/>
        <charset val="204"/>
        <scheme val="minor"/>
      </rPr>
      <t>Е92</t>
    </r>
    <r>
      <rPr>
        <sz val="11"/>
        <color theme="1"/>
        <rFont val="Calibri"/>
        <family val="2"/>
        <charset val="204"/>
        <scheme val="minor"/>
      </rPr>
      <t>: 36 + 20 = 56</t>
    </r>
  </si>
  <si>
    <r>
      <rPr>
        <b/>
        <sz val="12"/>
        <color rgb="FF0033CC"/>
        <rFont val="Calibri"/>
        <family val="2"/>
        <charset val="204"/>
        <scheme val="minor"/>
      </rPr>
      <t>Количество дней больничных которое должно быть в ячейке F94</t>
    </r>
    <r>
      <rPr>
        <sz val="11"/>
        <color theme="1"/>
        <rFont val="Calibri"/>
        <family val="2"/>
        <charset val="204"/>
        <scheme val="minor"/>
      </rPr>
      <t>: 9 + 10 = 19</t>
    </r>
  </si>
  <si>
    <t>дней</t>
  </si>
  <si>
    <r>
      <rPr>
        <sz val="22"/>
        <color rgb="FF7030A0"/>
        <rFont val="Calibri"/>
        <family val="2"/>
        <charset val="204"/>
      </rPr>
      <t>↓</t>
    </r>
    <r>
      <rPr>
        <sz val="22"/>
        <color rgb="FF7030A0"/>
        <rFont val="Calibri"/>
        <family val="2"/>
        <charset val="204"/>
        <scheme val="minor"/>
      </rPr>
      <t>Подсчёт какой должен быть Результат в этом примере</t>
    </r>
  </si>
</sst>
</file>

<file path=xl/styles.xml><?xml version="1.0" encoding="utf-8"?>
<styleSheet xmlns="http://schemas.openxmlformats.org/spreadsheetml/2006/main">
  <numFmts count="6">
    <numFmt numFmtId="164" formatCode="0.0%"/>
    <numFmt numFmtId="165" formatCode="h:mm;@"/>
    <numFmt numFmtId="166" formatCode="[$-419]d\ mmm;@"/>
    <numFmt numFmtId="167" formatCode="mmmm\ yyyy"/>
    <numFmt numFmtId="168" formatCode="0.00000"/>
    <numFmt numFmtId="169" formatCode="d/m;@"/>
  </numFmts>
  <fonts count="7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rgb="FF0000CC"/>
      <name val="Calibri"/>
      <family val="2"/>
      <charset val="204"/>
      <scheme val="minor"/>
    </font>
    <font>
      <b/>
      <sz val="14"/>
      <color rgb="FF0033CC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CC"/>
      <name val="Calibri"/>
      <family val="2"/>
      <charset val="204"/>
      <scheme val="minor"/>
    </font>
    <font>
      <b/>
      <sz val="11"/>
      <color rgb="FF0000CC"/>
      <name val="Calibri"/>
      <family val="2"/>
      <charset val="204"/>
      <scheme val="minor"/>
    </font>
    <font>
      <sz val="8"/>
      <color rgb="FF7030A0"/>
      <name val="Calibri"/>
      <family val="2"/>
      <charset val="204"/>
      <scheme val="minor"/>
    </font>
    <font>
      <sz val="10.5"/>
      <color rgb="FF0000CC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rgb="FF0000CC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7"/>
      <color rgb="FF0000CC"/>
      <name val="Calibri"/>
      <family val="2"/>
      <charset val="204"/>
      <scheme val="minor"/>
    </font>
    <font>
      <sz val="9"/>
      <color rgb="FF0033CC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sz val="11"/>
      <color rgb="FFFF0000"/>
      <name val="Monotype Corsiva"/>
      <family val="4"/>
      <charset val="204"/>
    </font>
    <font>
      <b/>
      <sz val="11"/>
      <color rgb="FF0033CC"/>
      <name val="Calibri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rgb="FF0000CC"/>
      <name val="Calibri"/>
      <family val="2"/>
      <charset val="204"/>
      <scheme val="minor"/>
    </font>
    <font>
      <b/>
      <sz val="12"/>
      <color rgb="FF0033CC"/>
      <name val="Arial Cyr"/>
      <charset val="204"/>
    </font>
    <font>
      <sz val="10"/>
      <color rgb="FF0033CC"/>
      <name val="Arial Cyr"/>
      <charset val="204"/>
    </font>
    <font>
      <sz val="12"/>
      <name val="Arial Cyr"/>
      <charset val="204"/>
    </font>
    <font>
      <b/>
      <sz val="12"/>
      <color rgb="FF000099"/>
      <name val="Arial Cyr"/>
      <charset val="204"/>
    </font>
    <font>
      <b/>
      <sz val="13"/>
      <color rgb="FF0033CC"/>
      <name val="Arial Cyr"/>
      <charset val="204"/>
    </font>
    <font>
      <sz val="12"/>
      <name val="Arial"/>
      <family val="2"/>
      <charset val="204"/>
    </font>
    <font>
      <b/>
      <sz val="12"/>
      <color rgb="FF0033CC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indexed="12"/>
      <name val="Arial"/>
      <family val="2"/>
      <charset val="204"/>
    </font>
    <font>
      <sz val="11"/>
      <color indexed="12"/>
      <name val="Calibri"/>
      <family val="2"/>
      <charset val="204"/>
    </font>
    <font>
      <sz val="14"/>
      <color indexed="12"/>
      <name val="Arial"/>
      <family val="2"/>
      <charset val="204"/>
    </font>
    <font>
      <b/>
      <sz val="14"/>
      <color indexed="12"/>
      <name val="Arial"/>
      <family val="2"/>
      <charset val="204"/>
    </font>
    <font>
      <b/>
      <sz val="14"/>
      <color indexed="12"/>
      <name val="Calibri"/>
      <family val="2"/>
      <charset val="204"/>
    </font>
    <font>
      <sz val="11"/>
      <color indexed="12"/>
      <name val="Arial"/>
      <family val="2"/>
    </font>
    <font>
      <sz val="11"/>
      <color indexed="12"/>
      <name val="Arial"/>
      <family val="2"/>
      <charset val="204"/>
    </font>
    <font>
      <u/>
      <sz val="11"/>
      <color indexed="12"/>
      <name val="Arial"/>
      <family val="2"/>
    </font>
    <font>
      <sz val="14"/>
      <color indexed="30"/>
      <name val="Arial"/>
      <family val="2"/>
      <charset val="204"/>
    </font>
    <font>
      <sz val="11.5"/>
      <color theme="1"/>
      <name val="Arial"/>
      <family val="2"/>
      <charset val="204"/>
    </font>
    <font>
      <b/>
      <sz val="10"/>
      <color rgb="FF0033CC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color indexed="10"/>
      <name val="Tahoma"/>
      <family val="2"/>
      <charset val="204"/>
    </font>
    <font>
      <sz val="11"/>
      <color indexed="10"/>
      <name val="Tahoma"/>
      <family val="2"/>
      <charset val="204"/>
    </font>
    <font>
      <sz val="12"/>
      <color indexed="10"/>
      <name val="Tahoma"/>
      <family val="2"/>
      <charset val="204"/>
    </font>
    <font>
      <sz val="11"/>
      <color indexed="12"/>
      <name val="Tahoma"/>
      <family val="2"/>
      <charset val="204"/>
    </font>
    <font>
      <b/>
      <sz val="11"/>
      <color indexed="81"/>
      <name val="Tahoma"/>
      <family val="2"/>
      <charset val="204"/>
    </font>
    <font>
      <b/>
      <u/>
      <sz val="11"/>
      <color indexed="12"/>
      <name val="Tahoma"/>
      <family val="2"/>
      <charset val="204"/>
    </font>
    <font>
      <u/>
      <sz val="11"/>
      <color indexed="10"/>
      <name val="Tahoma"/>
      <family val="2"/>
      <charset val="204"/>
    </font>
    <font>
      <sz val="14"/>
      <color indexed="12"/>
      <name val="Tahoma"/>
      <family val="2"/>
      <charset val="204"/>
    </font>
    <font>
      <sz val="16"/>
      <color indexed="12"/>
      <name val="Tahoma"/>
      <family val="2"/>
      <charset val="204"/>
    </font>
    <font>
      <b/>
      <sz val="16"/>
      <color indexed="12"/>
      <name val="Tahoma"/>
      <family val="2"/>
      <charset val="204"/>
    </font>
    <font>
      <sz val="10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sz val="22"/>
      <color rgb="FF7030A0"/>
      <name val="Calibri"/>
      <family val="2"/>
      <charset val="204"/>
      <scheme val="minor"/>
    </font>
    <font>
      <sz val="22"/>
      <color rgb="FF7030A0"/>
      <name val="Calibri"/>
      <family val="2"/>
      <charset val="204"/>
    </font>
    <font>
      <sz val="11"/>
      <color rgb="FF7030A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5" fillId="0" borderId="0"/>
    <xf numFmtId="0" fontId="25" fillId="0" borderId="0"/>
  </cellStyleXfs>
  <cellXfs count="211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4" fontId="0" fillId="0" borderId="0" xfId="0" applyNumberFormat="1" applyAlignment="1" applyProtection="1">
      <alignment horizontal="left"/>
    </xf>
    <xf numFmtId="0" fontId="1" fillId="0" borderId="0" xfId="0" applyFont="1" applyProtection="1"/>
    <xf numFmtId="0" fontId="9" fillId="0" borderId="0" xfId="0" applyFont="1" applyProtection="1"/>
    <xf numFmtId="4" fontId="0" fillId="0" borderId="0" xfId="0" applyNumberFormat="1" applyAlignment="1" applyProtection="1">
      <alignment horizontal="center"/>
    </xf>
    <xf numFmtId="0" fontId="0" fillId="0" borderId="0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10" fillId="0" borderId="9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3" fillId="0" borderId="10" xfId="0" applyFont="1" applyBorder="1" applyProtection="1"/>
    <xf numFmtId="0" fontId="10" fillId="0" borderId="1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1" xfId="0" applyFill="1" applyBorder="1" applyProtection="1"/>
    <xf numFmtId="0" fontId="0" fillId="3" borderId="11" xfId="0" applyFill="1" applyBorder="1" applyProtection="1">
      <protection locked="0"/>
    </xf>
    <xf numFmtId="166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0" fontId="23" fillId="3" borderId="13" xfId="0" applyFont="1" applyFill="1" applyBorder="1" applyProtection="1">
      <protection locked="0"/>
    </xf>
    <xf numFmtId="0" fontId="22" fillId="0" borderId="16" xfId="0" applyFont="1" applyFill="1" applyBorder="1" applyAlignment="1" applyProtection="1">
      <alignment horizontal="right"/>
    </xf>
    <xf numFmtId="0" fontId="22" fillId="0" borderId="16" xfId="0" applyFont="1" applyBorder="1" applyProtection="1"/>
    <xf numFmtId="1" fontId="22" fillId="0" borderId="16" xfId="0" applyNumberFormat="1" applyFont="1" applyBorder="1" applyAlignment="1" applyProtection="1">
      <alignment horizontal="center"/>
    </xf>
    <xf numFmtId="0" fontId="22" fillId="0" borderId="16" xfId="0" applyFont="1" applyBorder="1" applyAlignment="1" applyProtection="1">
      <alignment horizontal="center"/>
    </xf>
    <xf numFmtId="166" fontId="0" fillId="3" borderId="11" xfId="0" applyNumberFormat="1" applyFill="1" applyBorder="1" applyAlignment="1" applyProtection="1">
      <alignment horizontal="center"/>
      <protection locked="0"/>
    </xf>
    <xf numFmtId="166" fontId="22" fillId="0" borderId="16" xfId="0" applyNumberFormat="1" applyFont="1" applyBorder="1" applyAlignment="1" applyProtection="1">
      <alignment horizontal="center"/>
    </xf>
    <xf numFmtId="0" fontId="0" fillId="0" borderId="13" xfId="0" applyFill="1" applyBorder="1" applyProtection="1"/>
    <xf numFmtId="0" fontId="22" fillId="0" borderId="13" xfId="0" applyFont="1" applyFill="1" applyBorder="1" applyAlignment="1" applyProtection="1">
      <alignment horizontal="right"/>
    </xf>
    <xf numFmtId="0" fontId="22" fillId="0" borderId="13" xfId="0" applyFont="1" applyBorder="1" applyProtection="1"/>
    <xf numFmtId="0" fontId="10" fillId="0" borderId="13" xfId="0" applyFont="1" applyFill="1" applyBorder="1" applyAlignment="1" applyProtection="1">
      <alignment horizontal="right"/>
    </xf>
    <xf numFmtId="0" fontId="10" fillId="0" borderId="13" xfId="0" applyFont="1" applyBorder="1" applyProtection="1"/>
    <xf numFmtId="0" fontId="9" fillId="0" borderId="13" xfId="0" applyFont="1" applyBorder="1" applyProtection="1"/>
    <xf numFmtId="166" fontId="0" fillId="0" borderId="7" xfId="0" applyNumberFormat="1" applyFont="1" applyFill="1" applyBorder="1" applyAlignment="1" applyProtection="1">
      <alignment horizontal="left"/>
    </xf>
    <xf numFmtId="0" fontId="0" fillId="0" borderId="2" xfId="0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32" fillId="0" borderId="0" xfId="1" applyFont="1" applyFill="1" applyBorder="1" applyAlignment="1" applyProtection="1">
      <alignment horizontal="center"/>
    </xf>
    <xf numFmtId="0" fontId="26" fillId="0" borderId="0" xfId="1" applyFont="1" applyFill="1" applyBorder="1" applyAlignment="1" applyProtection="1">
      <alignment horizontal="center"/>
    </xf>
    <xf numFmtId="0" fontId="32" fillId="0" borderId="0" xfId="1" applyFont="1" applyFill="1" applyBorder="1" applyAlignment="1" applyProtection="1">
      <alignment horizontal="left"/>
    </xf>
    <xf numFmtId="167" fontId="30" fillId="0" borderId="0" xfId="1" applyNumberFormat="1" applyFont="1" applyFill="1" applyBorder="1" applyAlignment="1" applyProtection="1">
      <alignment horizontal="center"/>
    </xf>
    <xf numFmtId="0" fontId="30" fillId="0" borderId="0" xfId="1" applyFont="1" applyFill="1" applyBorder="1" applyProtection="1"/>
    <xf numFmtId="167" fontId="42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/>
    <xf numFmtId="0" fontId="37" fillId="0" borderId="0" xfId="0" applyFont="1" applyFill="1" applyBorder="1" applyProtection="1"/>
    <xf numFmtId="4" fontId="47" fillId="0" borderId="0" xfId="0" applyNumberFormat="1" applyFont="1" applyFill="1" applyBorder="1" applyAlignment="1" applyProtection="1">
      <alignment horizontal="center"/>
    </xf>
    <xf numFmtId="0" fontId="35" fillId="0" borderId="0" xfId="0" applyFont="1" applyFill="1" applyBorder="1" applyProtection="1"/>
    <xf numFmtId="0" fontId="0" fillId="0" borderId="0" xfId="0" applyFont="1" applyFill="1" applyBorder="1" applyProtection="1"/>
    <xf numFmtId="0" fontId="22" fillId="0" borderId="0" xfId="0" applyFont="1" applyFill="1" applyBorder="1" applyAlignment="1" applyProtection="1">
      <alignment horizontal="right"/>
    </xf>
    <xf numFmtId="0" fontId="25" fillId="0" borderId="0" xfId="1" applyFill="1" applyBorder="1" applyProtection="1"/>
    <xf numFmtId="0" fontId="31" fillId="0" borderId="0" xfId="1" applyFont="1" applyFill="1" applyBorder="1" applyProtection="1"/>
    <xf numFmtId="0" fontId="30" fillId="0" borderId="0" xfId="1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4" fontId="26" fillId="0" borderId="0" xfId="1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8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/>
    <xf numFmtId="0" fontId="0" fillId="0" borderId="0" xfId="0" applyFill="1" applyBorder="1"/>
    <xf numFmtId="0" fontId="43" fillId="0" borderId="0" xfId="0" applyFont="1" applyFill="1" applyBorder="1" applyAlignment="1"/>
    <xf numFmtId="0" fontId="44" fillId="0" borderId="0" xfId="0" applyFont="1" applyFill="1" applyBorder="1" applyAlignment="1"/>
    <xf numFmtId="0" fontId="45" fillId="0" borderId="0" xfId="0" applyFont="1" applyFill="1" applyBorder="1" applyAlignment="1"/>
    <xf numFmtId="0" fontId="44" fillId="0" borderId="0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vertical="center"/>
    </xf>
    <xf numFmtId="3" fontId="36" fillId="0" borderId="0" xfId="0" applyNumberFormat="1" applyFont="1" applyFill="1" applyBorder="1" applyAlignment="1" applyProtection="1">
      <alignment horizontal="right"/>
    </xf>
    <xf numFmtId="0" fontId="41" fillId="0" borderId="0" xfId="0" applyFont="1" applyFill="1" applyBorder="1" applyAlignment="1">
      <alignment horizontal="left"/>
    </xf>
    <xf numFmtId="4" fontId="48" fillId="0" borderId="0" xfId="0" applyNumberFormat="1" applyFont="1" applyFill="1" applyBorder="1" applyAlignment="1" applyProtection="1">
      <alignment horizontal="center"/>
    </xf>
    <xf numFmtId="0" fontId="32" fillId="0" borderId="0" xfId="0" applyFont="1" applyFill="1" applyBorder="1"/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/>
    <xf numFmtId="0" fontId="49" fillId="0" borderId="0" xfId="0" applyFont="1" applyFill="1" applyBorder="1" applyAlignment="1">
      <alignment horizontal="left"/>
    </xf>
    <xf numFmtId="0" fontId="50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167" fontId="0" fillId="0" borderId="0" xfId="0" applyNumberFormat="1" applyFont="1" applyFill="1" applyBorder="1" applyProtection="1"/>
    <xf numFmtId="0" fontId="51" fillId="0" borderId="0" xfId="0" applyFont="1" applyFill="1" applyBorder="1"/>
    <xf numFmtId="166" fontId="51" fillId="0" borderId="0" xfId="0" applyNumberFormat="1" applyFont="1" applyFill="1" applyBorder="1" applyAlignment="1">
      <alignment horizontal="center"/>
    </xf>
    <xf numFmtId="0" fontId="51" fillId="0" borderId="0" xfId="0" applyNumberFormat="1" applyFont="1" applyFill="1" applyBorder="1" applyAlignment="1">
      <alignment horizontal="center"/>
    </xf>
    <xf numFmtId="4" fontId="5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Protection="1"/>
    <xf numFmtId="0" fontId="10" fillId="0" borderId="0" xfId="0" applyFont="1" applyFill="1" applyBorder="1"/>
    <xf numFmtId="166" fontId="52" fillId="0" borderId="0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 applyProtection="1">
      <alignment horizontal="center"/>
    </xf>
    <xf numFmtId="4" fontId="22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>
      <alignment horizontal="center"/>
    </xf>
    <xf numFmtId="0" fontId="22" fillId="0" borderId="17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9" fontId="6" fillId="0" borderId="0" xfId="0" applyNumberFormat="1" applyFont="1" applyFill="1" applyBorder="1" applyAlignment="1" applyProtection="1">
      <alignment horizontal="left"/>
    </xf>
    <xf numFmtId="4" fontId="9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10" fontId="0" fillId="0" borderId="0" xfId="0" applyNumberFormat="1" applyFill="1" applyBorder="1" applyAlignment="1" applyProtection="1">
      <alignment horizontal="center"/>
    </xf>
    <xf numFmtId="0" fontId="1" fillId="0" borderId="0" xfId="0" applyFont="1" applyFill="1" applyBorder="1" applyProtection="1"/>
    <xf numFmtId="164" fontId="0" fillId="0" borderId="0" xfId="0" applyNumberForma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left"/>
    </xf>
    <xf numFmtId="20" fontId="14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center"/>
    </xf>
    <xf numFmtId="20" fontId="0" fillId="0" borderId="0" xfId="0" applyNumberFormat="1" applyFill="1" applyBorder="1" applyProtection="1"/>
    <xf numFmtId="9" fontId="9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Protection="1"/>
    <xf numFmtId="20" fontId="1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>
      <alignment horizontal="center"/>
    </xf>
    <xf numFmtId="0" fontId="18" fillId="0" borderId="0" xfId="0" applyFont="1" applyFill="1" applyBorder="1" applyAlignment="1" applyProtection="1">
      <alignment horizontal="center"/>
    </xf>
    <xf numFmtId="9" fontId="0" fillId="0" borderId="0" xfId="0" applyNumberForma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  <protection locked="0"/>
    </xf>
    <xf numFmtId="4" fontId="10" fillId="0" borderId="0" xfId="0" applyNumberFormat="1" applyFont="1" applyFill="1" applyBorder="1" applyAlignment="1" applyProtection="1">
      <alignment horizontal="center"/>
    </xf>
    <xf numFmtId="4" fontId="19" fillId="0" borderId="0" xfId="0" applyNumberFormat="1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>
      <alignment horizontal="center"/>
    </xf>
    <xf numFmtId="4" fontId="2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Protection="1"/>
    <xf numFmtId="4" fontId="6" fillId="0" borderId="0" xfId="0" applyNumberFormat="1" applyFont="1" applyFill="1" applyBorder="1" applyAlignment="1" applyProtection="1">
      <alignment horizontal="center"/>
      <protection locked="0"/>
    </xf>
    <xf numFmtId="4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left"/>
    </xf>
    <xf numFmtId="4" fontId="27" fillId="0" borderId="0" xfId="1" applyNumberFormat="1" applyFon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28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29" fillId="0" borderId="0" xfId="0" applyFont="1" applyFill="1" applyBorder="1"/>
    <xf numFmtId="167" fontId="16" fillId="0" borderId="0" xfId="0" applyNumberFormat="1" applyFont="1" applyFill="1" applyBorder="1" applyProtection="1"/>
    <xf numFmtId="10" fontId="1" fillId="0" borderId="0" xfId="0" applyNumberFormat="1" applyFont="1" applyFill="1" applyBorder="1" applyAlignment="1" applyProtection="1">
      <alignment horizontal="center"/>
    </xf>
    <xf numFmtId="4" fontId="0" fillId="0" borderId="0" xfId="0" applyNumberFormat="1" applyFill="1" applyBorder="1" applyProtection="1"/>
    <xf numFmtId="168" fontId="0" fillId="0" borderId="0" xfId="0" applyNumberFormat="1" applyFill="1" applyBorder="1" applyProtection="1"/>
    <xf numFmtId="4" fontId="6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1" fillId="3" borderId="13" xfId="0" applyFont="1" applyFill="1" applyBorder="1" applyProtection="1">
      <protection locked="0"/>
    </xf>
    <xf numFmtId="0" fontId="22" fillId="0" borderId="3" xfId="0" applyFont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169" fontId="9" fillId="0" borderId="0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5" fillId="0" borderId="4" xfId="0" applyFont="1" applyFill="1" applyBorder="1" applyAlignment="1" applyProtection="1">
      <alignment horizontal="center"/>
      <protection locked="0"/>
    </xf>
    <xf numFmtId="0" fontId="0" fillId="0" borderId="13" xfId="0" applyBorder="1" applyProtection="1"/>
    <xf numFmtId="0" fontId="22" fillId="0" borderId="4" xfId="0" applyFont="1" applyBorder="1" applyProtection="1"/>
    <xf numFmtId="0" fontId="67" fillId="0" borderId="0" xfId="0" applyFont="1" applyFill="1" applyBorder="1" applyProtection="1"/>
    <xf numFmtId="0" fontId="69" fillId="0" borderId="0" xfId="0" applyFont="1" applyProtection="1"/>
    <xf numFmtId="166" fontId="0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  <protection locked="0"/>
    </xf>
    <xf numFmtId="0" fontId="0" fillId="0" borderId="18" xfId="0" applyBorder="1" applyProtection="1"/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166" fontId="0" fillId="3" borderId="4" xfId="0" applyNumberFormat="1" applyFill="1" applyBorder="1" applyAlignment="1" applyProtection="1">
      <alignment horizontal="center"/>
      <protection locked="0"/>
    </xf>
    <xf numFmtId="1" fontId="22" fillId="0" borderId="17" xfId="0" applyNumberFormat="1" applyFont="1" applyBorder="1" applyAlignment="1" applyProtection="1">
      <alignment horizontal="center"/>
    </xf>
    <xf numFmtId="0" fontId="10" fillId="0" borderId="4" xfId="0" applyFont="1" applyBorder="1" applyProtection="1"/>
    <xf numFmtId="0" fontId="9" fillId="0" borderId="4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3" fillId="0" borderId="0" xfId="0" applyFont="1" applyFill="1" applyBorder="1" applyAlignment="1" applyProtection="1">
      <alignment horizontal="center"/>
    </xf>
    <xf numFmtId="0" fontId="69" fillId="0" borderId="0" xfId="0" applyFont="1" applyBorder="1" applyProtection="1"/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6" fontId="0" fillId="0" borderId="0" xfId="0" applyNumberForma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 applyProtection="1">
      <alignment horizontal="center"/>
    </xf>
    <xf numFmtId="4" fontId="33" fillId="0" borderId="0" xfId="1" applyNumberFormat="1" applyFont="1" applyFill="1" applyBorder="1" applyAlignment="1" applyProtection="1">
      <alignment horizontal="center"/>
    </xf>
    <xf numFmtId="4" fontId="32" fillId="0" borderId="0" xfId="2" applyNumberFormat="1" applyFont="1" applyFill="1" applyBorder="1" applyAlignment="1" applyProtection="1">
      <alignment horizontal="center"/>
    </xf>
    <xf numFmtId="4" fontId="34" fillId="0" borderId="0" xfId="1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4" fontId="30" fillId="0" borderId="0" xfId="1" applyNumberFormat="1" applyFont="1" applyFill="1" applyBorder="1" applyAlignment="1" applyProtection="1">
      <alignment horizontal="center"/>
    </xf>
    <xf numFmtId="49" fontId="5" fillId="0" borderId="0" xfId="0" applyNumberFormat="1" applyFont="1" applyFill="1" applyAlignment="1" applyProtection="1">
      <alignment horizontal="left"/>
      <protection locked="0"/>
    </xf>
    <xf numFmtId="0" fontId="29" fillId="0" borderId="0" xfId="0" applyFont="1" applyFill="1" applyBorder="1" applyProtection="1"/>
    <xf numFmtId="167" fontId="29" fillId="0" borderId="0" xfId="0" applyNumberFormat="1" applyFont="1" applyFill="1" applyBorder="1" applyProtection="1"/>
    <xf numFmtId="1" fontId="0" fillId="0" borderId="0" xfId="0" applyNumberFormat="1" applyFill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167" fontId="0" fillId="0" borderId="0" xfId="0" applyNumberFormat="1" applyFont="1" applyFill="1" applyBorder="1" applyAlignment="1" applyProtection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251"/>
  <sheetViews>
    <sheetView tabSelected="1" topLeftCell="A82" zoomScaleNormal="100" workbookViewId="0">
      <selection activeCell="V92" sqref="V92"/>
    </sheetView>
  </sheetViews>
  <sheetFormatPr defaultRowHeight="15"/>
  <cols>
    <col min="1" max="1" width="6" style="2" customWidth="1"/>
    <col min="2" max="2" width="23" style="2" customWidth="1"/>
    <col min="3" max="3" width="10.7109375" style="2" customWidth="1"/>
    <col min="4" max="4" width="9.140625" style="2" customWidth="1"/>
    <col min="5" max="5" width="9.140625" style="2"/>
    <col min="6" max="6" width="9.140625" style="2" customWidth="1"/>
    <col min="7" max="7" width="15.7109375" style="2" customWidth="1"/>
    <col min="8" max="20" width="4" style="2" customWidth="1"/>
    <col min="21" max="21" width="5" style="2" bestFit="1" customWidth="1"/>
    <col min="22" max="26" width="9.140625" style="2"/>
    <col min="27" max="27" width="9.28515625" style="2" bestFit="1" customWidth="1"/>
    <col min="28" max="29" width="9.140625" style="2"/>
    <col min="30" max="30" width="9.28515625" style="2" bestFit="1" customWidth="1"/>
    <col min="31" max="47" width="9.140625" style="2"/>
    <col min="48" max="48" width="9.140625" style="2" customWidth="1"/>
    <col min="49" max="16384" width="9.140625" style="2"/>
  </cols>
  <sheetData>
    <row r="1" spans="1:76" ht="18.75">
      <c r="A1" s="1"/>
      <c r="H1"/>
      <c r="I1"/>
      <c r="J1"/>
      <c r="K1"/>
      <c r="L1"/>
      <c r="M1"/>
      <c r="N1"/>
      <c r="O1"/>
      <c r="P1"/>
      <c r="Q1"/>
      <c r="R1"/>
      <c r="S1"/>
      <c r="V1" s="3"/>
      <c r="AB1" s="205"/>
      <c r="AD1" s="55"/>
      <c r="AE1" s="55"/>
      <c r="AF1" s="55"/>
      <c r="AG1" s="55"/>
      <c r="AH1" s="55"/>
      <c r="AI1" s="55"/>
      <c r="AJ1" s="55"/>
      <c r="AK1" s="55"/>
      <c r="AL1" s="99"/>
      <c r="AM1" s="99"/>
      <c r="AN1" s="99"/>
      <c r="AO1" s="99"/>
      <c r="AP1" s="157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148"/>
      <c r="BE1" s="158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</row>
    <row r="2" spans="1:76">
      <c r="A2" s="1"/>
      <c r="Y2" s="4"/>
      <c r="AD2" s="55"/>
      <c r="AE2" s="55"/>
      <c r="AF2" s="55"/>
      <c r="AG2" s="55"/>
      <c r="AH2" s="55"/>
      <c r="AI2" s="55"/>
      <c r="AJ2" s="55"/>
      <c r="AK2" s="55"/>
      <c r="AL2" s="99"/>
      <c r="AM2" s="99"/>
      <c r="AN2" s="99"/>
      <c r="AO2" s="99"/>
      <c r="AP2" s="159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148"/>
      <c r="BE2" s="158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</row>
    <row r="3" spans="1:76">
      <c r="A3" s="5"/>
      <c r="F3" s="6"/>
      <c r="T3" s="192"/>
      <c r="U3" s="192"/>
      <c r="AB3" s="7"/>
      <c r="AD3" s="55"/>
      <c r="AE3" s="55"/>
      <c r="AF3" s="55"/>
      <c r="AG3" s="55"/>
      <c r="AH3" s="55"/>
      <c r="AI3" s="55"/>
      <c r="AJ3" s="55"/>
      <c r="AK3" s="55"/>
      <c r="AL3" s="99"/>
      <c r="AM3" s="99"/>
      <c r="AN3" s="99"/>
      <c r="AO3" s="99"/>
      <c r="AP3" s="72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148"/>
      <c r="BE3" s="158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</row>
    <row r="4" spans="1:76">
      <c r="A4" s="9"/>
      <c r="B4" s="9"/>
      <c r="C4" s="10" t="s">
        <v>0</v>
      </c>
      <c r="D4" s="13"/>
      <c r="E4" s="14" t="s">
        <v>38</v>
      </c>
      <c r="F4" s="12"/>
      <c r="G4" s="18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56"/>
      <c r="AM4" s="56"/>
      <c r="AN4" s="56"/>
      <c r="AO4" s="56"/>
      <c r="AP4" s="56"/>
      <c r="AQ4" s="113"/>
      <c r="AR4" s="56"/>
      <c r="AS4" s="113"/>
      <c r="AT4" s="56"/>
      <c r="AU4" s="114"/>
      <c r="AV4" s="56"/>
      <c r="AW4" s="56"/>
      <c r="AX4" s="56"/>
      <c r="AY4" s="56"/>
      <c r="AZ4" s="115"/>
      <c r="BA4" s="56"/>
      <c r="BB4" s="56"/>
      <c r="BC4" s="56"/>
      <c r="BD4" s="56"/>
      <c r="BE4" s="116"/>
      <c r="BF4" s="107"/>
      <c r="BG4" s="56"/>
      <c r="BH4" s="117"/>
      <c r="BI4" s="118"/>
      <c r="BJ4" s="112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>
      <c r="A5" s="15"/>
      <c r="B5" s="15"/>
      <c r="C5" s="16" t="s">
        <v>46</v>
      </c>
      <c r="D5" s="22" t="s">
        <v>51</v>
      </c>
      <c r="E5" s="54" t="s">
        <v>37</v>
      </c>
      <c r="F5" s="174"/>
      <c r="G5" s="187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9"/>
      <c r="U5" s="8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8"/>
      <c r="AM5" s="107"/>
      <c r="AN5" s="107"/>
      <c r="AO5" s="108"/>
      <c r="AP5" s="107"/>
      <c r="AQ5" s="107"/>
      <c r="AR5" s="107"/>
      <c r="AS5" s="107"/>
      <c r="AT5" s="108"/>
      <c r="AU5" s="114"/>
      <c r="AV5" s="27"/>
      <c r="AW5" s="27"/>
      <c r="AX5" s="27"/>
      <c r="AY5" s="27"/>
      <c r="AZ5" s="27"/>
      <c r="BA5" s="27"/>
      <c r="BB5" s="27"/>
      <c r="BC5" s="27"/>
      <c r="BD5" s="56"/>
      <c r="BE5" s="116"/>
      <c r="BF5" s="56"/>
      <c r="BG5" s="107"/>
      <c r="BH5" s="117"/>
      <c r="BI5" s="119"/>
      <c r="BJ5" s="108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>
      <c r="A6" s="15"/>
      <c r="B6" s="15"/>
      <c r="C6" s="17"/>
      <c r="D6" s="29" t="s">
        <v>52</v>
      </c>
      <c r="E6" s="161" t="s">
        <v>39</v>
      </c>
      <c r="F6" s="175" t="s">
        <v>40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8"/>
      <c r="AM6" s="107"/>
      <c r="AN6" s="107"/>
      <c r="AO6" s="107"/>
      <c r="AP6" s="112"/>
      <c r="AQ6" s="118"/>
      <c r="AR6" s="112"/>
      <c r="AS6" s="107"/>
      <c r="AT6" s="108"/>
      <c r="AU6" s="114"/>
      <c r="AV6" s="56"/>
      <c r="AW6" s="56"/>
      <c r="AX6" s="56"/>
      <c r="AY6" s="115"/>
      <c r="AZ6" s="56"/>
      <c r="BA6" s="120"/>
      <c r="BB6" s="115"/>
      <c r="BC6" s="56"/>
      <c r="BD6" s="56"/>
      <c r="BE6" s="107"/>
      <c r="BF6" s="107"/>
      <c r="BG6" s="108"/>
      <c r="BH6" s="107"/>
      <c r="BI6" s="119"/>
      <c r="BJ6" s="108"/>
      <c r="BK6" s="56"/>
      <c r="BL6" s="56"/>
      <c r="BM6" s="56"/>
      <c r="BN6" s="56"/>
      <c r="BO6" s="56"/>
      <c r="BP6" s="56"/>
      <c r="BQ6" s="56"/>
      <c r="BR6" s="56"/>
      <c r="BS6" s="56"/>
      <c r="BT6" s="121"/>
      <c r="BU6" s="121"/>
      <c r="BV6" s="56"/>
      <c r="BW6" s="56"/>
      <c r="BX6" s="56"/>
    </row>
    <row r="7" spans="1:76" ht="15.75">
      <c r="A7" s="23" t="s">
        <v>1</v>
      </c>
      <c r="B7" s="23" t="s">
        <v>44</v>
      </c>
      <c r="C7" s="17" t="s">
        <v>47</v>
      </c>
      <c r="D7" s="25" t="s">
        <v>53</v>
      </c>
      <c r="E7" s="19"/>
      <c r="F7" s="21" t="s">
        <v>41</v>
      </c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8"/>
      <c r="AM7" s="107"/>
      <c r="AN7" s="107"/>
      <c r="AO7" s="107"/>
      <c r="AP7" s="107"/>
      <c r="AQ7" s="107"/>
      <c r="AR7" s="108"/>
      <c r="AS7" s="107"/>
      <c r="AT7" s="108"/>
      <c r="AU7" s="113"/>
      <c r="AV7" s="56"/>
      <c r="AW7" s="56"/>
      <c r="AX7" s="122"/>
      <c r="AY7" s="27"/>
      <c r="AZ7" s="27"/>
      <c r="BA7" s="114"/>
      <c r="BB7" s="27"/>
      <c r="BC7" s="27"/>
      <c r="BD7" s="114"/>
      <c r="BE7" s="107"/>
      <c r="BF7" s="107"/>
      <c r="BG7" s="107"/>
      <c r="BH7" s="107"/>
      <c r="BI7" s="108"/>
      <c r="BJ7" s="107"/>
      <c r="BK7" s="123"/>
      <c r="BL7" s="56"/>
      <c r="BM7" s="56"/>
      <c r="BN7" s="56"/>
      <c r="BO7" s="121"/>
      <c r="BP7" s="56"/>
      <c r="BQ7" s="56"/>
      <c r="BR7" s="56"/>
      <c r="BS7" s="56"/>
      <c r="BT7" s="124"/>
      <c r="BU7" s="125"/>
      <c r="BV7" s="56"/>
      <c r="BW7" s="126"/>
      <c r="BX7" s="56"/>
    </row>
    <row r="8" spans="1:76" ht="15.75">
      <c r="A8" s="23" t="s">
        <v>2</v>
      </c>
      <c r="B8" s="23" t="s">
        <v>45</v>
      </c>
      <c r="C8" s="24" t="s">
        <v>48</v>
      </c>
      <c r="D8" s="24" t="s">
        <v>54</v>
      </c>
      <c r="E8" s="18" t="s">
        <v>42</v>
      </c>
      <c r="F8" s="29" t="s">
        <v>42</v>
      </c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8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8"/>
      <c r="AS8" s="107"/>
      <c r="AT8" s="108"/>
      <c r="AU8" s="27"/>
      <c r="AV8" s="27"/>
      <c r="AW8" s="27"/>
      <c r="AX8" s="114"/>
      <c r="AY8" s="27"/>
      <c r="AZ8" s="27"/>
      <c r="BA8" s="27"/>
      <c r="BB8" s="27"/>
      <c r="BC8" s="27"/>
      <c r="BD8" s="27"/>
      <c r="BE8" s="107"/>
      <c r="BF8" s="56"/>
      <c r="BG8" s="107"/>
      <c r="BH8" s="127"/>
      <c r="BI8" s="107"/>
      <c r="BJ8" s="107"/>
      <c r="BK8" s="123"/>
      <c r="BL8" s="56"/>
      <c r="BM8" s="56"/>
      <c r="BN8" s="56"/>
      <c r="BO8" s="121"/>
      <c r="BP8" s="56"/>
      <c r="BQ8" s="56"/>
      <c r="BR8" s="56"/>
      <c r="BS8" s="56"/>
      <c r="BT8" s="128"/>
      <c r="BU8" s="124"/>
      <c r="BV8" s="56"/>
      <c r="BW8" s="56"/>
      <c r="BX8" s="56"/>
    </row>
    <row r="9" spans="1:76" ht="15.75">
      <c r="A9" s="23" t="s">
        <v>3</v>
      </c>
      <c r="B9" s="15"/>
      <c r="C9" s="26" t="s">
        <v>49</v>
      </c>
      <c r="D9" s="27" t="s">
        <v>49</v>
      </c>
      <c r="E9" s="18" t="s">
        <v>43</v>
      </c>
      <c r="F9" s="29" t="s">
        <v>43</v>
      </c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8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107"/>
      <c r="BF9" s="107"/>
      <c r="BG9" s="107"/>
      <c r="BH9" s="129"/>
      <c r="BI9" s="107"/>
      <c r="BJ9" s="107"/>
      <c r="BK9" s="56"/>
      <c r="BL9" s="56"/>
      <c r="BM9" s="56"/>
      <c r="BN9" s="118"/>
      <c r="BO9" s="121"/>
      <c r="BP9" s="56"/>
      <c r="BQ9" s="56"/>
      <c r="BR9" s="56"/>
      <c r="BS9" s="56"/>
      <c r="BT9" s="130"/>
      <c r="BU9" s="128"/>
      <c r="BV9" s="56"/>
      <c r="BW9" s="56"/>
      <c r="BX9" s="56"/>
    </row>
    <row r="10" spans="1:76" ht="15.75">
      <c r="A10" s="28"/>
      <c r="B10" s="15"/>
      <c r="C10" s="17" t="s">
        <v>4</v>
      </c>
      <c r="D10" s="17" t="s">
        <v>4</v>
      </c>
      <c r="E10" s="18" t="s">
        <v>5</v>
      </c>
      <c r="F10" s="29" t="s">
        <v>5</v>
      </c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8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107"/>
      <c r="BF10" s="107"/>
      <c r="BG10" s="107"/>
      <c r="BH10" s="131"/>
      <c r="BI10" s="107"/>
      <c r="BJ10" s="107"/>
      <c r="BK10" s="56"/>
      <c r="BL10" s="56"/>
      <c r="BM10" s="56"/>
      <c r="BN10" s="56"/>
      <c r="BO10" s="121"/>
      <c r="BP10" s="56"/>
      <c r="BQ10" s="56"/>
      <c r="BR10" s="56"/>
      <c r="BS10" s="56"/>
      <c r="BT10" s="130"/>
      <c r="BU10" s="128"/>
      <c r="BV10" s="56"/>
      <c r="BW10" s="56"/>
      <c r="BX10" s="56"/>
    </row>
    <row r="11" spans="1:76" ht="15.75">
      <c r="A11" s="28"/>
      <c r="B11" s="15"/>
      <c r="C11" s="17" t="s">
        <v>6</v>
      </c>
      <c r="D11" s="17" t="s">
        <v>6</v>
      </c>
      <c r="E11" s="19"/>
      <c r="F11" s="21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8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108"/>
      <c r="BF11" s="56"/>
      <c r="BG11" s="107"/>
      <c r="BH11" s="109"/>
      <c r="BI11" s="107"/>
      <c r="BJ11" s="107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>
      <c r="A12" s="15"/>
      <c r="B12" s="15"/>
      <c r="C12" s="20" t="s">
        <v>50</v>
      </c>
      <c r="D12" s="20" t="s">
        <v>43</v>
      </c>
      <c r="E12" s="19"/>
      <c r="F12" s="176"/>
      <c r="G12" s="27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32"/>
      <c r="AS12" s="107"/>
      <c r="AT12" s="107"/>
      <c r="AU12" s="133"/>
      <c r="AV12" s="27"/>
      <c r="AW12" s="27"/>
      <c r="AX12" s="27"/>
      <c r="AY12" s="27"/>
      <c r="AZ12" s="27"/>
      <c r="BA12" s="27"/>
      <c r="BB12" s="27"/>
      <c r="BC12" s="27"/>
      <c r="BD12" s="27"/>
      <c r="BE12" s="108"/>
      <c r="BF12" s="56"/>
      <c r="BG12" s="108"/>
      <c r="BH12" s="99"/>
      <c r="BI12" s="108"/>
      <c r="BJ12" s="108"/>
      <c r="BK12" s="56"/>
      <c r="BL12" s="56"/>
      <c r="BM12" s="56"/>
      <c r="BN12" s="56"/>
      <c r="BO12" s="121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ht="15.75" thickBot="1">
      <c r="A13" s="30"/>
      <c r="B13" s="30"/>
      <c r="C13" s="31" t="s">
        <v>7</v>
      </c>
      <c r="D13" s="32" t="s">
        <v>5</v>
      </c>
      <c r="E13" s="31"/>
      <c r="F13" s="17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13"/>
      <c r="AP13" s="107"/>
      <c r="AQ13" s="107"/>
      <c r="AR13" s="132"/>
      <c r="AS13" s="107"/>
      <c r="AT13" s="107"/>
      <c r="AU13" s="134"/>
      <c r="AV13" s="27"/>
      <c r="AW13" s="27"/>
      <c r="AX13" s="27"/>
      <c r="AY13" s="27"/>
      <c r="AZ13" s="27"/>
      <c r="BA13" s="27"/>
      <c r="BB13" s="27"/>
      <c r="BC13" s="27"/>
      <c r="BD13" s="27"/>
      <c r="BE13" s="112"/>
      <c r="BF13" s="107"/>
      <c r="BG13" s="107"/>
      <c r="BH13" s="127"/>
      <c r="BI13" s="108"/>
      <c r="BJ13" s="108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ht="15.75">
      <c r="A14" s="33">
        <f>IF(B14&lt;&gt;"",1,"")</f>
        <v>1</v>
      </c>
      <c r="B14" s="34" t="s">
        <v>13</v>
      </c>
      <c r="C14" s="35"/>
      <c r="D14" s="35"/>
      <c r="E14" s="36"/>
      <c r="F14" s="178"/>
      <c r="G14" s="27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14"/>
      <c r="U14" s="114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10"/>
      <c r="AM14" s="135"/>
      <c r="AN14" s="135"/>
      <c r="AO14" s="110"/>
      <c r="AP14" s="135"/>
      <c r="AQ14" s="135"/>
      <c r="AR14" s="136"/>
      <c r="AS14" s="110"/>
      <c r="AT14" s="136"/>
      <c r="AU14" s="137"/>
      <c r="AV14" s="138"/>
      <c r="AW14" s="138"/>
      <c r="AX14" s="139"/>
      <c r="AY14" s="111"/>
      <c r="AZ14" s="111"/>
      <c r="BA14" s="139"/>
      <c r="BB14" s="111"/>
      <c r="BC14" s="111"/>
      <c r="BD14" s="139"/>
      <c r="BE14" s="110"/>
      <c r="BF14" s="110"/>
      <c r="BG14" s="110"/>
      <c r="BH14" s="111"/>
      <c r="BI14" s="110"/>
      <c r="BJ14" s="136"/>
      <c r="BK14" s="56"/>
      <c r="BL14" s="56"/>
      <c r="BM14" s="56"/>
      <c r="BN14" s="56"/>
      <c r="BO14" s="121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ht="15.75">
      <c r="A15" s="33">
        <f>IF(B15&lt;&gt;"",A14+1,"")</f>
        <v>2</v>
      </c>
      <c r="B15" s="38" t="s">
        <v>14</v>
      </c>
      <c r="C15" s="35"/>
      <c r="D15" s="35"/>
      <c r="E15" s="36"/>
      <c r="F15" s="179"/>
      <c r="G15" s="27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14"/>
      <c r="U15" s="114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10"/>
      <c r="AM15" s="135"/>
      <c r="AN15" s="135"/>
      <c r="AO15" s="110"/>
      <c r="AP15" s="135"/>
      <c r="AQ15" s="135"/>
      <c r="AR15" s="136"/>
      <c r="AS15" s="110"/>
      <c r="AT15" s="136"/>
      <c r="AU15" s="137"/>
      <c r="AV15" s="138"/>
      <c r="AW15" s="138"/>
      <c r="AX15" s="139"/>
      <c r="AY15" s="111"/>
      <c r="AZ15" s="111"/>
      <c r="BA15" s="139"/>
      <c r="BB15" s="111"/>
      <c r="BC15" s="111"/>
      <c r="BD15" s="139"/>
      <c r="BE15" s="110"/>
      <c r="BF15" s="110"/>
      <c r="BG15" s="110"/>
      <c r="BH15" s="111"/>
      <c r="BI15" s="110"/>
      <c r="BJ15" s="13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ht="15.75">
      <c r="A16" s="33">
        <f t="shared" ref="A16:A48" si="0">IF(B16&lt;&gt;"",A15+1,"")</f>
        <v>3</v>
      </c>
      <c r="B16" s="38" t="s">
        <v>15</v>
      </c>
      <c r="C16" s="35"/>
      <c r="D16" s="35"/>
      <c r="E16" s="36"/>
      <c r="F16" s="179"/>
      <c r="G16" s="27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14"/>
      <c r="U16" s="114"/>
      <c r="V16" s="135"/>
      <c r="W16" s="16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10"/>
      <c r="AM16" s="135"/>
      <c r="AN16" s="135"/>
      <c r="AO16" s="110"/>
      <c r="AP16" s="135"/>
      <c r="AQ16" s="135"/>
      <c r="AR16" s="136"/>
      <c r="AS16" s="110"/>
      <c r="AT16" s="136"/>
      <c r="AU16" s="137"/>
      <c r="AV16" s="138"/>
      <c r="AW16" s="138"/>
      <c r="AX16" s="139"/>
      <c r="AY16" s="111"/>
      <c r="AZ16" s="111"/>
      <c r="BA16" s="139"/>
      <c r="BB16" s="111"/>
      <c r="BC16" s="111"/>
      <c r="BD16" s="139"/>
      <c r="BE16" s="110"/>
      <c r="BF16" s="110"/>
      <c r="BG16" s="110"/>
      <c r="BH16" s="111"/>
      <c r="BI16" s="110"/>
      <c r="BJ16" s="13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ht="15.75">
      <c r="A17" s="33">
        <f t="shared" si="0"/>
        <v>4</v>
      </c>
      <c r="B17" s="38" t="s">
        <v>16</v>
      </c>
      <c r="C17" s="35"/>
      <c r="D17" s="35"/>
      <c r="E17" s="36"/>
      <c r="F17" s="179"/>
      <c r="G17" s="27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14"/>
      <c r="U17" s="114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10"/>
      <c r="AM17" s="135"/>
      <c r="AN17" s="135"/>
      <c r="AO17" s="110"/>
      <c r="AP17" s="135"/>
      <c r="AQ17" s="135"/>
      <c r="AR17" s="136"/>
      <c r="AS17" s="110"/>
      <c r="AT17" s="136"/>
      <c r="AU17" s="137"/>
      <c r="AV17" s="138"/>
      <c r="AW17" s="138"/>
      <c r="AX17" s="139"/>
      <c r="AY17" s="111"/>
      <c r="AZ17" s="111"/>
      <c r="BA17" s="139"/>
      <c r="BB17" s="111"/>
      <c r="BC17" s="111"/>
      <c r="BD17" s="139"/>
      <c r="BE17" s="110"/>
      <c r="BF17" s="110"/>
      <c r="BG17" s="110"/>
      <c r="BH17" s="111"/>
      <c r="BI17" s="110"/>
      <c r="BJ17" s="13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ht="15.75">
      <c r="A18" s="33">
        <f t="shared" si="0"/>
        <v>5</v>
      </c>
      <c r="B18" s="38" t="s">
        <v>17</v>
      </c>
      <c r="C18" s="35"/>
      <c r="D18" s="35"/>
      <c r="E18" s="36"/>
      <c r="F18" s="179"/>
      <c r="G18" s="190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4"/>
      <c r="U18" s="194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10"/>
      <c r="AM18" s="135"/>
      <c r="AN18" s="135"/>
      <c r="AO18" s="105"/>
      <c r="AP18" s="140"/>
      <c r="AQ18" s="140"/>
      <c r="AR18" s="104"/>
      <c r="AS18" s="105"/>
      <c r="AT18" s="104"/>
      <c r="AU18" s="137"/>
      <c r="AV18" s="138"/>
      <c r="AW18" s="138"/>
      <c r="AX18" s="139"/>
      <c r="AY18" s="111"/>
      <c r="AZ18" s="111"/>
      <c r="BA18" s="139"/>
      <c r="BB18" s="111"/>
      <c r="BC18" s="111"/>
      <c r="BD18" s="139"/>
      <c r="BE18" s="105"/>
      <c r="BF18" s="105"/>
      <c r="BG18" s="105"/>
      <c r="BH18" s="111"/>
      <c r="BI18" s="110"/>
      <c r="BJ18" s="136"/>
      <c r="BK18" s="56"/>
      <c r="BL18" s="141"/>
      <c r="BM18" s="121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ht="15.75">
      <c r="A19" s="33">
        <f t="shared" si="0"/>
        <v>6</v>
      </c>
      <c r="B19" s="38" t="s">
        <v>18</v>
      </c>
      <c r="C19" s="35"/>
      <c r="D19" s="35"/>
      <c r="E19" s="36"/>
      <c r="F19" s="179"/>
      <c r="G19" s="27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4"/>
      <c r="U19" s="194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10"/>
      <c r="AM19" s="135"/>
      <c r="AN19" s="135"/>
      <c r="AO19" s="110"/>
      <c r="AP19" s="135"/>
      <c r="AQ19" s="135"/>
      <c r="AR19" s="136"/>
      <c r="AS19" s="110"/>
      <c r="AT19" s="136"/>
      <c r="AU19" s="137"/>
      <c r="AV19" s="138"/>
      <c r="AW19" s="138"/>
      <c r="AX19" s="139"/>
      <c r="AY19" s="111"/>
      <c r="AZ19" s="111"/>
      <c r="BA19" s="139"/>
      <c r="BB19" s="111"/>
      <c r="BC19" s="111"/>
      <c r="BD19" s="139"/>
      <c r="BE19" s="110"/>
      <c r="BF19" s="110"/>
      <c r="BG19" s="110"/>
      <c r="BH19" s="111"/>
      <c r="BI19" s="110"/>
      <c r="BJ19" s="136"/>
      <c r="BK19" s="56"/>
      <c r="BL19" s="56"/>
      <c r="BM19" s="56"/>
      <c r="BN19" s="56"/>
      <c r="BO19" s="121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ht="15.75">
      <c r="A20" s="33">
        <f t="shared" si="0"/>
        <v>7</v>
      </c>
      <c r="B20" s="38" t="s">
        <v>19</v>
      </c>
      <c r="C20" s="35"/>
      <c r="D20" s="35">
        <v>43122</v>
      </c>
      <c r="E20" s="36"/>
      <c r="F20" s="179"/>
      <c r="G20" s="27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4"/>
      <c r="U20" s="194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10"/>
      <c r="AM20" s="135"/>
      <c r="AN20" s="135"/>
      <c r="AO20" s="110"/>
      <c r="AP20" s="135"/>
      <c r="AQ20" s="135"/>
      <c r="AR20" s="136"/>
      <c r="AS20" s="110"/>
      <c r="AT20" s="136"/>
      <c r="AU20" s="137"/>
      <c r="AV20" s="138"/>
      <c r="AW20" s="138"/>
      <c r="AX20" s="139"/>
      <c r="AY20" s="111"/>
      <c r="AZ20" s="111"/>
      <c r="BA20" s="139"/>
      <c r="BB20" s="111"/>
      <c r="BC20" s="111"/>
      <c r="BD20" s="139"/>
      <c r="BE20" s="110"/>
      <c r="BF20" s="110"/>
      <c r="BG20" s="110"/>
      <c r="BH20" s="111"/>
      <c r="BI20" s="110"/>
      <c r="BJ20" s="136"/>
      <c r="BK20" s="56"/>
      <c r="BL20" s="56"/>
      <c r="BM20" s="56"/>
      <c r="BN20" s="56"/>
      <c r="BO20" s="121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ht="15.75">
      <c r="A21" s="33">
        <f t="shared" si="0"/>
        <v>8</v>
      </c>
      <c r="B21" s="160" t="s">
        <v>20</v>
      </c>
      <c r="C21" s="35"/>
      <c r="D21" s="35"/>
      <c r="E21" s="36"/>
      <c r="F21" s="179"/>
      <c r="G21" s="27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4"/>
      <c r="U21" s="194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10"/>
      <c r="AM21" s="135"/>
      <c r="AN21" s="135"/>
      <c r="AO21" s="110"/>
      <c r="AP21" s="135"/>
      <c r="AQ21" s="135"/>
      <c r="AR21" s="136"/>
      <c r="AS21" s="110"/>
      <c r="AT21" s="136"/>
      <c r="AU21" s="137"/>
      <c r="AV21" s="138"/>
      <c r="AW21" s="138"/>
      <c r="AX21" s="139"/>
      <c r="AY21" s="111"/>
      <c r="AZ21" s="111"/>
      <c r="BA21" s="139"/>
      <c r="BB21" s="111"/>
      <c r="BC21" s="111"/>
      <c r="BD21" s="139"/>
      <c r="BE21" s="110"/>
      <c r="BF21" s="110"/>
      <c r="BG21" s="110"/>
      <c r="BH21" s="111"/>
      <c r="BI21" s="110"/>
      <c r="BJ21" s="136"/>
      <c r="BK21" s="56"/>
      <c r="BL21" s="56"/>
      <c r="BM21" s="56"/>
      <c r="BN21" s="56"/>
      <c r="BO21" s="121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 ht="15.75">
      <c r="A22" s="33">
        <f t="shared" si="0"/>
        <v>9</v>
      </c>
      <c r="B22" s="38" t="s">
        <v>21</v>
      </c>
      <c r="C22" s="35"/>
      <c r="D22" s="35"/>
      <c r="E22" s="163"/>
      <c r="F22" s="180" t="s">
        <v>61</v>
      </c>
      <c r="G22" s="27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4"/>
      <c r="U22" s="194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10"/>
      <c r="AM22" s="135"/>
      <c r="AN22" s="135"/>
      <c r="AO22" s="110"/>
      <c r="AP22" s="135"/>
      <c r="AQ22" s="135"/>
      <c r="AR22" s="136"/>
      <c r="AS22" s="110"/>
      <c r="AT22" s="136"/>
      <c r="AU22" s="137"/>
      <c r="AV22" s="138"/>
      <c r="AW22" s="138"/>
      <c r="AX22" s="139"/>
      <c r="AY22" s="111"/>
      <c r="AZ22" s="111"/>
      <c r="BA22" s="139"/>
      <c r="BB22" s="111"/>
      <c r="BC22" s="111"/>
      <c r="BD22" s="139"/>
      <c r="BE22" s="110"/>
      <c r="BF22" s="110"/>
      <c r="BG22" s="110"/>
      <c r="BH22" s="111"/>
      <c r="BI22" s="110"/>
      <c r="BJ22" s="13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</row>
    <row r="23" spans="1:76" ht="15.75">
      <c r="A23" s="33">
        <f t="shared" si="0"/>
        <v>10</v>
      </c>
      <c r="B23" s="38" t="s">
        <v>22</v>
      </c>
      <c r="C23" s="35"/>
      <c r="D23" s="35"/>
      <c r="E23" s="163"/>
      <c r="F23" s="180"/>
      <c r="G23" s="27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4"/>
      <c r="U23" s="194"/>
      <c r="V23" s="162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10"/>
      <c r="AM23" s="135"/>
      <c r="AN23" s="135"/>
      <c r="AO23" s="110"/>
      <c r="AP23" s="135"/>
      <c r="AQ23" s="135"/>
      <c r="AR23" s="136"/>
      <c r="AS23" s="110"/>
      <c r="AT23" s="136"/>
      <c r="AU23" s="137"/>
      <c r="AV23" s="138"/>
      <c r="AW23" s="138"/>
      <c r="AX23" s="139"/>
      <c r="AY23" s="111"/>
      <c r="AZ23" s="111"/>
      <c r="BA23" s="139"/>
      <c r="BB23" s="111"/>
      <c r="BC23" s="111"/>
      <c r="BD23" s="139"/>
      <c r="BE23" s="110"/>
      <c r="BF23" s="110"/>
      <c r="BG23" s="110"/>
      <c r="BH23" s="111"/>
      <c r="BI23" s="110"/>
      <c r="BJ23" s="13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ht="15.75">
      <c r="A24" s="33">
        <f t="shared" si="0"/>
        <v>11</v>
      </c>
      <c r="B24" s="38" t="s">
        <v>23</v>
      </c>
      <c r="C24" s="35"/>
      <c r="D24" s="35"/>
      <c r="E24" s="163"/>
      <c r="F24" s="181"/>
      <c r="G24" s="27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4"/>
      <c r="U24" s="194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10"/>
      <c r="AM24" s="135"/>
      <c r="AN24" s="135"/>
      <c r="AO24" s="110"/>
      <c r="AP24" s="135"/>
      <c r="AQ24" s="135"/>
      <c r="AR24" s="136"/>
      <c r="AS24" s="110"/>
      <c r="AT24" s="136"/>
      <c r="AU24" s="137"/>
      <c r="AV24" s="138"/>
      <c r="AW24" s="138"/>
      <c r="AX24" s="139"/>
      <c r="AY24" s="111"/>
      <c r="AZ24" s="111"/>
      <c r="BA24" s="139"/>
      <c r="BB24" s="111"/>
      <c r="BC24" s="111"/>
      <c r="BD24" s="139"/>
      <c r="BE24" s="110"/>
      <c r="BF24" s="110"/>
      <c r="BG24" s="110"/>
      <c r="BH24" s="111"/>
      <c r="BI24" s="110"/>
      <c r="BJ24" s="136"/>
      <c r="BK24" s="56"/>
      <c r="BL24" s="56"/>
      <c r="BM24" s="56"/>
      <c r="BN24" s="56"/>
      <c r="BO24" s="121"/>
      <c r="BP24" s="56"/>
      <c r="BQ24" s="56"/>
      <c r="BR24" s="56"/>
      <c r="BS24" s="56"/>
      <c r="BT24" s="56"/>
      <c r="BU24" s="56"/>
      <c r="BV24" s="56"/>
      <c r="BW24" s="56"/>
      <c r="BX24" s="56"/>
    </row>
    <row r="25" spans="1:76" ht="15.75">
      <c r="A25" s="33">
        <f t="shared" si="0"/>
        <v>12</v>
      </c>
      <c r="B25" s="38" t="s">
        <v>24</v>
      </c>
      <c r="C25" s="35"/>
      <c r="D25" s="35"/>
      <c r="E25" s="163"/>
      <c r="F25" s="180"/>
      <c r="G25" s="27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4"/>
      <c r="U25" s="194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10"/>
      <c r="AM25" s="135"/>
      <c r="AN25" s="135"/>
      <c r="AO25" s="110"/>
      <c r="AP25" s="135"/>
      <c r="AQ25" s="135"/>
      <c r="AR25" s="136"/>
      <c r="AS25" s="110"/>
      <c r="AT25" s="136"/>
      <c r="AU25" s="137"/>
      <c r="AV25" s="138"/>
      <c r="AW25" s="138"/>
      <c r="AX25" s="139"/>
      <c r="AY25" s="111"/>
      <c r="AZ25" s="111"/>
      <c r="BA25" s="139"/>
      <c r="BB25" s="111"/>
      <c r="BC25" s="111"/>
      <c r="BD25" s="139"/>
      <c r="BE25" s="110"/>
      <c r="BF25" s="110"/>
      <c r="BG25" s="110"/>
      <c r="BH25" s="111"/>
      <c r="BI25" s="110"/>
      <c r="BJ25" s="13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</row>
    <row r="26" spans="1:76" ht="15.75">
      <c r="A26" s="33">
        <f t="shared" si="0"/>
        <v>13</v>
      </c>
      <c r="B26" s="38" t="s">
        <v>25</v>
      </c>
      <c r="C26" s="35"/>
      <c r="D26" s="35"/>
      <c r="E26" s="163"/>
      <c r="F26" s="180" t="s">
        <v>62</v>
      </c>
      <c r="G26" s="190"/>
      <c r="H26" s="193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4"/>
      <c r="U26" s="194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10"/>
      <c r="AM26" s="135"/>
      <c r="AN26" s="135"/>
      <c r="AO26" s="105"/>
      <c r="AP26" s="142"/>
      <c r="AQ26" s="142"/>
      <c r="AR26" s="104"/>
      <c r="AS26" s="105"/>
      <c r="AT26" s="104"/>
      <c r="AU26" s="137"/>
      <c r="AV26" s="138"/>
      <c r="AW26" s="138"/>
      <c r="AX26" s="139"/>
      <c r="AY26" s="111"/>
      <c r="AZ26" s="111"/>
      <c r="BA26" s="139"/>
      <c r="BB26" s="111"/>
      <c r="BC26" s="111"/>
      <c r="BD26" s="139"/>
      <c r="BE26" s="105"/>
      <c r="BF26" s="105"/>
      <c r="BG26" s="105"/>
      <c r="BH26" s="105"/>
      <c r="BI26" s="105"/>
      <c r="BJ26" s="104"/>
      <c r="BK26" s="67"/>
      <c r="BL26" s="121"/>
      <c r="BM26" s="121"/>
      <c r="BN26" s="56"/>
      <c r="BO26" s="121"/>
      <c r="BP26" s="56"/>
      <c r="BQ26" s="56"/>
      <c r="BR26" s="56"/>
      <c r="BS26" s="56"/>
      <c r="BT26" s="56"/>
      <c r="BU26" s="56"/>
      <c r="BV26" s="56"/>
      <c r="BW26" s="56"/>
      <c r="BX26" s="56"/>
    </row>
    <row r="27" spans="1:76" ht="15.75">
      <c r="A27" s="33">
        <f t="shared" si="0"/>
        <v>14</v>
      </c>
      <c r="B27" s="160" t="s">
        <v>26</v>
      </c>
      <c r="C27" s="35"/>
      <c r="D27" s="35"/>
      <c r="E27" s="163"/>
      <c r="F27" s="180"/>
      <c r="G27" s="190"/>
      <c r="H27" s="193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4"/>
      <c r="U27" s="194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10"/>
      <c r="AM27" s="135"/>
      <c r="AN27" s="135"/>
      <c r="AO27" s="110"/>
      <c r="AP27" s="143"/>
      <c r="AQ27" s="143"/>
      <c r="AR27" s="136"/>
      <c r="AS27" s="105"/>
      <c r="AT27" s="136"/>
      <c r="AU27" s="137"/>
      <c r="AV27" s="138"/>
      <c r="AW27" s="138"/>
      <c r="AX27" s="139"/>
      <c r="AY27" s="111"/>
      <c r="AZ27" s="111"/>
      <c r="BA27" s="139"/>
      <c r="BB27" s="111"/>
      <c r="BC27" s="111"/>
      <c r="BD27" s="139"/>
      <c r="BE27" s="105"/>
      <c r="BF27" s="105"/>
      <c r="BG27" s="105"/>
      <c r="BH27" s="105"/>
      <c r="BI27" s="105"/>
      <c r="BJ27" s="104"/>
      <c r="BK27" s="56"/>
      <c r="BL27" s="144"/>
      <c r="BM27" s="144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</row>
    <row r="28" spans="1:76" ht="15.75">
      <c r="A28" s="33">
        <f t="shared" si="0"/>
        <v>15</v>
      </c>
      <c r="B28" s="38" t="s">
        <v>27</v>
      </c>
      <c r="C28" s="35"/>
      <c r="D28" s="35"/>
      <c r="E28" s="163" t="s">
        <v>56</v>
      </c>
      <c r="F28" s="180" t="s">
        <v>63</v>
      </c>
      <c r="G28" s="190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4"/>
      <c r="U28" s="194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10"/>
      <c r="AM28" s="135"/>
      <c r="AN28" s="135"/>
      <c r="AO28" s="105"/>
      <c r="AP28" s="142"/>
      <c r="AQ28" s="142"/>
      <c r="AR28" s="104"/>
      <c r="AS28" s="105"/>
      <c r="AT28" s="104"/>
      <c r="AU28" s="137"/>
      <c r="AV28" s="138"/>
      <c r="AW28" s="138"/>
      <c r="AX28" s="139"/>
      <c r="AY28" s="111"/>
      <c r="AZ28" s="111"/>
      <c r="BA28" s="139"/>
      <c r="BB28" s="111"/>
      <c r="BC28" s="111"/>
      <c r="BD28" s="139"/>
      <c r="BE28" s="105"/>
      <c r="BF28" s="105"/>
      <c r="BG28" s="105"/>
      <c r="BH28" s="105"/>
      <c r="BI28" s="105"/>
      <c r="BJ28" s="104"/>
      <c r="BK28" s="67"/>
      <c r="BL28" s="121"/>
      <c r="BM28" s="141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</row>
    <row r="29" spans="1:76" ht="15.75">
      <c r="A29" s="33">
        <f t="shared" si="0"/>
        <v>16</v>
      </c>
      <c r="B29" s="39" t="s">
        <v>28</v>
      </c>
      <c r="C29" s="35"/>
      <c r="D29" s="35">
        <v>43122</v>
      </c>
      <c r="E29" s="163"/>
      <c r="F29" s="180"/>
      <c r="G29" s="27"/>
      <c r="H29" s="193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4"/>
      <c r="U29" s="194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10"/>
      <c r="AM29" s="143"/>
      <c r="AN29" s="143"/>
      <c r="AO29" s="110"/>
      <c r="AP29" s="140"/>
      <c r="AQ29" s="140"/>
      <c r="AR29" s="104"/>
      <c r="AS29" s="105"/>
      <c r="AT29" s="136"/>
      <c r="AU29" s="137"/>
      <c r="AV29" s="138"/>
      <c r="AW29" s="138"/>
      <c r="AX29" s="139"/>
      <c r="AY29" s="111"/>
      <c r="AZ29" s="111"/>
      <c r="BA29" s="139"/>
      <c r="BB29" s="111"/>
      <c r="BC29" s="111"/>
      <c r="BD29" s="139"/>
      <c r="BE29" s="105"/>
      <c r="BF29" s="105"/>
      <c r="BG29" s="105"/>
      <c r="BH29" s="105"/>
      <c r="BI29" s="105"/>
      <c r="BJ29" s="13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</row>
    <row r="30" spans="1:76" ht="15.75">
      <c r="A30" s="33">
        <f t="shared" si="0"/>
        <v>17</v>
      </c>
      <c r="B30" s="38" t="s">
        <v>29</v>
      </c>
      <c r="C30" s="35"/>
      <c r="D30" s="35"/>
      <c r="E30" s="163" t="s">
        <v>60</v>
      </c>
      <c r="F30" s="180"/>
      <c r="G30" s="27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14"/>
      <c r="U30" s="114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10"/>
      <c r="AM30" s="135"/>
      <c r="AN30" s="135"/>
      <c r="AO30" s="110"/>
      <c r="AP30" s="135"/>
      <c r="AQ30" s="135"/>
      <c r="AR30" s="136"/>
      <c r="AS30" s="110"/>
      <c r="AT30" s="136"/>
      <c r="AU30" s="137"/>
      <c r="AV30" s="138"/>
      <c r="AW30" s="138"/>
      <c r="AX30" s="139"/>
      <c r="AY30" s="111"/>
      <c r="AZ30" s="111"/>
      <c r="BA30" s="139"/>
      <c r="BB30" s="111"/>
      <c r="BC30" s="111"/>
      <c r="BD30" s="139"/>
      <c r="BE30" s="110"/>
      <c r="BF30" s="110"/>
      <c r="BG30" s="110"/>
      <c r="BH30" s="111"/>
      <c r="BI30" s="110"/>
      <c r="BJ30" s="13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</row>
    <row r="31" spans="1:76" ht="15.75">
      <c r="A31" s="33">
        <f t="shared" si="0"/>
        <v>18</v>
      </c>
      <c r="B31" s="38" t="s">
        <v>30</v>
      </c>
      <c r="C31" s="35"/>
      <c r="D31" s="35"/>
      <c r="E31" s="163"/>
      <c r="F31" s="180"/>
      <c r="G31" s="27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14"/>
      <c r="U31" s="114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10"/>
      <c r="AM31" s="135"/>
      <c r="AN31" s="135"/>
      <c r="AO31" s="110"/>
      <c r="AP31" s="135"/>
      <c r="AQ31" s="135"/>
      <c r="AR31" s="136"/>
      <c r="AS31" s="110"/>
      <c r="AT31" s="136"/>
      <c r="AU31" s="137"/>
      <c r="AV31" s="138"/>
      <c r="AW31" s="138"/>
      <c r="AX31" s="139"/>
      <c r="AY31" s="111"/>
      <c r="AZ31" s="111"/>
      <c r="BA31" s="139"/>
      <c r="BB31" s="111"/>
      <c r="BC31" s="111"/>
      <c r="BD31" s="139"/>
      <c r="BE31" s="110"/>
      <c r="BF31" s="110"/>
      <c r="BG31" s="110"/>
      <c r="BH31" s="111"/>
      <c r="BI31" s="110"/>
      <c r="BJ31" s="13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</row>
    <row r="32" spans="1:76" ht="15.75">
      <c r="A32" s="33">
        <f t="shared" si="0"/>
        <v>19</v>
      </c>
      <c r="B32" s="38" t="s">
        <v>9</v>
      </c>
      <c r="C32" s="35"/>
      <c r="D32" s="35"/>
      <c r="E32" s="36"/>
      <c r="F32" s="179"/>
      <c r="G32" s="27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14"/>
      <c r="U32" s="114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10"/>
      <c r="AM32" s="135"/>
      <c r="AN32" s="135"/>
      <c r="AO32" s="110"/>
      <c r="AP32" s="135"/>
      <c r="AQ32" s="135"/>
      <c r="AR32" s="136"/>
      <c r="AS32" s="110"/>
      <c r="AT32" s="136"/>
      <c r="AU32" s="137"/>
      <c r="AV32" s="138"/>
      <c r="AW32" s="138"/>
      <c r="AX32" s="139"/>
      <c r="AY32" s="111"/>
      <c r="AZ32" s="111"/>
      <c r="BA32" s="139"/>
      <c r="BB32" s="111"/>
      <c r="BC32" s="111"/>
      <c r="BD32" s="139"/>
      <c r="BE32" s="110"/>
      <c r="BF32" s="110"/>
      <c r="BG32" s="110"/>
      <c r="BH32" s="111"/>
      <c r="BI32" s="110"/>
      <c r="BJ32" s="13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</row>
    <row r="33" spans="1:76" ht="15.75">
      <c r="A33" s="33">
        <f t="shared" si="0"/>
        <v>20</v>
      </c>
      <c r="B33" s="38" t="s">
        <v>31</v>
      </c>
      <c r="C33" s="35"/>
      <c r="D33" s="35"/>
      <c r="E33" s="36"/>
      <c r="F33" s="179"/>
      <c r="G33" s="27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14"/>
      <c r="U33" s="114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10"/>
      <c r="AM33" s="135"/>
      <c r="AN33" s="135"/>
      <c r="AO33" s="110"/>
      <c r="AP33" s="135"/>
      <c r="AQ33" s="135"/>
      <c r="AR33" s="136"/>
      <c r="AS33" s="110"/>
      <c r="AT33" s="136"/>
      <c r="AU33" s="137"/>
      <c r="AV33" s="138"/>
      <c r="AW33" s="138"/>
      <c r="AX33" s="139"/>
      <c r="AY33" s="111"/>
      <c r="AZ33" s="111"/>
      <c r="BA33" s="139"/>
      <c r="BB33" s="111"/>
      <c r="BC33" s="111"/>
      <c r="BD33" s="139"/>
      <c r="BE33" s="110"/>
      <c r="BF33" s="110"/>
      <c r="BG33" s="110"/>
      <c r="BH33" s="111"/>
      <c r="BI33" s="110"/>
      <c r="BJ33" s="13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</row>
    <row r="34" spans="1:76" ht="15.75">
      <c r="A34" s="33">
        <f t="shared" si="0"/>
        <v>21</v>
      </c>
      <c r="B34" s="38" t="s">
        <v>32</v>
      </c>
      <c r="C34" s="35"/>
      <c r="D34" s="35"/>
      <c r="E34" s="36"/>
      <c r="F34" s="179"/>
      <c r="G34" s="27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14"/>
      <c r="U34" s="114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10"/>
      <c r="AM34" s="135"/>
      <c r="AN34" s="135"/>
      <c r="AO34" s="110"/>
      <c r="AP34" s="135"/>
      <c r="AQ34" s="135"/>
      <c r="AR34" s="136"/>
      <c r="AS34" s="110"/>
      <c r="AT34" s="136"/>
      <c r="AU34" s="137"/>
      <c r="AV34" s="138"/>
      <c r="AW34" s="138"/>
      <c r="AX34" s="139"/>
      <c r="AY34" s="111"/>
      <c r="AZ34" s="111"/>
      <c r="BA34" s="139"/>
      <c r="BB34" s="111"/>
      <c r="BC34" s="111"/>
      <c r="BD34" s="139"/>
      <c r="BE34" s="110"/>
      <c r="BF34" s="110"/>
      <c r="BG34" s="110"/>
      <c r="BH34" s="111"/>
      <c r="BI34" s="110"/>
      <c r="BJ34" s="13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</row>
    <row r="35" spans="1:76" ht="15.75">
      <c r="A35" s="33">
        <f t="shared" si="0"/>
        <v>22</v>
      </c>
      <c r="B35" s="38" t="s">
        <v>33</v>
      </c>
      <c r="C35" s="35"/>
      <c r="D35" s="35"/>
      <c r="E35" s="36"/>
      <c r="F35" s="179"/>
      <c r="G35" s="27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14"/>
      <c r="U35" s="114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10"/>
      <c r="AM35" s="135"/>
      <c r="AN35" s="135"/>
      <c r="AO35" s="110"/>
      <c r="AP35" s="135"/>
      <c r="AQ35" s="135"/>
      <c r="AR35" s="136"/>
      <c r="AS35" s="110"/>
      <c r="AT35" s="136"/>
      <c r="AU35" s="137"/>
      <c r="AV35" s="138"/>
      <c r="AW35" s="138"/>
      <c r="AX35" s="139"/>
      <c r="AY35" s="111"/>
      <c r="AZ35" s="111"/>
      <c r="BA35" s="139"/>
      <c r="BB35" s="111"/>
      <c r="BC35" s="111"/>
      <c r="BD35" s="139"/>
      <c r="BE35" s="110"/>
      <c r="BF35" s="110"/>
      <c r="BG35" s="110"/>
      <c r="BH35" s="111"/>
      <c r="BI35" s="110"/>
      <c r="BJ35" s="13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</row>
    <row r="36" spans="1:76" ht="15.75">
      <c r="A36" s="33">
        <f t="shared" si="0"/>
        <v>23</v>
      </c>
      <c r="B36" s="38" t="s">
        <v>34</v>
      </c>
      <c r="C36" s="35"/>
      <c r="D36" s="35"/>
      <c r="E36" s="36"/>
      <c r="F36" s="179"/>
      <c r="G36" s="27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14"/>
      <c r="U36" s="114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10"/>
      <c r="AM36" s="135"/>
      <c r="AN36" s="135"/>
      <c r="AO36" s="110"/>
      <c r="AP36" s="135"/>
      <c r="AQ36" s="135"/>
      <c r="AR36" s="136"/>
      <c r="AS36" s="110"/>
      <c r="AT36" s="136"/>
      <c r="AU36" s="137"/>
      <c r="AV36" s="138"/>
      <c r="AW36" s="138"/>
      <c r="AX36" s="139"/>
      <c r="AY36" s="111"/>
      <c r="AZ36" s="111"/>
      <c r="BA36" s="139"/>
      <c r="BB36" s="111"/>
      <c r="BC36" s="111"/>
      <c r="BD36" s="139"/>
      <c r="BE36" s="110"/>
      <c r="BF36" s="110"/>
      <c r="BG36" s="110"/>
      <c r="BH36" s="111"/>
      <c r="BI36" s="110"/>
      <c r="BJ36" s="13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</row>
    <row r="37" spans="1:76" ht="15.75">
      <c r="A37" s="33">
        <f t="shared" si="0"/>
        <v>24</v>
      </c>
      <c r="B37" s="38" t="s">
        <v>35</v>
      </c>
      <c r="C37" s="35"/>
      <c r="D37" s="35"/>
      <c r="E37" s="36"/>
      <c r="F37" s="179"/>
      <c r="G37" s="27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14"/>
      <c r="U37" s="114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10"/>
      <c r="AM37" s="135"/>
      <c r="AN37" s="135"/>
      <c r="AO37" s="110"/>
      <c r="AP37" s="135"/>
      <c r="AQ37" s="135"/>
      <c r="AR37" s="136"/>
      <c r="AS37" s="110"/>
      <c r="AT37" s="136"/>
      <c r="AU37" s="137"/>
      <c r="AV37" s="138"/>
      <c r="AW37" s="138"/>
      <c r="AX37" s="139"/>
      <c r="AY37" s="111"/>
      <c r="AZ37" s="111"/>
      <c r="BA37" s="139"/>
      <c r="BB37" s="111"/>
      <c r="BC37" s="111"/>
      <c r="BD37" s="139"/>
      <c r="BE37" s="110"/>
      <c r="BF37" s="110"/>
      <c r="BG37" s="110"/>
      <c r="BH37" s="111"/>
      <c r="BI37" s="110"/>
      <c r="BJ37" s="13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</row>
    <row r="38" spans="1:76" ht="15.75">
      <c r="A38" s="33">
        <f t="shared" si="0"/>
        <v>25</v>
      </c>
      <c r="B38" s="38" t="s">
        <v>36</v>
      </c>
      <c r="C38" s="35"/>
      <c r="D38" s="35"/>
      <c r="E38" s="36"/>
      <c r="F38" s="179"/>
      <c r="G38" s="27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14"/>
      <c r="U38" s="114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10"/>
      <c r="AM38" s="135"/>
      <c r="AN38" s="135"/>
      <c r="AO38" s="110"/>
      <c r="AP38" s="135"/>
      <c r="AQ38" s="135"/>
      <c r="AR38" s="136"/>
      <c r="AS38" s="110"/>
      <c r="AT38" s="136"/>
      <c r="AU38" s="137"/>
      <c r="AV38" s="138"/>
      <c r="AW38" s="138"/>
      <c r="AX38" s="139"/>
      <c r="AY38" s="111"/>
      <c r="AZ38" s="111"/>
      <c r="BA38" s="139"/>
      <c r="BB38" s="111"/>
      <c r="BC38" s="111"/>
      <c r="BD38" s="139"/>
      <c r="BE38" s="110"/>
      <c r="BF38" s="110"/>
      <c r="BG38" s="110"/>
      <c r="BH38" s="111"/>
      <c r="BI38" s="110"/>
      <c r="BJ38" s="13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</row>
    <row r="39" spans="1:76" ht="15.75">
      <c r="A39" s="33" t="str">
        <f t="shared" si="0"/>
        <v/>
      </c>
      <c r="B39" s="38"/>
      <c r="C39" s="35"/>
      <c r="D39" s="35"/>
      <c r="E39" s="36"/>
      <c r="F39" s="179"/>
      <c r="G39" s="27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14"/>
      <c r="U39" s="114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10"/>
      <c r="AM39" s="135"/>
      <c r="AN39" s="135"/>
      <c r="AO39" s="110"/>
      <c r="AP39" s="135"/>
      <c r="AQ39" s="135"/>
      <c r="AR39" s="136"/>
      <c r="AS39" s="110"/>
      <c r="AT39" s="136"/>
      <c r="AU39" s="137"/>
      <c r="AV39" s="138"/>
      <c r="AW39" s="138"/>
      <c r="AX39" s="139"/>
      <c r="AY39" s="111"/>
      <c r="AZ39" s="111"/>
      <c r="BA39" s="139"/>
      <c r="BB39" s="111"/>
      <c r="BC39" s="111"/>
      <c r="BD39" s="139"/>
      <c r="BE39" s="110"/>
      <c r="BF39" s="110"/>
      <c r="BG39" s="110"/>
      <c r="BH39" s="111"/>
      <c r="BI39" s="110"/>
      <c r="BJ39" s="13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</row>
    <row r="40" spans="1:76" ht="15.75">
      <c r="A40" s="33" t="str">
        <f t="shared" si="0"/>
        <v/>
      </c>
      <c r="B40" s="39"/>
      <c r="C40" s="35"/>
      <c r="D40" s="35"/>
      <c r="E40" s="36"/>
      <c r="F40" s="179"/>
      <c r="G40" s="27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14"/>
      <c r="U40" s="114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10"/>
      <c r="AM40" s="135"/>
      <c r="AN40" s="135"/>
      <c r="AO40" s="110"/>
      <c r="AP40" s="135"/>
      <c r="AQ40" s="135"/>
      <c r="AR40" s="136"/>
      <c r="AS40" s="110"/>
      <c r="AT40" s="136"/>
      <c r="AU40" s="137"/>
      <c r="AV40" s="138"/>
      <c r="AW40" s="138"/>
      <c r="AX40" s="139"/>
      <c r="AY40" s="111"/>
      <c r="AZ40" s="111"/>
      <c r="BA40" s="139"/>
      <c r="BB40" s="111"/>
      <c r="BC40" s="111"/>
      <c r="BD40" s="139"/>
      <c r="BE40" s="110"/>
      <c r="BF40" s="110"/>
      <c r="BG40" s="110"/>
      <c r="BH40" s="111"/>
      <c r="BI40" s="110"/>
      <c r="BJ40" s="13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</row>
    <row r="41" spans="1:76" ht="15.75">
      <c r="A41" s="33" t="str">
        <f t="shared" si="0"/>
        <v/>
      </c>
      <c r="B41" s="40"/>
      <c r="C41" s="35"/>
      <c r="D41" s="35"/>
      <c r="E41" s="36"/>
      <c r="F41" s="179"/>
      <c r="G41" s="27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14"/>
      <c r="U41" s="11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10"/>
      <c r="AM41" s="135"/>
      <c r="AN41" s="135"/>
      <c r="AO41" s="110"/>
      <c r="AP41" s="135"/>
      <c r="AQ41" s="135"/>
      <c r="AR41" s="136"/>
      <c r="AS41" s="110"/>
      <c r="AT41" s="136"/>
      <c r="AU41" s="137"/>
      <c r="AV41" s="138"/>
      <c r="AW41" s="138"/>
      <c r="AX41" s="139"/>
      <c r="AY41" s="111"/>
      <c r="AZ41" s="111"/>
      <c r="BA41" s="139"/>
      <c r="BB41" s="111"/>
      <c r="BC41" s="111"/>
      <c r="BD41" s="139"/>
      <c r="BE41" s="110"/>
      <c r="BF41" s="110"/>
      <c r="BG41" s="110"/>
      <c r="BH41" s="111"/>
      <c r="BI41" s="110"/>
      <c r="BJ41" s="13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</row>
    <row r="42" spans="1:76" ht="15.75">
      <c r="A42" s="33" t="str">
        <f t="shared" si="0"/>
        <v/>
      </c>
      <c r="B42" s="39"/>
      <c r="C42" s="35"/>
      <c r="D42" s="35"/>
      <c r="E42" s="36"/>
      <c r="F42" s="179"/>
      <c r="G42" s="27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14"/>
      <c r="U42" s="114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10"/>
      <c r="AM42" s="135"/>
      <c r="AN42" s="135"/>
      <c r="AO42" s="110"/>
      <c r="AP42" s="135"/>
      <c r="AQ42" s="135"/>
      <c r="AR42" s="136"/>
      <c r="AS42" s="110"/>
      <c r="AT42" s="136"/>
      <c r="AU42" s="137"/>
      <c r="AV42" s="138"/>
      <c r="AW42" s="138"/>
      <c r="AX42" s="139"/>
      <c r="AY42" s="111"/>
      <c r="AZ42" s="111"/>
      <c r="BA42" s="139"/>
      <c r="BB42" s="111"/>
      <c r="BC42" s="111"/>
      <c r="BD42" s="139"/>
      <c r="BE42" s="110"/>
      <c r="BF42" s="110"/>
      <c r="BG42" s="110"/>
      <c r="BH42" s="111"/>
      <c r="BI42" s="110"/>
      <c r="BJ42" s="13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</row>
    <row r="43" spans="1:76" ht="15.75">
      <c r="A43" s="33" t="str">
        <f t="shared" si="0"/>
        <v/>
      </c>
      <c r="B43" s="38"/>
      <c r="C43" s="35"/>
      <c r="D43" s="35"/>
      <c r="E43" s="35"/>
      <c r="F43" s="182"/>
      <c r="G43" s="2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14"/>
      <c r="U43" s="114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10"/>
      <c r="AM43" s="135"/>
      <c r="AN43" s="135"/>
      <c r="AO43" s="110"/>
      <c r="AP43" s="135"/>
      <c r="AQ43" s="135"/>
      <c r="AR43" s="136"/>
      <c r="AS43" s="110"/>
      <c r="AT43" s="136"/>
      <c r="AU43" s="137"/>
      <c r="AV43" s="138"/>
      <c r="AW43" s="138"/>
      <c r="AX43" s="139"/>
      <c r="AY43" s="111"/>
      <c r="AZ43" s="111"/>
      <c r="BA43" s="139"/>
      <c r="BB43" s="111"/>
      <c r="BC43" s="111"/>
      <c r="BD43" s="139"/>
      <c r="BE43" s="110"/>
      <c r="BF43" s="110"/>
      <c r="BG43" s="110"/>
      <c r="BH43" s="111"/>
      <c r="BI43" s="110"/>
      <c r="BJ43" s="13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</row>
    <row r="44" spans="1:76" ht="15.75">
      <c r="A44" s="33" t="str">
        <f t="shared" si="0"/>
        <v/>
      </c>
      <c r="B44" s="38"/>
      <c r="C44" s="35"/>
      <c r="D44" s="35"/>
      <c r="E44" s="35"/>
      <c r="F44" s="182"/>
      <c r="G44" s="2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14"/>
      <c r="U44" s="114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10"/>
      <c r="AM44" s="135"/>
      <c r="AN44" s="135"/>
      <c r="AO44" s="110"/>
      <c r="AP44" s="135"/>
      <c r="AQ44" s="135"/>
      <c r="AR44" s="136"/>
      <c r="AS44" s="110"/>
      <c r="AT44" s="136"/>
      <c r="AU44" s="137"/>
      <c r="AV44" s="138"/>
      <c r="AW44" s="138"/>
      <c r="AX44" s="139"/>
      <c r="AY44" s="111"/>
      <c r="AZ44" s="111"/>
      <c r="BA44" s="139"/>
      <c r="BB44" s="111"/>
      <c r="BC44" s="111"/>
      <c r="BD44" s="139"/>
      <c r="BE44" s="110"/>
      <c r="BF44" s="110"/>
      <c r="BG44" s="110"/>
      <c r="BH44" s="111"/>
      <c r="BI44" s="110"/>
      <c r="BJ44" s="13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</row>
    <row r="45" spans="1:76" ht="15.75">
      <c r="A45" s="33" t="str">
        <f t="shared" si="0"/>
        <v/>
      </c>
      <c r="B45" s="38"/>
      <c r="C45" s="35"/>
      <c r="D45" s="35"/>
      <c r="E45" s="36"/>
      <c r="F45" s="179"/>
      <c r="G45" s="27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14"/>
      <c r="U45" s="114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10"/>
      <c r="AM45" s="135"/>
      <c r="AN45" s="135"/>
      <c r="AO45" s="110"/>
      <c r="AP45" s="135"/>
      <c r="AQ45" s="135"/>
      <c r="AR45" s="136"/>
      <c r="AS45" s="110"/>
      <c r="AT45" s="136"/>
      <c r="AU45" s="137"/>
      <c r="AV45" s="138"/>
      <c r="AW45" s="138"/>
      <c r="AX45" s="139"/>
      <c r="AY45" s="111"/>
      <c r="AZ45" s="111"/>
      <c r="BA45" s="139"/>
      <c r="BB45" s="111"/>
      <c r="BC45" s="111"/>
      <c r="BD45" s="139"/>
      <c r="BE45" s="110"/>
      <c r="BF45" s="110"/>
      <c r="BG45" s="110"/>
      <c r="BH45" s="111"/>
      <c r="BI45" s="110"/>
      <c r="BJ45" s="13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</row>
    <row r="46" spans="1:76" ht="15.75">
      <c r="A46" s="33" t="str">
        <f t="shared" si="0"/>
        <v/>
      </c>
      <c r="B46" s="38"/>
      <c r="C46" s="35"/>
      <c r="D46" s="35"/>
      <c r="E46" s="36"/>
      <c r="F46" s="179"/>
      <c r="G46" s="27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14"/>
      <c r="U46" s="114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10"/>
      <c r="AM46" s="135"/>
      <c r="AN46" s="135"/>
      <c r="AO46" s="110"/>
      <c r="AP46" s="135"/>
      <c r="AQ46" s="135"/>
      <c r="AR46" s="136"/>
      <c r="AS46" s="110"/>
      <c r="AT46" s="136"/>
      <c r="AU46" s="137"/>
      <c r="AV46" s="138"/>
      <c r="AW46" s="138"/>
      <c r="AX46" s="139"/>
      <c r="AY46" s="111"/>
      <c r="AZ46" s="111"/>
      <c r="BA46" s="139"/>
      <c r="BB46" s="111"/>
      <c r="BC46" s="111"/>
      <c r="BD46" s="139"/>
      <c r="BE46" s="110"/>
      <c r="BF46" s="110"/>
      <c r="BG46" s="110"/>
      <c r="BH46" s="111"/>
      <c r="BI46" s="110"/>
      <c r="BJ46" s="13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</row>
    <row r="47" spans="1:76" ht="15.75">
      <c r="A47" s="33" t="str">
        <f t="shared" si="0"/>
        <v/>
      </c>
      <c r="B47" s="38"/>
      <c r="C47" s="35"/>
      <c r="D47" s="35"/>
      <c r="E47" s="36"/>
      <c r="F47" s="179"/>
      <c r="G47" s="27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14"/>
      <c r="U47" s="114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10"/>
      <c r="AM47" s="135"/>
      <c r="AN47" s="135"/>
      <c r="AO47" s="110"/>
      <c r="AP47" s="135"/>
      <c r="AQ47" s="135"/>
      <c r="AR47" s="136"/>
      <c r="AS47" s="110"/>
      <c r="AT47" s="136"/>
      <c r="AU47" s="137"/>
      <c r="AV47" s="138"/>
      <c r="AW47" s="138"/>
      <c r="AX47" s="139"/>
      <c r="AY47" s="111"/>
      <c r="AZ47" s="111"/>
      <c r="BA47" s="139"/>
      <c r="BB47" s="111"/>
      <c r="BC47" s="111"/>
      <c r="BD47" s="139"/>
      <c r="BE47" s="110"/>
      <c r="BF47" s="110"/>
      <c r="BG47" s="110"/>
      <c r="BH47" s="111"/>
      <c r="BI47" s="110"/>
      <c r="BJ47" s="13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</row>
    <row r="48" spans="1:76" ht="15.75">
      <c r="A48" s="33" t="str">
        <f t="shared" si="0"/>
        <v/>
      </c>
      <c r="B48" s="38"/>
      <c r="C48" s="35"/>
      <c r="D48" s="35"/>
      <c r="E48" s="35"/>
      <c r="F48" s="182"/>
      <c r="G48" s="2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14"/>
      <c r="U48" s="114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10"/>
      <c r="AM48" s="135"/>
      <c r="AN48" s="135"/>
      <c r="AO48" s="110"/>
      <c r="AP48" s="135"/>
      <c r="AQ48" s="135"/>
      <c r="AR48" s="136"/>
      <c r="AS48" s="110"/>
      <c r="AT48" s="136"/>
      <c r="AU48" s="137"/>
      <c r="AV48" s="138"/>
      <c r="AW48" s="138"/>
      <c r="AX48" s="139"/>
      <c r="AY48" s="111"/>
      <c r="AZ48" s="111"/>
      <c r="BA48" s="139"/>
      <c r="BB48" s="111"/>
      <c r="BC48" s="111"/>
      <c r="BD48" s="139"/>
      <c r="BE48" s="110"/>
      <c r="BF48" s="110"/>
      <c r="BG48" s="110"/>
      <c r="BH48" s="111"/>
      <c r="BI48" s="110"/>
      <c r="BJ48" s="13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</row>
    <row r="49" spans="1:76" ht="15.75" thickBot="1">
      <c r="A49" s="41">
        <f>COUNT(A14:A48)</f>
        <v>25</v>
      </c>
      <c r="B49" s="42" t="s">
        <v>8</v>
      </c>
      <c r="C49" s="43">
        <f>COUNT(C14:C48)</f>
        <v>0</v>
      </c>
      <c r="D49" s="43">
        <f>COUNT(D14:D48)</f>
        <v>2</v>
      </c>
      <c r="E49" s="43"/>
      <c r="F49" s="183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45"/>
      <c r="AV49" s="139"/>
      <c r="AW49" s="139"/>
      <c r="AX49" s="139"/>
      <c r="AY49" s="139"/>
      <c r="AZ49" s="139"/>
      <c r="BA49" s="139"/>
      <c r="BB49" s="139"/>
      <c r="BC49" s="139"/>
      <c r="BD49" s="139"/>
      <c r="BE49" s="136"/>
      <c r="BF49" s="136"/>
      <c r="BG49" s="136"/>
      <c r="BH49" s="136"/>
      <c r="BI49" s="136"/>
      <c r="BJ49" s="136"/>
      <c r="BK49" s="14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</row>
    <row r="50" spans="1:76" ht="15.75">
      <c r="A50" s="33" t="str">
        <f>IF(B50&lt;&gt;"",A49+1,"")</f>
        <v/>
      </c>
      <c r="B50" s="38"/>
      <c r="C50" s="45"/>
      <c r="D50" s="45"/>
      <c r="E50" s="37"/>
      <c r="F50" s="178"/>
      <c r="G50" s="27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14"/>
      <c r="U50" s="11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6"/>
      <c r="AM50" s="110"/>
      <c r="AN50" s="110"/>
      <c r="AO50" s="136"/>
      <c r="AP50" s="110"/>
      <c r="AQ50" s="110"/>
      <c r="AR50" s="136"/>
      <c r="AS50" s="110"/>
      <c r="AT50" s="136"/>
      <c r="AU50" s="73"/>
      <c r="AV50" s="138"/>
      <c r="AW50" s="111"/>
      <c r="AX50" s="139"/>
      <c r="AY50" s="111"/>
      <c r="AZ50" s="111"/>
      <c r="BA50" s="139"/>
      <c r="BB50" s="111"/>
      <c r="BC50" s="111"/>
      <c r="BD50" s="139"/>
      <c r="BE50" s="110"/>
      <c r="BF50" s="110"/>
      <c r="BG50" s="110"/>
      <c r="BH50" s="110"/>
      <c r="BI50" s="110"/>
      <c r="BJ50" s="13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</row>
    <row r="51" spans="1:76" ht="15.75">
      <c r="A51" s="33" t="str">
        <f t="shared" ref="A51:A79" si="1">IF(B51&lt;&gt;"",A50+1,"")</f>
        <v/>
      </c>
      <c r="B51" s="38"/>
      <c r="C51" s="45"/>
      <c r="D51" s="45"/>
      <c r="E51" s="36"/>
      <c r="F51" s="179"/>
      <c r="G51" s="27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14"/>
      <c r="U51" s="114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6"/>
      <c r="AM51" s="110"/>
      <c r="AN51" s="110"/>
      <c r="AO51" s="136"/>
      <c r="AP51" s="110"/>
      <c r="AQ51" s="110"/>
      <c r="AR51" s="136"/>
      <c r="AS51" s="110"/>
      <c r="AT51" s="136"/>
      <c r="AU51" s="73"/>
      <c r="AV51" s="138"/>
      <c r="AW51" s="111"/>
      <c r="AX51" s="139"/>
      <c r="AY51" s="111"/>
      <c r="AZ51" s="111"/>
      <c r="BA51" s="139"/>
      <c r="BB51" s="111"/>
      <c r="BC51" s="111"/>
      <c r="BD51" s="139"/>
      <c r="BE51" s="110"/>
      <c r="BF51" s="110"/>
      <c r="BG51" s="110"/>
      <c r="BH51" s="110"/>
      <c r="BI51" s="110"/>
      <c r="BJ51" s="13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</row>
    <row r="52" spans="1:76" ht="15.75">
      <c r="A52" s="33" t="str">
        <f t="shared" si="1"/>
        <v/>
      </c>
      <c r="B52" s="39"/>
      <c r="C52" s="45"/>
      <c r="D52" s="45"/>
      <c r="E52" s="36"/>
      <c r="F52" s="179"/>
      <c r="G52" s="27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14"/>
      <c r="U52" s="114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6"/>
      <c r="AM52" s="110"/>
      <c r="AN52" s="110"/>
      <c r="AO52" s="136"/>
      <c r="AP52" s="110"/>
      <c r="AQ52" s="110"/>
      <c r="AR52" s="136"/>
      <c r="AS52" s="110"/>
      <c r="AT52" s="136"/>
      <c r="AU52" s="73"/>
      <c r="AV52" s="138"/>
      <c r="AW52" s="111"/>
      <c r="AX52" s="139"/>
      <c r="AY52" s="111"/>
      <c r="AZ52" s="111"/>
      <c r="BA52" s="139"/>
      <c r="BB52" s="111"/>
      <c r="BC52" s="111"/>
      <c r="BD52" s="139"/>
      <c r="BE52" s="110"/>
      <c r="BF52" s="110"/>
      <c r="BG52" s="110"/>
      <c r="BH52" s="110"/>
      <c r="BI52" s="110"/>
      <c r="BJ52" s="13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</row>
    <row r="53" spans="1:76" ht="15.75">
      <c r="A53" s="33" t="str">
        <f t="shared" si="1"/>
        <v/>
      </c>
      <c r="B53" s="38"/>
      <c r="C53" s="45"/>
      <c r="D53" s="45"/>
      <c r="E53" s="36"/>
      <c r="F53" s="179"/>
      <c r="G53" s="27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14"/>
      <c r="U53" s="114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6"/>
      <c r="AM53" s="110"/>
      <c r="AN53" s="110"/>
      <c r="AO53" s="136"/>
      <c r="AP53" s="110"/>
      <c r="AQ53" s="110"/>
      <c r="AR53" s="136"/>
      <c r="AS53" s="110"/>
      <c r="AT53" s="136"/>
      <c r="AU53" s="73"/>
      <c r="AV53" s="138"/>
      <c r="AW53" s="111"/>
      <c r="AX53" s="139"/>
      <c r="AY53" s="111"/>
      <c r="AZ53" s="111"/>
      <c r="BA53" s="139"/>
      <c r="BB53" s="111"/>
      <c r="BC53" s="111"/>
      <c r="BD53" s="139"/>
      <c r="BE53" s="110"/>
      <c r="BF53" s="110"/>
      <c r="BG53" s="110"/>
      <c r="BH53" s="110"/>
      <c r="BI53" s="110"/>
      <c r="BJ53" s="13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</row>
    <row r="54" spans="1:76" ht="15.75">
      <c r="A54" s="33" t="str">
        <f t="shared" si="1"/>
        <v/>
      </c>
      <c r="B54" s="38"/>
      <c r="C54" s="45"/>
      <c r="D54" s="45"/>
      <c r="E54" s="36"/>
      <c r="F54" s="179"/>
      <c r="G54" s="27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14"/>
      <c r="U54" s="114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6"/>
      <c r="AM54" s="110"/>
      <c r="AN54" s="110"/>
      <c r="AO54" s="136"/>
      <c r="AP54" s="110"/>
      <c r="AQ54" s="110"/>
      <c r="AR54" s="136"/>
      <c r="AS54" s="110"/>
      <c r="AT54" s="136"/>
      <c r="AU54" s="73"/>
      <c r="AV54" s="138"/>
      <c r="AW54" s="111"/>
      <c r="AX54" s="139"/>
      <c r="AY54" s="111"/>
      <c r="AZ54" s="111"/>
      <c r="BA54" s="139"/>
      <c r="BB54" s="111"/>
      <c r="BC54" s="111"/>
      <c r="BD54" s="139"/>
      <c r="BE54" s="110"/>
      <c r="BF54" s="110"/>
      <c r="BG54" s="110"/>
      <c r="BH54" s="111"/>
      <c r="BI54" s="110"/>
      <c r="BJ54" s="13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</row>
    <row r="55" spans="1:76" ht="15.75">
      <c r="A55" s="33" t="str">
        <f t="shared" si="1"/>
        <v/>
      </c>
      <c r="B55" s="38"/>
      <c r="C55" s="45"/>
      <c r="D55" s="45"/>
      <c r="E55" s="36"/>
      <c r="F55" s="179"/>
      <c r="G55" s="27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14"/>
      <c r="U55" s="114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6"/>
      <c r="AM55" s="110"/>
      <c r="AN55" s="110"/>
      <c r="AO55" s="136"/>
      <c r="AP55" s="110"/>
      <c r="AQ55" s="110"/>
      <c r="AR55" s="136"/>
      <c r="AS55" s="110"/>
      <c r="AT55" s="136"/>
      <c r="AU55" s="73"/>
      <c r="AV55" s="138"/>
      <c r="AW55" s="111"/>
      <c r="AX55" s="139"/>
      <c r="AY55" s="111"/>
      <c r="AZ55" s="111"/>
      <c r="BA55" s="139"/>
      <c r="BB55" s="111"/>
      <c r="BC55" s="111"/>
      <c r="BD55" s="139"/>
      <c r="BE55" s="110"/>
      <c r="BF55" s="110"/>
      <c r="BG55" s="110"/>
      <c r="BH55" s="110"/>
      <c r="BI55" s="110"/>
      <c r="BJ55" s="13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</row>
    <row r="56" spans="1:76" ht="15.75">
      <c r="A56" s="33" t="str">
        <f t="shared" si="1"/>
        <v/>
      </c>
      <c r="B56" s="39"/>
      <c r="C56" s="45"/>
      <c r="D56" s="45"/>
      <c r="E56" s="36"/>
      <c r="F56" s="179"/>
      <c r="G56" s="27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14"/>
      <c r="U56" s="114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6"/>
      <c r="AM56" s="110"/>
      <c r="AN56" s="110"/>
      <c r="AO56" s="136"/>
      <c r="AP56" s="110"/>
      <c r="AQ56" s="110"/>
      <c r="AR56" s="136"/>
      <c r="AS56" s="110"/>
      <c r="AT56" s="136"/>
      <c r="AU56" s="73"/>
      <c r="AV56" s="138"/>
      <c r="AW56" s="111"/>
      <c r="AX56" s="139"/>
      <c r="AY56" s="111"/>
      <c r="AZ56" s="111"/>
      <c r="BA56" s="139"/>
      <c r="BB56" s="111"/>
      <c r="BC56" s="111"/>
      <c r="BD56" s="139"/>
      <c r="BE56" s="110"/>
      <c r="BF56" s="110"/>
      <c r="BG56" s="110"/>
      <c r="BH56" s="111"/>
      <c r="BI56" s="110"/>
      <c r="BJ56" s="13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</row>
    <row r="57" spans="1:76" ht="15.75">
      <c r="A57" s="33" t="str">
        <f t="shared" si="1"/>
        <v/>
      </c>
      <c r="B57" s="38"/>
      <c r="C57" s="45"/>
      <c r="D57" s="45"/>
      <c r="E57" s="36"/>
      <c r="F57" s="179"/>
      <c r="G57" s="27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14"/>
      <c r="U57" s="114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6"/>
      <c r="AM57" s="110"/>
      <c r="AN57" s="110"/>
      <c r="AO57" s="136"/>
      <c r="AP57" s="110"/>
      <c r="AQ57" s="110"/>
      <c r="AR57" s="136"/>
      <c r="AS57" s="110"/>
      <c r="AT57" s="136"/>
      <c r="AU57" s="73"/>
      <c r="AV57" s="138"/>
      <c r="AW57" s="111"/>
      <c r="AX57" s="139"/>
      <c r="AY57" s="111"/>
      <c r="AZ57" s="111"/>
      <c r="BA57" s="139"/>
      <c r="BB57" s="111"/>
      <c r="BC57" s="111"/>
      <c r="BD57" s="139"/>
      <c r="BE57" s="110"/>
      <c r="BF57" s="110"/>
      <c r="BG57" s="110"/>
      <c r="BH57" s="111"/>
      <c r="BI57" s="110"/>
      <c r="BJ57" s="13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</row>
    <row r="58" spans="1:76" ht="15.75">
      <c r="A58" s="33" t="str">
        <f t="shared" si="1"/>
        <v/>
      </c>
      <c r="B58" s="38"/>
      <c r="C58" s="45"/>
      <c r="D58" s="45"/>
      <c r="E58" s="36"/>
      <c r="F58" s="179"/>
      <c r="G58" s="27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14"/>
      <c r="U58" s="114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6"/>
      <c r="AM58" s="110"/>
      <c r="AN58" s="110"/>
      <c r="AO58" s="136"/>
      <c r="AP58" s="110"/>
      <c r="AQ58" s="110"/>
      <c r="AR58" s="136"/>
      <c r="AS58" s="110"/>
      <c r="AT58" s="136"/>
      <c r="AU58" s="73"/>
      <c r="AV58" s="138"/>
      <c r="AW58" s="111"/>
      <c r="AX58" s="139"/>
      <c r="AY58" s="111"/>
      <c r="AZ58" s="111"/>
      <c r="BA58" s="139"/>
      <c r="BB58" s="111"/>
      <c r="BC58" s="111"/>
      <c r="BD58" s="139"/>
      <c r="BE58" s="110"/>
      <c r="BF58" s="110"/>
      <c r="BG58" s="110"/>
      <c r="BH58" s="110"/>
      <c r="BI58" s="110"/>
      <c r="BJ58" s="13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</row>
    <row r="59" spans="1:76" ht="15.75">
      <c r="A59" s="33" t="str">
        <f t="shared" si="1"/>
        <v/>
      </c>
      <c r="B59" s="38"/>
      <c r="C59" s="35"/>
      <c r="D59" s="35"/>
      <c r="E59" s="36"/>
      <c r="F59" s="179"/>
      <c r="G59" s="27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14"/>
      <c r="U59" s="114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6"/>
      <c r="AM59" s="110"/>
      <c r="AN59" s="110"/>
      <c r="AO59" s="136"/>
      <c r="AP59" s="110"/>
      <c r="AQ59" s="110"/>
      <c r="AR59" s="136"/>
      <c r="AS59" s="110"/>
      <c r="AT59" s="136"/>
      <c r="AU59" s="73"/>
      <c r="AV59" s="138"/>
      <c r="AW59" s="111"/>
      <c r="AX59" s="139"/>
      <c r="AY59" s="111"/>
      <c r="AZ59" s="111"/>
      <c r="BA59" s="139"/>
      <c r="BB59" s="111"/>
      <c r="BC59" s="111"/>
      <c r="BD59" s="139"/>
      <c r="BE59" s="110"/>
      <c r="BF59" s="110"/>
      <c r="BG59" s="110"/>
      <c r="BH59" s="110"/>
      <c r="BI59" s="110"/>
      <c r="BJ59" s="13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</row>
    <row r="60" spans="1:76" ht="15.75">
      <c r="A60" s="33" t="str">
        <f t="shared" si="1"/>
        <v/>
      </c>
      <c r="B60" s="38"/>
      <c r="C60" s="35"/>
      <c r="D60" s="35"/>
      <c r="E60" s="36"/>
      <c r="F60" s="179"/>
      <c r="G60" s="27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14"/>
      <c r="U60" s="114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6"/>
      <c r="AM60" s="110"/>
      <c r="AN60" s="110"/>
      <c r="AO60" s="136"/>
      <c r="AP60" s="110"/>
      <c r="AQ60" s="110"/>
      <c r="AR60" s="136"/>
      <c r="AS60" s="110"/>
      <c r="AT60" s="136"/>
      <c r="AU60" s="73"/>
      <c r="AV60" s="138"/>
      <c r="AW60" s="111"/>
      <c r="AX60" s="139"/>
      <c r="AY60" s="111"/>
      <c r="AZ60" s="111"/>
      <c r="BA60" s="139"/>
      <c r="BB60" s="111"/>
      <c r="BC60" s="111"/>
      <c r="BD60" s="139"/>
      <c r="BE60" s="110"/>
      <c r="BF60" s="110"/>
      <c r="BG60" s="110"/>
      <c r="BH60" s="110"/>
      <c r="BI60" s="110"/>
      <c r="BJ60" s="13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</row>
    <row r="61" spans="1:76" ht="15.75">
      <c r="A61" s="33" t="str">
        <f t="shared" si="1"/>
        <v/>
      </c>
      <c r="B61" s="38"/>
      <c r="C61" s="35"/>
      <c r="D61" s="35"/>
      <c r="E61" s="36"/>
      <c r="F61" s="179"/>
      <c r="G61" s="27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14"/>
      <c r="U61" s="114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6"/>
      <c r="AM61" s="110"/>
      <c r="AN61" s="110"/>
      <c r="AO61" s="136"/>
      <c r="AP61" s="110"/>
      <c r="AQ61" s="110"/>
      <c r="AR61" s="136"/>
      <c r="AS61" s="110"/>
      <c r="AT61" s="136"/>
      <c r="AU61" s="73"/>
      <c r="AV61" s="138"/>
      <c r="AW61" s="111"/>
      <c r="AX61" s="139"/>
      <c r="AY61" s="111"/>
      <c r="AZ61" s="111"/>
      <c r="BA61" s="139"/>
      <c r="BB61" s="111"/>
      <c r="BC61" s="111"/>
      <c r="BD61" s="139"/>
      <c r="BE61" s="110"/>
      <c r="BF61" s="110"/>
      <c r="BG61" s="110"/>
      <c r="BH61" s="111"/>
      <c r="BI61" s="110"/>
      <c r="BJ61" s="13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</row>
    <row r="62" spans="1:76" ht="15.75">
      <c r="A62" s="33" t="str">
        <f t="shared" si="1"/>
        <v/>
      </c>
      <c r="B62" s="38"/>
      <c r="C62" s="35"/>
      <c r="D62" s="35"/>
      <c r="E62" s="36"/>
      <c r="F62" s="179"/>
      <c r="G62" s="27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14"/>
      <c r="U62" s="114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6"/>
      <c r="AM62" s="110"/>
      <c r="AN62" s="110"/>
      <c r="AO62" s="136"/>
      <c r="AP62" s="110"/>
      <c r="AQ62" s="110"/>
      <c r="AR62" s="136"/>
      <c r="AS62" s="110"/>
      <c r="AT62" s="136"/>
      <c r="AU62" s="73"/>
      <c r="AV62" s="138"/>
      <c r="AW62" s="111"/>
      <c r="AX62" s="139"/>
      <c r="AY62" s="111"/>
      <c r="AZ62" s="111"/>
      <c r="BA62" s="139"/>
      <c r="BB62" s="111"/>
      <c r="BC62" s="111"/>
      <c r="BD62" s="139"/>
      <c r="BE62" s="110"/>
      <c r="BF62" s="110"/>
      <c r="BG62" s="110"/>
      <c r="BH62" s="110"/>
      <c r="BI62" s="110"/>
      <c r="BJ62" s="13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</row>
    <row r="63" spans="1:76" ht="15.75">
      <c r="A63" s="33" t="str">
        <f t="shared" si="1"/>
        <v/>
      </c>
      <c r="B63" s="38"/>
      <c r="C63" s="35"/>
      <c r="D63" s="35"/>
      <c r="E63" s="36"/>
      <c r="F63" s="179"/>
      <c r="G63" s="27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14"/>
      <c r="U63" s="114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6"/>
      <c r="AM63" s="110"/>
      <c r="AN63" s="110"/>
      <c r="AO63" s="136"/>
      <c r="AP63" s="110"/>
      <c r="AQ63" s="110"/>
      <c r="AR63" s="136"/>
      <c r="AS63" s="110"/>
      <c r="AT63" s="136"/>
      <c r="AU63" s="73"/>
      <c r="AV63" s="138"/>
      <c r="AW63" s="111"/>
      <c r="AX63" s="139"/>
      <c r="AY63" s="111"/>
      <c r="AZ63" s="111"/>
      <c r="BA63" s="139"/>
      <c r="BB63" s="111"/>
      <c r="BC63" s="111"/>
      <c r="BD63" s="139"/>
      <c r="BE63" s="110"/>
      <c r="BF63" s="110"/>
      <c r="BG63" s="110"/>
      <c r="BH63" s="110"/>
      <c r="BI63" s="110"/>
      <c r="BJ63" s="13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</row>
    <row r="64" spans="1:76" ht="15.75">
      <c r="A64" s="33" t="str">
        <f t="shared" si="1"/>
        <v/>
      </c>
      <c r="B64" s="39"/>
      <c r="C64" s="35"/>
      <c r="D64" s="35"/>
      <c r="E64" s="36"/>
      <c r="F64" s="179"/>
      <c r="G64" s="27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14"/>
      <c r="U64" s="114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6"/>
      <c r="AM64" s="110"/>
      <c r="AN64" s="110"/>
      <c r="AO64" s="136"/>
      <c r="AP64" s="110"/>
      <c r="AQ64" s="110"/>
      <c r="AR64" s="136"/>
      <c r="AS64" s="110"/>
      <c r="AT64" s="136"/>
      <c r="AU64" s="73"/>
      <c r="AV64" s="138"/>
      <c r="AW64" s="111"/>
      <c r="AX64" s="139"/>
      <c r="AY64" s="111"/>
      <c r="AZ64" s="111"/>
      <c r="BA64" s="139"/>
      <c r="BB64" s="111"/>
      <c r="BC64" s="111"/>
      <c r="BD64" s="139"/>
      <c r="BE64" s="110"/>
      <c r="BF64" s="110"/>
      <c r="BG64" s="110"/>
      <c r="BH64" s="110"/>
      <c r="BI64" s="110"/>
      <c r="BJ64" s="13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</row>
    <row r="65" spans="1:76" ht="15.75">
      <c r="A65" s="33" t="str">
        <f t="shared" si="1"/>
        <v/>
      </c>
      <c r="B65" s="38"/>
      <c r="C65" s="35"/>
      <c r="D65" s="35"/>
      <c r="E65" s="36"/>
      <c r="F65" s="179"/>
      <c r="G65" s="27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14"/>
      <c r="U65" s="114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6"/>
      <c r="AM65" s="110"/>
      <c r="AN65" s="110"/>
      <c r="AO65" s="136"/>
      <c r="AP65" s="110"/>
      <c r="AQ65" s="110"/>
      <c r="AR65" s="136"/>
      <c r="AS65" s="110"/>
      <c r="AT65" s="136"/>
      <c r="AU65" s="73"/>
      <c r="AV65" s="138"/>
      <c r="AW65" s="111"/>
      <c r="AX65" s="139"/>
      <c r="AY65" s="111"/>
      <c r="AZ65" s="111"/>
      <c r="BA65" s="139"/>
      <c r="BB65" s="111"/>
      <c r="BC65" s="111"/>
      <c r="BD65" s="139"/>
      <c r="BE65" s="110"/>
      <c r="BF65" s="110"/>
      <c r="BG65" s="110"/>
      <c r="BH65" s="110"/>
      <c r="BI65" s="110"/>
      <c r="BJ65" s="13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</row>
    <row r="66" spans="1:76" ht="15.75">
      <c r="A66" s="33" t="str">
        <f t="shared" si="1"/>
        <v/>
      </c>
      <c r="B66" s="38"/>
      <c r="C66" s="35"/>
      <c r="D66" s="35"/>
      <c r="E66" s="36"/>
      <c r="F66" s="179"/>
      <c r="G66" s="27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14"/>
      <c r="U66" s="114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6"/>
      <c r="AM66" s="110"/>
      <c r="AN66" s="110"/>
      <c r="AO66" s="136"/>
      <c r="AP66" s="110"/>
      <c r="AQ66" s="110"/>
      <c r="AR66" s="136"/>
      <c r="AS66" s="110"/>
      <c r="AT66" s="136"/>
      <c r="AU66" s="73"/>
      <c r="AV66" s="138"/>
      <c r="AW66" s="111"/>
      <c r="AX66" s="139"/>
      <c r="AY66" s="111"/>
      <c r="AZ66" s="111"/>
      <c r="BA66" s="139"/>
      <c r="BB66" s="111"/>
      <c r="BC66" s="111"/>
      <c r="BD66" s="139"/>
      <c r="BE66" s="110"/>
      <c r="BF66" s="110"/>
      <c r="BG66" s="110"/>
      <c r="BH66" s="111"/>
      <c r="BI66" s="110"/>
      <c r="BJ66" s="13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</row>
    <row r="67" spans="1:76" ht="15.75">
      <c r="A67" s="33" t="str">
        <f t="shared" si="1"/>
        <v/>
      </c>
      <c r="B67" s="38"/>
      <c r="C67" s="35"/>
      <c r="D67" s="35"/>
      <c r="E67" s="36"/>
      <c r="F67" s="179"/>
      <c r="G67" s="27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14"/>
      <c r="U67" s="114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6"/>
      <c r="AM67" s="110"/>
      <c r="AN67" s="110"/>
      <c r="AO67" s="136"/>
      <c r="AP67" s="110"/>
      <c r="AQ67" s="110"/>
      <c r="AR67" s="136"/>
      <c r="AS67" s="110"/>
      <c r="AT67" s="136"/>
      <c r="AU67" s="73"/>
      <c r="AV67" s="138"/>
      <c r="AW67" s="111"/>
      <c r="AX67" s="139"/>
      <c r="AY67" s="111"/>
      <c r="AZ67" s="111"/>
      <c r="BA67" s="139"/>
      <c r="BB67" s="111"/>
      <c r="BC67" s="111"/>
      <c r="BD67" s="139"/>
      <c r="BE67" s="110"/>
      <c r="BF67" s="110"/>
      <c r="BG67" s="110"/>
      <c r="BH67" s="110"/>
      <c r="BI67" s="110"/>
      <c r="BJ67" s="13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</row>
    <row r="68" spans="1:76" ht="15.75">
      <c r="A68" s="33" t="str">
        <f t="shared" si="1"/>
        <v/>
      </c>
      <c r="B68" s="38"/>
      <c r="C68" s="35"/>
      <c r="D68" s="35"/>
      <c r="E68" s="36"/>
      <c r="F68" s="179"/>
      <c r="G68" s="27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14"/>
      <c r="U68" s="114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6"/>
      <c r="AM68" s="110"/>
      <c r="AN68" s="110"/>
      <c r="AO68" s="136"/>
      <c r="AP68" s="110"/>
      <c r="AQ68" s="110"/>
      <c r="AR68" s="136"/>
      <c r="AS68" s="110"/>
      <c r="AT68" s="136"/>
      <c r="AU68" s="73"/>
      <c r="AV68" s="138"/>
      <c r="AW68" s="111"/>
      <c r="AX68" s="139"/>
      <c r="AY68" s="111"/>
      <c r="AZ68" s="111"/>
      <c r="BA68" s="139"/>
      <c r="BB68" s="111"/>
      <c r="BC68" s="111"/>
      <c r="BD68" s="139"/>
      <c r="BE68" s="110"/>
      <c r="BF68" s="110"/>
      <c r="BG68" s="110"/>
      <c r="BH68" s="110"/>
      <c r="BI68" s="110"/>
      <c r="BJ68" s="13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</row>
    <row r="69" spans="1:76" ht="15.75">
      <c r="A69" s="33" t="str">
        <f t="shared" si="1"/>
        <v/>
      </c>
      <c r="B69" s="38"/>
      <c r="C69" s="35"/>
      <c r="D69" s="35"/>
      <c r="E69" s="36"/>
      <c r="F69" s="179"/>
      <c r="G69" s="27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14"/>
      <c r="U69" s="114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6"/>
      <c r="AM69" s="110"/>
      <c r="AN69" s="110"/>
      <c r="AO69" s="136"/>
      <c r="AP69" s="110"/>
      <c r="AQ69" s="110"/>
      <c r="AR69" s="136"/>
      <c r="AS69" s="110"/>
      <c r="AT69" s="136"/>
      <c r="AU69" s="73"/>
      <c r="AV69" s="138"/>
      <c r="AW69" s="111"/>
      <c r="AX69" s="139"/>
      <c r="AY69" s="111"/>
      <c r="AZ69" s="111"/>
      <c r="BA69" s="139"/>
      <c r="BB69" s="111"/>
      <c r="BC69" s="111"/>
      <c r="BD69" s="139"/>
      <c r="BE69" s="110"/>
      <c r="BF69" s="110"/>
      <c r="BG69" s="110"/>
      <c r="BH69" s="110"/>
      <c r="BI69" s="110"/>
      <c r="BJ69" s="13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</row>
    <row r="70" spans="1:76" ht="15.75">
      <c r="A70" s="33" t="str">
        <f t="shared" si="1"/>
        <v/>
      </c>
      <c r="B70" s="38"/>
      <c r="C70" s="35"/>
      <c r="D70" s="35"/>
      <c r="E70" s="36"/>
      <c r="F70" s="179"/>
      <c r="G70" s="27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14"/>
      <c r="U70" s="114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6"/>
      <c r="AM70" s="110"/>
      <c r="AN70" s="110"/>
      <c r="AO70" s="136"/>
      <c r="AP70" s="110"/>
      <c r="AQ70" s="110"/>
      <c r="AR70" s="136"/>
      <c r="AS70" s="110"/>
      <c r="AT70" s="136"/>
      <c r="AU70" s="73"/>
      <c r="AV70" s="138"/>
      <c r="AW70" s="111"/>
      <c r="AX70" s="139"/>
      <c r="AY70" s="111"/>
      <c r="AZ70" s="111"/>
      <c r="BA70" s="139"/>
      <c r="BB70" s="111"/>
      <c r="BC70" s="111"/>
      <c r="BD70" s="139"/>
      <c r="BE70" s="110"/>
      <c r="BF70" s="110"/>
      <c r="BG70" s="110"/>
      <c r="BH70" s="110"/>
      <c r="BI70" s="110"/>
      <c r="BJ70" s="13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</row>
    <row r="71" spans="1:76" ht="15.75">
      <c r="A71" s="33" t="str">
        <f t="shared" si="1"/>
        <v/>
      </c>
      <c r="B71" s="38"/>
      <c r="C71" s="35"/>
      <c r="D71" s="35"/>
      <c r="E71" s="36"/>
      <c r="F71" s="179"/>
      <c r="G71" s="27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14"/>
      <c r="U71" s="114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6"/>
      <c r="AM71" s="110"/>
      <c r="AN71" s="110"/>
      <c r="AO71" s="136"/>
      <c r="AP71" s="110"/>
      <c r="AQ71" s="110"/>
      <c r="AR71" s="136"/>
      <c r="AS71" s="110"/>
      <c r="AT71" s="136"/>
      <c r="AU71" s="73"/>
      <c r="AV71" s="138"/>
      <c r="AW71" s="111"/>
      <c r="AX71" s="139"/>
      <c r="AY71" s="111"/>
      <c r="AZ71" s="111"/>
      <c r="BA71" s="139"/>
      <c r="BB71" s="111"/>
      <c r="BC71" s="111"/>
      <c r="BD71" s="139"/>
      <c r="BE71" s="110"/>
      <c r="BF71" s="110"/>
      <c r="BG71" s="110"/>
      <c r="BH71" s="110"/>
      <c r="BI71" s="110"/>
      <c r="BJ71" s="13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</row>
    <row r="72" spans="1:76" ht="15.75">
      <c r="A72" s="33" t="str">
        <f t="shared" si="1"/>
        <v/>
      </c>
      <c r="B72" s="38"/>
      <c r="C72" s="35"/>
      <c r="D72" s="35"/>
      <c r="E72" s="36"/>
      <c r="F72" s="179"/>
      <c r="G72" s="27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14"/>
      <c r="U72" s="114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6"/>
      <c r="AM72" s="110"/>
      <c r="AN72" s="110"/>
      <c r="AO72" s="136"/>
      <c r="AP72" s="110"/>
      <c r="AQ72" s="110"/>
      <c r="AR72" s="136"/>
      <c r="AS72" s="110"/>
      <c r="AT72" s="136"/>
      <c r="AU72" s="73"/>
      <c r="AV72" s="138"/>
      <c r="AW72" s="111"/>
      <c r="AX72" s="139"/>
      <c r="AY72" s="111"/>
      <c r="AZ72" s="111"/>
      <c r="BA72" s="139"/>
      <c r="BB72" s="111"/>
      <c r="BC72" s="111"/>
      <c r="BD72" s="139"/>
      <c r="BE72" s="110"/>
      <c r="BF72" s="110"/>
      <c r="BG72" s="110"/>
      <c r="BH72" s="110"/>
      <c r="BI72" s="110"/>
      <c r="BJ72" s="13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</row>
    <row r="73" spans="1:76" ht="15.75">
      <c r="A73" s="33" t="str">
        <f t="shared" si="1"/>
        <v/>
      </c>
      <c r="B73" s="38"/>
      <c r="C73" s="35"/>
      <c r="D73" s="35"/>
      <c r="E73" s="36"/>
      <c r="F73" s="179"/>
      <c r="G73" s="27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14"/>
      <c r="U73" s="114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6"/>
      <c r="AM73" s="110"/>
      <c r="AN73" s="110"/>
      <c r="AO73" s="136"/>
      <c r="AP73" s="110"/>
      <c r="AQ73" s="110"/>
      <c r="AR73" s="136"/>
      <c r="AS73" s="110"/>
      <c r="AT73" s="136"/>
      <c r="AU73" s="73"/>
      <c r="AV73" s="138"/>
      <c r="AW73" s="111"/>
      <c r="AX73" s="139"/>
      <c r="AY73" s="111"/>
      <c r="AZ73" s="111"/>
      <c r="BA73" s="139"/>
      <c r="BB73" s="111"/>
      <c r="BC73" s="111"/>
      <c r="BD73" s="139"/>
      <c r="BE73" s="110"/>
      <c r="BF73" s="110"/>
      <c r="BG73" s="110"/>
      <c r="BH73" s="110"/>
      <c r="BI73" s="110"/>
      <c r="BJ73" s="13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</row>
    <row r="74" spans="1:76" ht="15.75">
      <c r="A74" s="33" t="str">
        <f t="shared" si="1"/>
        <v/>
      </c>
      <c r="B74" s="38"/>
      <c r="C74" s="35"/>
      <c r="D74" s="35"/>
      <c r="E74" s="36"/>
      <c r="F74" s="179"/>
      <c r="G74" s="27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14"/>
      <c r="U74" s="114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6"/>
      <c r="AM74" s="110"/>
      <c r="AN74" s="110"/>
      <c r="AO74" s="136"/>
      <c r="AP74" s="110"/>
      <c r="AQ74" s="110"/>
      <c r="AR74" s="136"/>
      <c r="AS74" s="110"/>
      <c r="AT74" s="136"/>
      <c r="AU74" s="73"/>
      <c r="AV74" s="138"/>
      <c r="AW74" s="111"/>
      <c r="AX74" s="139"/>
      <c r="AY74" s="111"/>
      <c r="AZ74" s="111"/>
      <c r="BA74" s="139"/>
      <c r="BB74" s="111"/>
      <c r="BC74" s="111"/>
      <c r="BD74" s="139"/>
      <c r="BE74" s="110"/>
      <c r="BF74" s="110"/>
      <c r="BG74" s="110"/>
      <c r="BH74" s="110"/>
      <c r="BI74" s="110"/>
      <c r="BJ74" s="13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</row>
    <row r="75" spans="1:76" ht="15.75">
      <c r="A75" s="33" t="str">
        <f t="shared" si="1"/>
        <v/>
      </c>
      <c r="B75" s="38"/>
      <c r="C75" s="35"/>
      <c r="D75" s="35"/>
      <c r="E75" s="36"/>
      <c r="F75" s="179"/>
      <c r="G75" s="27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14"/>
      <c r="U75" s="114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6"/>
      <c r="AM75" s="110"/>
      <c r="AN75" s="110"/>
      <c r="AO75" s="136"/>
      <c r="AP75" s="110"/>
      <c r="AQ75" s="110"/>
      <c r="AR75" s="136"/>
      <c r="AS75" s="110"/>
      <c r="AT75" s="136"/>
      <c r="AU75" s="73"/>
      <c r="AV75" s="138"/>
      <c r="AW75" s="111"/>
      <c r="AX75" s="139"/>
      <c r="AY75" s="111"/>
      <c r="AZ75" s="111"/>
      <c r="BA75" s="139"/>
      <c r="BB75" s="111"/>
      <c r="BC75" s="111"/>
      <c r="BD75" s="139"/>
      <c r="BE75" s="110"/>
      <c r="BF75" s="110"/>
      <c r="BG75" s="110"/>
      <c r="BH75" s="110"/>
      <c r="BI75" s="110"/>
      <c r="BJ75" s="13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</row>
    <row r="76" spans="1:76" ht="15.75">
      <c r="A76" s="33" t="str">
        <f t="shared" si="1"/>
        <v/>
      </c>
      <c r="B76" s="38"/>
      <c r="C76" s="35"/>
      <c r="D76" s="35"/>
      <c r="E76" s="36"/>
      <c r="F76" s="179"/>
      <c r="G76" s="27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14"/>
      <c r="U76" s="114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6"/>
      <c r="AM76" s="110"/>
      <c r="AN76" s="110"/>
      <c r="AO76" s="136"/>
      <c r="AP76" s="110"/>
      <c r="AQ76" s="110"/>
      <c r="AR76" s="136"/>
      <c r="AS76" s="110"/>
      <c r="AT76" s="136"/>
      <c r="AU76" s="73"/>
      <c r="AV76" s="138"/>
      <c r="AW76" s="111"/>
      <c r="AX76" s="139"/>
      <c r="AY76" s="111"/>
      <c r="AZ76" s="111"/>
      <c r="BA76" s="139"/>
      <c r="BB76" s="111"/>
      <c r="BC76" s="111"/>
      <c r="BD76" s="139"/>
      <c r="BE76" s="110"/>
      <c r="BF76" s="110"/>
      <c r="BG76" s="110"/>
      <c r="BH76" s="110"/>
      <c r="BI76" s="110"/>
      <c r="BJ76" s="13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</row>
    <row r="77" spans="1:76" ht="15.75">
      <c r="A77" s="33" t="str">
        <f t="shared" si="1"/>
        <v/>
      </c>
      <c r="B77" s="38"/>
      <c r="C77" s="35"/>
      <c r="D77" s="35"/>
      <c r="E77" s="36"/>
      <c r="F77" s="179"/>
      <c r="G77" s="27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14"/>
      <c r="U77" s="114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6"/>
      <c r="AM77" s="110"/>
      <c r="AN77" s="110"/>
      <c r="AO77" s="136"/>
      <c r="AP77" s="110"/>
      <c r="AQ77" s="110"/>
      <c r="AR77" s="136"/>
      <c r="AS77" s="110"/>
      <c r="AT77" s="136"/>
      <c r="AU77" s="73"/>
      <c r="AV77" s="138"/>
      <c r="AW77" s="111"/>
      <c r="AX77" s="139"/>
      <c r="AY77" s="111"/>
      <c r="AZ77" s="111"/>
      <c r="BA77" s="139"/>
      <c r="BB77" s="111"/>
      <c r="BC77" s="111"/>
      <c r="BD77" s="139"/>
      <c r="BE77" s="110"/>
      <c r="BF77" s="110"/>
      <c r="BG77" s="110"/>
      <c r="BH77" s="110"/>
      <c r="BI77" s="110"/>
      <c r="BJ77" s="13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</row>
    <row r="78" spans="1:76" ht="15.75">
      <c r="A78" s="33" t="str">
        <f t="shared" si="1"/>
        <v/>
      </c>
      <c r="B78" s="38"/>
      <c r="C78" s="35"/>
      <c r="D78" s="35"/>
      <c r="E78" s="36"/>
      <c r="F78" s="179"/>
      <c r="G78" s="27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14"/>
      <c r="U78" s="114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6"/>
      <c r="AM78" s="110"/>
      <c r="AN78" s="110"/>
      <c r="AO78" s="136"/>
      <c r="AP78" s="110"/>
      <c r="AQ78" s="110"/>
      <c r="AR78" s="136"/>
      <c r="AS78" s="110"/>
      <c r="AT78" s="136"/>
      <c r="AU78" s="73"/>
      <c r="AV78" s="138"/>
      <c r="AW78" s="111"/>
      <c r="AX78" s="139"/>
      <c r="AY78" s="111"/>
      <c r="AZ78" s="111"/>
      <c r="BA78" s="139"/>
      <c r="BB78" s="111"/>
      <c r="BC78" s="111"/>
      <c r="BD78" s="139"/>
      <c r="BE78" s="110"/>
      <c r="BF78" s="110"/>
      <c r="BG78" s="110"/>
      <c r="BH78" s="110"/>
      <c r="BI78" s="110"/>
      <c r="BJ78" s="13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</row>
    <row r="79" spans="1:76" ht="15.75">
      <c r="A79" s="33" t="str">
        <f t="shared" si="1"/>
        <v/>
      </c>
      <c r="B79" s="38"/>
      <c r="C79" s="35"/>
      <c r="D79" s="35"/>
      <c r="E79" s="36"/>
      <c r="F79" s="179"/>
      <c r="G79" s="27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14"/>
      <c r="U79" s="114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6"/>
      <c r="AM79" s="110"/>
      <c r="AN79" s="110"/>
      <c r="AO79" s="136"/>
      <c r="AP79" s="110"/>
      <c r="AQ79" s="110"/>
      <c r="AR79" s="136"/>
      <c r="AS79" s="110"/>
      <c r="AT79" s="136"/>
      <c r="AU79" s="73"/>
      <c r="AV79" s="138"/>
      <c r="AW79" s="111"/>
      <c r="AX79" s="139"/>
      <c r="AY79" s="111"/>
      <c r="AZ79" s="111"/>
      <c r="BA79" s="139"/>
      <c r="BB79" s="111"/>
      <c r="BC79" s="111"/>
      <c r="BD79" s="139"/>
      <c r="BE79" s="110"/>
      <c r="BF79" s="110"/>
      <c r="BG79" s="110"/>
      <c r="BH79" s="110"/>
      <c r="BI79" s="110"/>
      <c r="BJ79" s="13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</row>
    <row r="80" spans="1:76" ht="15.75" thickBot="1">
      <c r="A80" s="41">
        <f>COUNT(A50:A79)</f>
        <v>0</v>
      </c>
      <c r="B80" s="42" t="s">
        <v>10</v>
      </c>
      <c r="C80" s="46"/>
      <c r="D80" s="46"/>
      <c r="E80" s="44"/>
      <c r="F80" s="106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47"/>
      <c r="AV80" s="139"/>
      <c r="AW80" s="139"/>
      <c r="AX80" s="139"/>
      <c r="AY80" s="139"/>
      <c r="AZ80" s="139"/>
      <c r="BA80" s="139"/>
      <c r="BB80" s="139"/>
      <c r="BC80" s="139"/>
      <c r="BD80" s="139"/>
      <c r="BE80" s="136"/>
      <c r="BF80" s="136"/>
      <c r="BG80" s="136"/>
      <c r="BH80" s="136"/>
      <c r="BI80" s="136"/>
      <c r="BJ80" s="136"/>
      <c r="BK80" s="118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</row>
    <row r="81" spans="1:76">
      <c r="A81" s="33" t="str">
        <f>IF(B81&lt;&gt;"",SUM($A$49,$A$80)+1,"")</f>
        <v/>
      </c>
      <c r="B81" s="34"/>
      <c r="C81" s="45"/>
      <c r="D81" s="45"/>
      <c r="E81" s="37"/>
      <c r="F81" s="178"/>
      <c r="G81" s="27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14"/>
      <c r="U81" s="114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6"/>
      <c r="AM81" s="110"/>
      <c r="AN81" s="110"/>
      <c r="AO81" s="110"/>
      <c r="AP81" s="110"/>
      <c r="AQ81" s="110"/>
      <c r="AR81" s="136"/>
      <c r="AS81" s="110"/>
      <c r="AT81" s="136"/>
      <c r="AU81" s="73"/>
      <c r="AV81" s="111"/>
      <c r="AW81" s="111"/>
      <c r="AX81" s="139"/>
      <c r="AY81" s="111"/>
      <c r="AZ81" s="111"/>
      <c r="BA81" s="139"/>
      <c r="BB81" s="111"/>
      <c r="BC81" s="111"/>
      <c r="BD81" s="139"/>
      <c r="BE81" s="110"/>
      <c r="BF81" s="110"/>
      <c r="BG81" s="110"/>
      <c r="BH81" s="110"/>
      <c r="BI81" s="110"/>
      <c r="BJ81" s="13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</row>
    <row r="82" spans="1:76">
      <c r="A82" s="47" t="str">
        <f>IF(B82&lt;&gt;"",SUM($A$49,$A$80)+2,"")</f>
        <v/>
      </c>
      <c r="B82" s="38"/>
      <c r="C82" s="35"/>
      <c r="D82" s="35"/>
      <c r="E82" s="36"/>
      <c r="F82" s="179"/>
      <c r="G82" s="27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14"/>
      <c r="U82" s="114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6"/>
      <c r="AM82" s="110"/>
      <c r="AN82" s="110"/>
      <c r="AO82" s="110"/>
      <c r="AP82" s="110"/>
      <c r="AQ82" s="110"/>
      <c r="AR82" s="136"/>
      <c r="AS82" s="110"/>
      <c r="AT82" s="136"/>
      <c r="AU82" s="73"/>
      <c r="AV82" s="111"/>
      <c r="AW82" s="111"/>
      <c r="AX82" s="139"/>
      <c r="AY82" s="111"/>
      <c r="AZ82" s="111"/>
      <c r="BA82" s="139"/>
      <c r="BB82" s="111"/>
      <c r="BC82" s="111"/>
      <c r="BD82" s="139"/>
      <c r="BE82" s="110"/>
      <c r="BF82" s="110"/>
      <c r="BG82" s="110"/>
      <c r="BH82" s="110"/>
      <c r="BI82" s="110"/>
      <c r="BJ82" s="13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</row>
    <row r="83" spans="1:76">
      <c r="A83" s="47" t="str">
        <f>IF(B83&lt;&gt;"",SUM($A$49,$A$80)+3,"")</f>
        <v/>
      </c>
      <c r="B83" s="38"/>
      <c r="C83" s="35"/>
      <c r="D83" s="35"/>
      <c r="E83" s="36"/>
      <c r="F83" s="179"/>
      <c r="G83" s="27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14"/>
      <c r="U83" s="114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6"/>
      <c r="AM83" s="110"/>
      <c r="AN83" s="110"/>
      <c r="AO83" s="110"/>
      <c r="AP83" s="110"/>
      <c r="AQ83" s="110"/>
      <c r="AR83" s="136"/>
      <c r="AS83" s="110"/>
      <c r="AT83" s="136"/>
      <c r="AU83" s="73"/>
      <c r="AV83" s="111"/>
      <c r="AW83" s="111"/>
      <c r="AX83" s="139"/>
      <c r="AY83" s="111"/>
      <c r="AZ83" s="111"/>
      <c r="BA83" s="139"/>
      <c r="BB83" s="111"/>
      <c r="BC83" s="111"/>
      <c r="BD83" s="139"/>
      <c r="BE83" s="110"/>
      <c r="BF83" s="110"/>
      <c r="BG83" s="110"/>
      <c r="BH83" s="110"/>
      <c r="BI83" s="110"/>
      <c r="BJ83" s="13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</row>
    <row r="84" spans="1:76">
      <c r="A84" s="47" t="str">
        <f>IF(B84&lt;&gt;"",SUM($A$49,$A$80)+4,"")</f>
        <v/>
      </c>
      <c r="B84" s="38"/>
      <c r="C84" s="35"/>
      <c r="D84" s="35"/>
      <c r="E84" s="36"/>
      <c r="F84" s="179"/>
      <c r="G84" s="27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14"/>
      <c r="U84" s="114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6"/>
      <c r="AM84" s="110"/>
      <c r="AN84" s="110"/>
      <c r="AO84" s="110"/>
      <c r="AP84" s="110"/>
      <c r="AQ84" s="110"/>
      <c r="AR84" s="136"/>
      <c r="AS84" s="110"/>
      <c r="AT84" s="136"/>
      <c r="AU84" s="73"/>
      <c r="AV84" s="111"/>
      <c r="AW84" s="111"/>
      <c r="AX84" s="139"/>
      <c r="AY84" s="111"/>
      <c r="AZ84" s="111"/>
      <c r="BA84" s="139"/>
      <c r="BB84" s="111"/>
      <c r="BC84" s="111"/>
      <c r="BD84" s="139"/>
      <c r="BE84" s="110"/>
      <c r="BF84" s="110"/>
      <c r="BG84" s="110"/>
      <c r="BH84" s="110"/>
      <c r="BI84" s="110"/>
      <c r="BJ84" s="13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</row>
    <row r="85" spans="1:76">
      <c r="A85" s="47" t="str">
        <f>IF(B85&lt;&gt;"",SUM($A$49,$A$80)+5,"")</f>
        <v/>
      </c>
      <c r="B85" s="38"/>
      <c r="C85" s="35"/>
      <c r="D85" s="35"/>
      <c r="E85" s="36"/>
      <c r="F85" s="179"/>
      <c r="G85" s="27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14"/>
      <c r="U85" s="114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6"/>
      <c r="AM85" s="110"/>
      <c r="AN85" s="110"/>
      <c r="AO85" s="110"/>
      <c r="AP85" s="110"/>
      <c r="AQ85" s="110"/>
      <c r="AR85" s="136"/>
      <c r="AS85" s="110"/>
      <c r="AT85" s="136"/>
      <c r="AU85" s="73"/>
      <c r="AV85" s="111"/>
      <c r="AW85" s="111"/>
      <c r="AX85" s="139"/>
      <c r="AY85" s="111"/>
      <c r="AZ85" s="111"/>
      <c r="BA85" s="139"/>
      <c r="BB85" s="111"/>
      <c r="BC85" s="111"/>
      <c r="BD85" s="139"/>
      <c r="BE85" s="110"/>
      <c r="BF85" s="110"/>
      <c r="BG85" s="110"/>
      <c r="BH85" s="110"/>
      <c r="BI85" s="110"/>
      <c r="BJ85" s="13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</row>
    <row r="86" spans="1:76">
      <c r="A86" s="47" t="str">
        <f>IF(B86&lt;&gt;"",SUM($A$49,$A$80)+6,"")</f>
        <v/>
      </c>
      <c r="B86" s="38"/>
      <c r="C86" s="35"/>
      <c r="D86" s="35"/>
      <c r="E86" s="36"/>
      <c r="F86" s="179"/>
      <c r="G86" s="27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14"/>
      <c r="U86" s="114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6"/>
      <c r="AM86" s="110"/>
      <c r="AN86" s="110"/>
      <c r="AO86" s="110"/>
      <c r="AP86" s="110"/>
      <c r="AQ86" s="110"/>
      <c r="AR86" s="136"/>
      <c r="AS86" s="110"/>
      <c r="AT86" s="136"/>
      <c r="AU86" s="73"/>
      <c r="AV86" s="111"/>
      <c r="AW86" s="111"/>
      <c r="AX86" s="139"/>
      <c r="AY86" s="111"/>
      <c r="AZ86" s="111"/>
      <c r="BA86" s="139"/>
      <c r="BB86" s="111"/>
      <c r="BC86" s="111"/>
      <c r="BD86" s="139"/>
      <c r="BE86" s="110"/>
      <c r="BF86" s="110"/>
      <c r="BG86" s="110"/>
      <c r="BH86" s="110"/>
      <c r="BI86" s="110"/>
      <c r="BJ86" s="13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</row>
    <row r="87" spans="1:76">
      <c r="A87" s="47" t="str">
        <f>IF(B87&lt;&gt;"",SUM($A$49,$A$80)+7,"")</f>
        <v/>
      </c>
      <c r="B87" s="38"/>
      <c r="C87" s="35"/>
      <c r="D87" s="35"/>
      <c r="E87" s="36"/>
      <c r="F87" s="179"/>
      <c r="G87" s="27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14"/>
      <c r="U87" s="114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6"/>
      <c r="AM87" s="110"/>
      <c r="AN87" s="110"/>
      <c r="AO87" s="110"/>
      <c r="AP87" s="110"/>
      <c r="AQ87" s="110"/>
      <c r="AR87" s="136"/>
      <c r="AS87" s="110"/>
      <c r="AT87" s="136"/>
      <c r="AU87" s="73"/>
      <c r="AV87" s="111"/>
      <c r="AW87" s="111"/>
      <c r="AX87" s="139"/>
      <c r="AY87" s="111"/>
      <c r="AZ87" s="111"/>
      <c r="BA87" s="139"/>
      <c r="BB87" s="111"/>
      <c r="BC87" s="111"/>
      <c r="BD87" s="139"/>
      <c r="BE87" s="110"/>
      <c r="BF87" s="110"/>
      <c r="BG87" s="110"/>
      <c r="BH87" s="110"/>
      <c r="BI87" s="110"/>
      <c r="BJ87" s="13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</row>
    <row r="88" spans="1:76">
      <c r="A88" s="47" t="str">
        <f>IF(B88&lt;&gt;"",SUM($A$49,$A$80)+8,"")</f>
        <v/>
      </c>
      <c r="B88" s="38"/>
      <c r="C88" s="35"/>
      <c r="D88" s="35"/>
      <c r="E88" s="36"/>
      <c r="F88" s="179"/>
      <c r="G88" s="27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14"/>
      <c r="U88" s="114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6"/>
      <c r="AM88" s="110"/>
      <c r="AN88" s="110"/>
      <c r="AO88" s="110"/>
      <c r="AP88" s="110"/>
      <c r="AQ88" s="110"/>
      <c r="AR88" s="136"/>
      <c r="AS88" s="110"/>
      <c r="AT88" s="136"/>
      <c r="AU88" s="73"/>
      <c r="AV88" s="111"/>
      <c r="AW88" s="111"/>
      <c r="AX88" s="139"/>
      <c r="AY88" s="111"/>
      <c r="AZ88" s="111"/>
      <c r="BA88" s="139"/>
      <c r="BB88" s="111"/>
      <c r="BC88" s="111"/>
      <c r="BD88" s="139"/>
      <c r="BE88" s="110"/>
      <c r="BF88" s="110"/>
      <c r="BG88" s="110"/>
      <c r="BH88" s="110"/>
      <c r="BI88" s="110"/>
      <c r="BJ88" s="13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</row>
    <row r="89" spans="1:76">
      <c r="A89" s="48">
        <f>COUNT(A81:A88)</f>
        <v>0</v>
      </c>
      <c r="B89" s="49" t="s">
        <v>11</v>
      </c>
      <c r="C89" s="49"/>
      <c r="D89" s="49"/>
      <c r="E89" s="49"/>
      <c r="F89" s="169"/>
      <c r="G89" s="198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73"/>
      <c r="AV89" s="139"/>
      <c r="AW89" s="139"/>
      <c r="AX89" s="139"/>
      <c r="AY89" s="139"/>
      <c r="AZ89" s="139"/>
      <c r="BA89" s="139"/>
      <c r="BB89" s="139"/>
      <c r="BC89" s="139"/>
      <c r="BD89" s="139"/>
      <c r="BE89" s="136"/>
      <c r="BF89" s="136"/>
      <c r="BG89" s="136"/>
      <c r="BH89" s="136"/>
      <c r="BI89" s="136"/>
      <c r="BJ89" s="136"/>
      <c r="BK89" s="118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</row>
    <row r="90" spans="1:76">
      <c r="A90" s="50">
        <f>SUM(A49,A80,A89)</f>
        <v>25</v>
      </c>
      <c r="B90" s="51" t="s">
        <v>12</v>
      </c>
      <c r="C90" s="51"/>
      <c r="D90" s="51"/>
      <c r="E90" s="51"/>
      <c r="F90" s="184"/>
      <c r="G90" s="199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08"/>
      <c r="U90" s="108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6"/>
      <c r="BF90" s="136"/>
      <c r="BG90" s="136"/>
      <c r="BH90" s="136"/>
      <c r="BI90" s="136"/>
      <c r="BJ90" s="136"/>
      <c r="BK90" s="118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</row>
    <row r="91" spans="1:76"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148"/>
      <c r="AM91" s="27"/>
      <c r="AN91" s="27"/>
      <c r="AO91" s="148"/>
      <c r="AP91" s="27"/>
      <c r="AQ91" s="27"/>
      <c r="AR91" s="148"/>
      <c r="AS91" s="148"/>
      <c r="AT91" s="148"/>
      <c r="AU91" s="149"/>
      <c r="AV91" s="27"/>
      <c r="AW91" s="27"/>
      <c r="AX91" s="27"/>
      <c r="AY91" s="150"/>
      <c r="AZ91" s="151"/>
      <c r="BA91" s="149"/>
      <c r="BB91" s="148"/>
      <c r="BC91" s="148"/>
      <c r="BD91" s="145"/>
      <c r="BE91" s="136"/>
      <c r="BF91" s="110"/>
      <c r="BG91" s="136"/>
      <c r="BH91" s="110"/>
      <c r="BI91" s="136"/>
      <c r="BJ91" s="136"/>
      <c r="BK91" s="112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</row>
    <row r="92" spans="1:76" ht="15.75">
      <c r="A92" s="52">
        <v>1</v>
      </c>
      <c r="B92" s="10" t="s">
        <v>57</v>
      </c>
      <c r="C92" s="13"/>
      <c r="D92" s="53"/>
      <c r="E92" s="164">
        <f>COUNT(#REF!)</f>
        <v>0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152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153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</row>
    <row r="93" spans="1:76">
      <c r="A93" s="52">
        <v>2</v>
      </c>
      <c r="B93" s="10" t="s">
        <v>59</v>
      </c>
      <c r="C93" s="13"/>
      <c r="D93" s="53"/>
      <c r="E93" s="13"/>
      <c r="F93" s="185">
        <f>E92*8</f>
        <v>0</v>
      </c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77"/>
      <c r="AZ93" s="56"/>
      <c r="BA93" s="56"/>
      <c r="BB93" s="56"/>
      <c r="BC93" s="56"/>
      <c r="BD93" s="56"/>
      <c r="BE93" s="56"/>
      <c r="BF93" s="56"/>
      <c r="BG93" s="56"/>
      <c r="BH93" s="56"/>
      <c r="BI93" s="107"/>
      <c r="BJ93" s="107"/>
      <c r="BK93" s="27"/>
      <c r="BL93" s="27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</row>
    <row r="94" spans="1:76">
      <c r="A94" s="52">
        <v>2</v>
      </c>
      <c r="B94" s="10" t="s">
        <v>58</v>
      </c>
      <c r="C94" s="13"/>
      <c r="D94" s="53"/>
      <c r="E94" s="13"/>
      <c r="F94" s="186">
        <f>COUNT(#REF!)</f>
        <v>0</v>
      </c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27"/>
      <c r="AZ94" s="56"/>
      <c r="BA94" s="56"/>
      <c r="BB94" s="56"/>
      <c r="BC94" s="56"/>
      <c r="BD94" s="56"/>
      <c r="BE94" s="56"/>
      <c r="BF94" s="56"/>
      <c r="BG94" s="56"/>
      <c r="BH94" s="56"/>
      <c r="BI94" s="107"/>
      <c r="BJ94" s="107"/>
      <c r="BK94" s="27"/>
      <c r="BL94" s="27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</row>
    <row r="95" spans="1:76"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27"/>
      <c r="AZ95" s="56"/>
      <c r="BA95" s="56"/>
      <c r="BB95" s="56"/>
      <c r="BC95" s="56"/>
      <c r="BD95" s="56"/>
      <c r="BE95" s="56"/>
      <c r="BF95" s="56"/>
      <c r="BG95" s="56"/>
      <c r="BH95" s="56"/>
      <c r="BI95" s="107"/>
      <c r="BJ95" s="107"/>
      <c r="BK95" s="27"/>
      <c r="BL95" s="27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</row>
    <row r="96" spans="1:76" ht="28.5">
      <c r="B96" s="170" t="s">
        <v>67</v>
      </c>
      <c r="C96" s="171"/>
      <c r="D96" s="171"/>
      <c r="E96" s="171"/>
      <c r="F96" s="171"/>
      <c r="G96" s="191"/>
      <c r="H96" s="191"/>
      <c r="I96" s="191"/>
      <c r="J96" s="191"/>
      <c r="K96" s="191"/>
      <c r="L96" s="191"/>
      <c r="M96" s="8"/>
      <c r="N96" s="8"/>
      <c r="O96" s="8"/>
      <c r="P96" s="8"/>
      <c r="Q96" s="8"/>
      <c r="R96" s="8"/>
      <c r="S96" s="8"/>
      <c r="T96" s="8"/>
      <c r="U96" s="8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107"/>
      <c r="BJ96" s="107"/>
      <c r="BK96" s="27"/>
      <c r="BL96" s="27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</row>
    <row r="97" spans="1:76"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114"/>
      <c r="AZ97" s="56"/>
      <c r="BA97" s="56"/>
      <c r="BB97" s="56"/>
      <c r="BC97" s="56"/>
      <c r="BD97" s="56"/>
      <c r="BE97" s="56"/>
      <c r="BF97" s="56"/>
      <c r="BG97" s="56"/>
      <c r="BH97" s="56"/>
      <c r="BI97" s="27"/>
      <c r="BJ97" s="27"/>
      <c r="BK97" s="27"/>
      <c r="BL97" s="27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</row>
    <row r="98" spans="1:76" ht="15.75">
      <c r="A98" s="52">
        <v>1</v>
      </c>
      <c r="B98" s="10" t="s">
        <v>64</v>
      </c>
      <c r="C98" s="13"/>
      <c r="D98" s="53"/>
      <c r="E98" s="13"/>
      <c r="F98" s="11"/>
      <c r="G98" s="11"/>
      <c r="H98" s="164">
        <v>56</v>
      </c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27"/>
      <c r="AZ98" s="56"/>
      <c r="BA98" s="56"/>
      <c r="BB98" s="56"/>
      <c r="BC98" s="56"/>
      <c r="BD98" s="56"/>
      <c r="BE98" s="56"/>
      <c r="BF98" s="56"/>
      <c r="BG98" s="56"/>
      <c r="BH98" s="56"/>
      <c r="BI98" s="27"/>
      <c r="BJ98" s="27"/>
      <c r="BK98" s="27"/>
      <c r="BL98" s="27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</row>
    <row r="99" spans="1:76">
      <c r="B99" s="34" t="s">
        <v>27</v>
      </c>
      <c r="C99" s="166" t="s">
        <v>56</v>
      </c>
      <c r="D99" s="168">
        <v>36</v>
      </c>
      <c r="E99" s="168" t="s">
        <v>66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27"/>
      <c r="AZ99" s="56"/>
      <c r="BA99" s="56"/>
      <c r="BB99" s="56"/>
      <c r="BC99" s="56"/>
      <c r="BD99" s="56"/>
      <c r="BE99" s="56"/>
      <c r="BF99" s="56"/>
      <c r="BG99" s="56"/>
      <c r="BH99" s="56"/>
      <c r="BI99" s="110"/>
      <c r="BJ99" s="110"/>
      <c r="BK99" s="134"/>
      <c r="BL99" s="148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</row>
    <row r="100" spans="1:76">
      <c r="B100" s="38" t="s">
        <v>29</v>
      </c>
      <c r="C100" s="167" t="s">
        <v>60</v>
      </c>
      <c r="D100" s="168">
        <v>20</v>
      </c>
      <c r="E100" s="168" t="s">
        <v>66</v>
      </c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27"/>
      <c r="AZ100" s="56"/>
      <c r="BA100" s="56"/>
      <c r="BB100" s="56"/>
      <c r="BC100" s="56"/>
      <c r="BD100" s="56"/>
      <c r="BE100" s="56"/>
      <c r="BF100" s="56"/>
      <c r="BG100" s="56"/>
      <c r="BH100" s="56"/>
      <c r="BI100" s="110"/>
      <c r="BJ100" s="110"/>
      <c r="BK100" s="134"/>
      <c r="BL100" s="148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</row>
    <row r="101" spans="1:76">
      <c r="B101" s="169" t="s">
        <v>55</v>
      </c>
      <c r="C101" s="11"/>
      <c r="D101" s="49">
        <f>SUM(D99:D100)</f>
        <v>56</v>
      </c>
      <c r="E101" s="49" t="s">
        <v>66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114"/>
      <c r="AZ101" s="121"/>
      <c r="BA101" s="56"/>
      <c r="BB101" s="56"/>
      <c r="BC101" s="56"/>
      <c r="BD101" s="56"/>
      <c r="BE101" s="56"/>
      <c r="BF101" s="56"/>
      <c r="BG101" s="56"/>
      <c r="BH101" s="56"/>
      <c r="BI101" s="149"/>
      <c r="BJ101" s="149"/>
      <c r="BK101" s="154"/>
      <c r="BL101" s="149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</row>
    <row r="102" spans="1:76"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108"/>
      <c r="AZ102" s="118"/>
      <c r="BA102" s="112"/>
      <c r="BB102" s="112"/>
      <c r="BC102" s="112"/>
      <c r="BD102" s="112"/>
      <c r="BE102" s="112"/>
      <c r="BF102" s="112"/>
      <c r="BG102" s="112"/>
      <c r="BH102" s="112"/>
      <c r="BI102" s="136"/>
      <c r="BJ102" s="136"/>
      <c r="BK102" s="108"/>
      <c r="BL102" s="145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</row>
    <row r="103" spans="1:76" ht="15.75">
      <c r="A103" s="52">
        <v>2</v>
      </c>
      <c r="B103" s="10" t="s">
        <v>65</v>
      </c>
      <c r="C103" s="13"/>
      <c r="D103" s="53"/>
      <c r="E103" s="13"/>
      <c r="F103" s="11"/>
      <c r="G103" s="11"/>
      <c r="H103" s="164">
        <v>19</v>
      </c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27"/>
      <c r="AZ103" s="155"/>
      <c r="BA103" s="56"/>
      <c r="BB103" s="56"/>
      <c r="BC103" s="56"/>
      <c r="BD103" s="56"/>
      <c r="BE103" s="56"/>
      <c r="BF103" s="56"/>
      <c r="BG103" s="56"/>
      <c r="BH103" s="56"/>
      <c r="BI103" s="110"/>
      <c r="BJ103" s="110"/>
      <c r="BK103" s="134"/>
      <c r="BL103" s="148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</row>
    <row r="104" spans="1:76">
      <c r="B104" s="38" t="s">
        <v>21</v>
      </c>
      <c r="C104" s="163" t="s">
        <v>61</v>
      </c>
      <c r="D104" s="168">
        <v>9</v>
      </c>
      <c r="E104" s="168" t="s">
        <v>66</v>
      </c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27"/>
      <c r="AZ104" s="156"/>
      <c r="BA104" s="56"/>
      <c r="BB104" s="56"/>
      <c r="BC104" s="56"/>
      <c r="BD104" s="56"/>
      <c r="BE104" s="56"/>
      <c r="BF104" s="56"/>
      <c r="BG104" s="56"/>
      <c r="BH104" s="56"/>
      <c r="BI104" s="110"/>
      <c r="BJ104" s="110"/>
      <c r="BK104" s="134"/>
      <c r="BL104" s="148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</row>
    <row r="105" spans="1:76">
      <c r="B105" s="38" t="s">
        <v>25</v>
      </c>
      <c r="C105" s="163" t="s">
        <v>62</v>
      </c>
      <c r="D105" s="168">
        <v>10</v>
      </c>
      <c r="E105" s="168" t="s">
        <v>66</v>
      </c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10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36"/>
      <c r="BJ105" s="136"/>
      <c r="BK105" s="108"/>
      <c r="BL105" s="145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</row>
    <row r="106" spans="1:76">
      <c r="B106" s="169" t="s">
        <v>55</v>
      </c>
      <c r="C106" s="49"/>
      <c r="D106" s="49">
        <f>SUM(D104:D105)</f>
        <v>19</v>
      </c>
      <c r="E106" s="49" t="s">
        <v>66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27"/>
      <c r="AZ106" s="115"/>
      <c r="BA106" s="56"/>
      <c r="BB106" s="56"/>
      <c r="BC106" s="56"/>
      <c r="BD106" s="56"/>
      <c r="BE106" s="56"/>
      <c r="BF106" s="56"/>
      <c r="BG106" s="56"/>
      <c r="BH106" s="56"/>
      <c r="BI106" s="110"/>
      <c r="BJ106" s="110"/>
      <c r="BK106" s="27"/>
      <c r="BL106" s="148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</row>
    <row r="107" spans="1:76"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27"/>
      <c r="AZ107" s="56"/>
      <c r="BA107" s="56"/>
      <c r="BB107" s="56"/>
      <c r="BC107" s="56"/>
      <c r="BD107" s="56"/>
      <c r="BE107" s="56"/>
      <c r="BF107" s="56"/>
      <c r="BG107" s="56"/>
      <c r="BH107" s="56"/>
      <c r="BI107" s="110"/>
      <c r="BJ107" s="110"/>
      <c r="BK107" s="134"/>
      <c r="BL107" s="148"/>
      <c r="BM107" s="56"/>
      <c r="BN107" s="56"/>
      <c r="BO107" s="56"/>
      <c r="BP107" s="56"/>
      <c r="BQ107" s="56"/>
      <c r="BR107" s="56"/>
      <c r="BS107" s="56"/>
      <c r="BT107" s="56"/>
      <c r="BU107" s="56"/>
      <c r="BV107" s="56"/>
      <c r="BW107" s="56"/>
      <c r="BX107" s="56"/>
    </row>
    <row r="108" spans="1:76"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27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49"/>
      <c r="BJ108" s="149"/>
      <c r="BK108" s="154"/>
      <c r="BL108" s="149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</row>
    <row r="109" spans="1:76"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107"/>
      <c r="AZ109" s="118"/>
      <c r="BA109" s="112"/>
      <c r="BB109" s="112"/>
      <c r="BC109" s="112"/>
      <c r="BD109" s="112"/>
      <c r="BE109" s="112"/>
      <c r="BF109" s="112"/>
      <c r="BG109" s="112"/>
      <c r="BH109" s="112"/>
      <c r="BI109" s="110"/>
      <c r="BJ109" s="110"/>
      <c r="BK109" s="108"/>
      <c r="BL109" s="145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</row>
    <row r="110" spans="1:76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8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108"/>
      <c r="AZ110" s="118"/>
      <c r="BA110" s="118"/>
      <c r="BB110" s="118"/>
      <c r="BC110" s="118"/>
      <c r="BD110" s="112"/>
      <c r="BE110" s="112"/>
      <c r="BF110" s="112"/>
      <c r="BG110" s="112"/>
      <c r="BH110" s="112"/>
      <c r="BI110" s="136"/>
      <c r="BJ110" s="108"/>
      <c r="BK110" s="108"/>
      <c r="BL110" s="145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</row>
    <row r="111" spans="1:76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8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</row>
    <row r="112" spans="1:76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8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56"/>
      <c r="BW112" s="56"/>
      <c r="BX112" s="56"/>
    </row>
    <row r="113" spans="1:76" ht="15.75">
      <c r="A113" s="69"/>
      <c r="B113" s="61"/>
      <c r="C113" s="70"/>
      <c r="D113" s="70"/>
      <c r="E113" s="69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</row>
    <row r="114" spans="1:76" ht="15.75">
      <c r="A114" s="56"/>
      <c r="B114" s="60"/>
      <c r="C114" s="71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</row>
    <row r="115" spans="1:76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</row>
    <row r="116" spans="1:76" ht="15.75">
      <c r="A116" s="56"/>
      <c r="B116" s="206"/>
      <c r="C116" s="56"/>
      <c r="D116" s="56"/>
      <c r="E116" s="56"/>
      <c r="F116" s="207"/>
      <c r="G116" s="56"/>
      <c r="H116" s="56"/>
      <c r="I116" s="56"/>
      <c r="J116" s="56"/>
      <c r="K116" s="56"/>
      <c r="L116" s="59"/>
      <c r="M116" s="56"/>
      <c r="N116" s="56"/>
      <c r="O116" s="59"/>
      <c r="P116" s="72"/>
      <c r="Q116" s="56"/>
      <c r="R116" s="56"/>
      <c r="S116" s="57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</row>
    <row r="117" spans="1:76" ht="15.7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7"/>
      <c r="N117" s="56"/>
      <c r="O117" s="56"/>
      <c r="P117" s="56"/>
      <c r="Q117" s="56"/>
      <c r="R117" s="57"/>
      <c r="S117" s="57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</row>
    <row r="118" spans="1:76" ht="15.75">
      <c r="A118" s="112"/>
      <c r="B118" s="56"/>
      <c r="C118" s="56"/>
      <c r="D118" s="172"/>
      <c r="E118" s="56"/>
      <c r="F118" s="56"/>
      <c r="G118" s="173"/>
      <c r="H118" s="56"/>
      <c r="I118" s="56"/>
      <c r="J118" s="56"/>
      <c r="K118" s="56"/>
      <c r="L118" s="56"/>
      <c r="M118" s="57"/>
      <c r="N118" s="56"/>
      <c r="O118" s="56"/>
      <c r="P118" s="56"/>
      <c r="Q118" s="56"/>
      <c r="R118" s="201"/>
      <c r="S118" s="203"/>
      <c r="T118" s="203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</row>
    <row r="119" spans="1:76" ht="15.75">
      <c r="A119" s="112"/>
      <c r="B119" s="56"/>
      <c r="C119" s="56"/>
      <c r="D119" s="56"/>
      <c r="E119" s="56"/>
      <c r="F119" s="56"/>
      <c r="G119" s="208"/>
      <c r="H119" s="56"/>
      <c r="I119" s="56"/>
      <c r="J119" s="56"/>
      <c r="K119" s="56"/>
      <c r="L119" s="56"/>
      <c r="M119" s="57"/>
      <c r="N119" s="56"/>
      <c r="O119" s="56"/>
      <c r="P119" s="56"/>
      <c r="Q119" s="56"/>
      <c r="R119" s="201"/>
      <c r="S119" s="203"/>
      <c r="T119" s="203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</row>
    <row r="120" spans="1:76" ht="15.75">
      <c r="A120" s="112"/>
      <c r="B120" s="56"/>
      <c r="C120" s="56"/>
      <c r="D120" s="56"/>
      <c r="E120" s="56"/>
      <c r="F120" s="56"/>
      <c r="G120" s="208"/>
      <c r="H120" s="56"/>
      <c r="I120" s="56"/>
      <c r="J120" s="56"/>
      <c r="K120" s="56"/>
      <c r="L120" s="56"/>
      <c r="M120" s="57"/>
      <c r="N120" s="56"/>
      <c r="O120" s="56"/>
      <c r="P120" s="56"/>
      <c r="Q120" s="56"/>
      <c r="R120" s="201"/>
      <c r="S120" s="203"/>
      <c r="T120" s="203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</row>
    <row r="121" spans="1:76" ht="15.75">
      <c r="A121" s="112"/>
      <c r="B121" s="56"/>
      <c r="C121" s="56"/>
      <c r="D121" s="172"/>
      <c r="E121" s="56"/>
      <c r="F121" s="56"/>
      <c r="G121" s="209"/>
      <c r="H121" s="56"/>
      <c r="I121" s="56"/>
      <c r="J121" s="56"/>
      <c r="K121" s="56"/>
      <c r="L121" s="56"/>
      <c r="M121" s="57"/>
      <c r="N121" s="56"/>
      <c r="O121" s="56"/>
      <c r="P121" s="56"/>
      <c r="Q121" s="56"/>
      <c r="R121" s="204"/>
      <c r="S121" s="204"/>
      <c r="T121" s="204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</row>
    <row r="122" spans="1:76" ht="15.7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7"/>
      <c r="N122" s="56"/>
      <c r="O122" s="56"/>
      <c r="P122" s="56"/>
      <c r="Q122" s="56"/>
      <c r="R122" s="201"/>
      <c r="S122" s="201"/>
      <c r="T122" s="201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</row>
    <row r="123" spans="1:76" ht="15.75">
      <c r="A123" s="144"/>
      <c r="B123" s="56"/>
      <c r="C123" s="56"/>
      <c r="D123" s="210"/>
      <c r="E123" s="56"/>
      <c r="F123" s="56"/>
      <c r="G123" s="27"/>
      <c r="H123" s="56"/>
      <c r="I123" s="56"/>
      <c r="J123" s="56"/>
      <c r="K123" s="56"/>
      <c r="L123" s="56"/>
      <c r="M123" s="57"/>
      <c r="N123" s="56"/>
      <c r="O123" s="56"/>
      <c r="P123" s="56"/>
      <c r="Q123" s="56"/>
      <c r="R123" s="201"/>
      <c r="S123" s="203"/>
      <c r="T123" s="203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56"/>
      <c r="BN123" s="56"/>
      <c r="BO123" s="56"/>
      <c r="BP123" s="56"/>
      <c r="BQ123" s="56"/>
      <c r="BR123" s="56"/>
      <c r="BS123" s="56"/>
      <c r="BT123" s="56"/>
      <c r="BU123" s="56"/>
      <c r="BV123" s="56"/>
      <c r="BW123" s="56"/>
      <c r="BX123" s="56"/>
    </row>
    <row r="124" spans="1:76" ht="16.5">
      <c r="A124" s="112"/>
      <c r="B124" s="112"/>
      <c r="C124" s="56"/>
      <c r="D124" s="56"/>
      <c r="E124" s="56"/>
      <c r="F124" s="56"/>
      <c r="G124" s="209"/>
      <c r="H124" s="56"/>
      <c r="I124" s="56"/>
      <c r="J124" s="56"/>
      <c r="K124" s="56"/>
      <c r="L124" s="56"/>
      <c r="M124" s="57"/>
      <c r="N124" s="56"/>
      <c r="O124" s="56"/>
      <c r="P124" s="56"/>
      <c r="Q124" s="56"/>
      <c r="R124" s="202"/>
      <c r="S124" s="202"/>
      <c r="T124" s="202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</row>
    <row r="125" spans="1:76" ht="15.75">
      <c r="A125" s="112"/>
      <c r="B125" s="112"/>
      <c r="C125" s="56"/>
      <c r="D125" s="56"/>
      <c r="E125" s="56"/>
      <c r="F125" s="56"/>
      <c r="G125" s="136"/>
      <c r="H125" s="56"/>
      <c r="I125" s="56"/>
      <c r="J125" s="56"/>
      <c r="K125" s="56"/>
      <c r="L125" s="56"/>
      <c r="M125" s="57"/>
      <c r="N125" s="56"/>
      <c r="O125" s="56"/>
      <c r="P125" s="56"/>
      <c r="Q125" s="56"/>
      <c r="R125" s="201"/>
      <c r="S125" s="201"/>
      <c r="T125" s="201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</row>
    <row r="126" spans="1:76" ht="15.75">
      <c r="A126" s="112"/>
      <c r="B126" s="112"/>
      <c r="C126" s="56"/>
      <c r="D126" s="56"/>
      <c r="E126" s="56"/>
      <c r="F126" s="56"/>
      <c r="G126" s="209"/>
      <c r="H126" s="56"/>
      <c r="I126" s="56"/>
      <c r="J126" s="56"/>
      <c r="K126" s="56"/>
      <c r="L126" s="56"/>
      <c r="M126" s="57"/>
      <c r="N126" s="56"/>
      <c r="O126" s="56"/>
      <c r="P126" s="56"/>
      <c r="Q126" s="56"/>
      <c r="R126" s="201"/>
      <c r="S126" s="201"/>
      <c r="T126" s="201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56"/>
      <c r="BN126" s="56"/>
      <c r="BO126" s="56"/>
      <c r="BP126" s="56"/>
      <c r="BQ126" s="56"/>
      <c r="BR126" s="56"/>
      <c r="BS126" s="56"/>
      <c r="BT126" s="56"/>
      <c r="BU126" s="56"/>
      <c r="BV126" s="56"/>
      <c r="BW126" s="56"/>
      <c r="BX126" s="56"/>
    </row>
    <row r="127" spans="1:76" ht="15.75">
      <c r="A127" s="112"/>
      <c r="B127" s="112"/>
      <c r="C127" s="56"/>
      <c r="D127" s="56"/>
      <c r="E127" s="56"/>
      <c r="F127" s="56"/>
      <c r="G127" s="110"/>
      <c r="H127" s="56"/>
      <c r="I127" s="56"/>
      <c r="J127" s="56"/>
      <c r="K127" s="56"/>
      <c r="L127" s="56"/>
      <c r="M127" s="57"/>
      <c r="N127" s="56"/>
      <c r="O127" s="56"/>
      <c r="P127" s="56"/>
      <c r="Q127" s="56"/>
      <c r="R127" s="200"/>
      <c r="S127" s="200"/>
      <c r="T127" s="200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56"/>
      <c r="BN127" s="56"/>
      <c r="BO127" s="56"/>
      <c r="BP127" s="56"/>
      <c r="BQ127" s="56"/>
      <c r="BR127" s="56"/>
      <c r="BS127" s="56"/>
      <c r="BT127" s="56"/>
      <c r="BU127" s="56"/>
      <c r="BV127" s="56"/>
      <c r="BW127" s="56"/>
      <c r="BX127" s="56"/>
    </row>
    <row r="128" spans="1:76" ht="18.75">
      <c r="A128" s="76"/>
      <c r="B128" s="76"/>
      <c r="C128" s="56"/>
      <c r="D128" s="56"/>
      <c r="E128" s="56"/>
      <c r="F128" s="62"/>
      <c r="G128" s="63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56"/>
      <c r="BN128" s="56"/>
      <c r="BO128" s="56"/>
      <c r="BP128" s="56"/>
      <c r="BQ128" s="56"/>
      <c r="BR128" s="56"/>
      <c r="BS128" s="56"/>
      <c r="BT128" s="56"/>
      <c r="BU128" s="56"/>
      <c r="BV128" s="56"/>
      <c r="BW128" s="56"/>
      <c r="BX128" s="56"/>
    </row>
    <row r="129" spans="1:76" ht="15.75">
      <c r="A129" s="74"/>
      <c r="B129" s="74"/>
      <c r="C129" s="56"/>
      <c r="D129" s="74"/>
      <c r="E129" s="74"/>
      <c r="F129" s="58"/>
      <c r="G129" s="57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56"/>
      <c r="BN129" s="56"/>
      <c r="BO129" s="56"/>
      <c r="BP129" s="56"/>
      <c r="BQ129" s="56"/>
      <c r="BR129" s="56"/>
      <c r="BS129" s="56"/>
      <c r="BT129" s="56"/>
      <c r="BU129" s="56"/>
      <c r="BV129" s="56"/>
      <c r="BW129" s="56"/>
      <c r="BX129" s="56"/>
    </row>
    <row r="130" spans="1:76" ht="15.75">
      <c r="A130" s="78"/>
      <c r="B130" s="79"/>
      <c r="C130" s="79"/>
      <c r="D130" s="80"/>
      <c r="E130" s="81"/>
      <c r="F130" s="58"/>
      <c r="G130" s="57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56"/>
      <c r="BN130" s="56"/>
      <c r="BO130" s="56"/>
      <c r="BP130" s="56"/>
      <c r="BQ130" s="56"/>
      <c r="BR130" s="56"/>
      <c r="BS130" s="56"/>
      <c r="BT130" s="56"/>
      <c r="BU130" s="56"/>
      <c r="BV130" s="56"/>
      <c r="BW130" s="56"/>
      <c r="BX130" s="56"/>
    </row>
    <row r="131" spans="1:76" ht="15.75">
      <c r="A131" s="77"/>
      <c r="B131" s="77"/>
      <c r="C131" s="77"/>
      <c r="D131" s="77"/>
      <c r="E131" s="77"/>
      <c r="F131" s="58"/>
      <c r="G131" s="57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56"/>
      <c r="BN131" s="56"/>
      <c r="BO131" s="56"/>
      <c r="BP131" s="56"/>
      <c r="BQ131" s="56"/>
      <c r="BR131" s="56"/>
      <c r="BS131" s="56"/>
      <c r="BT131" s="56"/>
      <c r="BU131" s="56"/>
      <c r="BV131" s="56"/>
      <c r="BW131" s="56"/>
      <c r="BX131" s="56"/>
    </row>
    <row r="132" spans="1:76" ht="15.75">
      <c r="A132" s="78"/>
      <c r="B132" s="79"/>
      <c r="C132" s="79"/>
      <c r="D132" s="79"/>
      <c r="E132" s="79"/>
      <c r="F132" s="58"/>
      <c r="G132" s="57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</row>
    <row r="133" spans="1:76" ht="15.75">
      <c r="A133" s="57"/>
      <c r="B133" s="59"/>
      <c r="C133" s="56"/>
      <c r="D133" s="57"/>
      <c r="E133" s="57"/>
      <c r="F133" s="58"/>
      <c r="G133" s="57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56"/>
      <c r="BN133" s="56"/>
      <c r="BO133" s="56"/>
      <c r="BP133" s="56"/>
      <c r="BQ133" s="56"/>
      <c r="BR133" s="56"/>
      <c r="BS133" s="56"/>
      <c r="BT133" s="56"/>
      <c r="BU133" s="56"/>
      <c r="BV133" s="56"/>
      <c r="BW133" s="56"/>
      <c r="BX133" s="56"/>
    </row>
    <row r="134" spans="1:76" ht="18">
      <c r="A134" s="75"/>
      <c r="B134" s="82"/>
      <c r="C134" s="56"/>
      <c r="D134" s="83"/>
      <c r="E134" s="82"/>
      <c r="F134" s="57"/>
      <c r="G134" s="58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56"/>
      <c r="BN134" s="56"/>
      <c r="BO134" s="56"/>
      <c r="BP134" s="56"/>
      <c r="BQ134" s="56"/>
      <c r="BR134" s="56"/>
      <c r="BS134" s="56"/>
      <c r="BT134" s="56"/>
      <c r="BU134" s="56"/>
      <c r="BV134" s="56"/>
      <c r="BW134" s="56"/>
      <c r="BX134" s="56"/>
    </row>
    <row r="135" spans="1:76" ht="18">
      <c r="A135" s="75"/>
      <c r="B135" s="84"/>
      <c r="C135" s="56"/>
      <c r="D135" s="56"/>
      <c r="E135" s="57"/>
      <c r="F135" s="57"/>
      <c r="G135" s="58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</row>
    <row r="136" spans="1:76" ht="15.75">
      <c r="A136" s="64"/>
      <c r="B136" s="59"/>
      <c r="C136" s="56"/>
      <c r="D136" s="65"/>
      <c r="E136" s="57"/>
      <c r="F136" s="57"/>
      <c r="G136" s="58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</row>
    <row r="137" spans="1:76" ht="15.75">
      <c r="A137" s="64"/>
      <c r="B137" s="59"/>
      <c r="C137" s="56"/>
      <c r="D137" s="65"/>
      <c r="E137" s="57"/>
      <c r="F137" s="57"/>
      <c r="G137" s="58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</row>
    <row r="138" spans="1:76" ht="15.75">
      <c r="A138" s="64"/>
      <c r="B138" s="59"/>
      <c r="C138" s="56"/>
      <c r="D138" s="65"/>
      <c r="E138" s="57"/>
      <c r="F138" s="57"/>
      <c r="G138" s="58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</row>
    <row r="139" spans="1:76" ht="15.75">
      <c r="A139" s="64"/>
      <c r="B139" s="59"/>
      <c r="C139" s="56"/>
      <c r="D139" s="65"/>
      <c r="E139" s="57"/>
      <c r="F139" s="57"/>
      <c r="G139" s="58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  <c r="BU139" s="56"/>
      <c r="BV139" s="56"/>
      <c r="BW139" s="56"/>
      <c r="BX139" s="56"/>
    </row>
    <row r="140" spans="1:76" ht="15.75">
      <c r="A140" s="64"/>
      <c r="B140" s="59"/>
      <c r="C140" s="56"/>
      <c r="D140" s="65"/>
      <c r="E140" s="57"/>
      <c r="F140" s="57"/>
      <c r="G140" s="58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  <c r="BM140" s="56"/>
      <c r="BN140" s="56"/>
      <c r="BO140" s="56"/>
      <c r="BP140" s="56"/>
      <c r="BQ140" s="56"/>
      <c r="BR140" s="56"/>
      <c r="BS140" s="56"/>
      <c r="BT140" s="56"/>
      <c r="BU140" s="56"/>
      <c r="BV140" s="56"/>
      <c r="BW140" s="56"/>
      <c r="BX140" s="56"/>
    </row>
    <row r="141" spans="1:76" ht="15.75">
      <c r="A141" s="64"/>
      <c r="B141" s="59"/>
      <c r="C141" s="56"/>
      <c r="D141" s="65"/>
      <c r="E141" s="57"/>
      <c r="F141" s="57"/>
      <c r="G141" s="58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56"/>
      <c r="BN141" s="56"/>
      <c r="BO141" s="56"/>
      <c r="BP141" s="56"/>
      <c r="BQ141" s="56"/>
      <c r="BR141" s="56"/>
      <c r="BS141" s="56"/>
      <c r="BT141" s="56"/>
      <c r="BU141" s="56"/>
      <c r="BV141" s="56"/>
      <c r="BW141" s="56"/>
      <c r="BX141" s="56"/>
    </row>
    <row r="142" spans="1:76" ht="15.75">
      <c r="A142" s="64"/>
      <c r="B142" s="59"/>
      <c r="C142" s="56"/>
      <c r="D142" s="65"/>
      <c r="E142" s="57"/>
      <c r="F142" s="57"/>
      <c r="G142" s="58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56"/>
      <c r="BN142" s="56"/>
      <c r="BO142" s="56"/>
      <c r="BP142" s="56"/>
      <c r="BQ142" s="56"/>
      <c r="BR142" s="56"/>
      <c r="BS142" s="56"/>
      <c r="BT142" s="56"/>
      <c r="BU142" s="56"/>
      <c r="BV142" s="56"/>
      <c r="BW142" s="56"/>
      <c r="BX142" s="56"/>
    </row>
    <row r="143" spans="1:76" ht="15.75">
      <c r="A143" s="64"/>
      <c r="B143" s="59"/>
      <c r="C143" s="56"/>
      <c r="D143" s="65"/>
      <c r="E143" s="57"/>
      <c r="F143" s="57"/>
      <c r="G143" s="58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56"/>
      <c r="BN143" s="56"/>
      <c r="BO143" s="56"/>
      <c r="BP143" s="56"/>
      <c r="BQ143" s="56"/>
      <c r="BR143" s="56"/>
      <c r="BS143" s="56"/>
      <c r="BT143" s="56"/>
      <c r="BU143" s="56"/>
      <c r="BV143" s="56"/>
      <c r="BW143" s="56"/>
      <c r="BX143" s="56"/>
    </row>
    <row r="144" spans="1:76" ht="15.75">
      <c r="A144" s="64"/>
      <c r="B144" s="59"/>
      <c r="C144" s="56"/>
      <c r="D144" s="65"/>
      <c r="E144" s="57"/>
      <c r="F144" s="57"/>
      <c r="G144" s="58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56"/>
      <c r="BN144" s="56"/>
      <c r="BO144" s="56"/>
      <c r="BP144" s="56"/>
      <c r="BQ144" s="56"/>
      <c r="BR144" s="56"/>
      <c r="BS144" s="56"/>
      <c r="BT144" s="56"/>
      <c r="BU144" s="56"/>
      <c r="BV144" s="56"/>
      <c r="BW144" s="56"/>
      <c r="BX144" s="56"/>
    </row>
    <row r="145" spans="1:76" ht="15.75">
      <c r="A145" s="64"/>
      <c r="B145" s="59"/>
      <c r="C145" s="56"/>
      <c r="D145" s="65"/>
      <c r="E145" s="57"/>
      <c r="F145" s="57"/>
      <c r="G145" s="58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56"/>
      <c r="BN145" s="56"/>
      <c r="BO145" s="56"/>
      <c r="BP145" s="56"/>
      <c r="BQ145" s="56"/>
      <c r="BR145" s="56"/>
      <c r="BS145" s="56"/>
      <c r="BT145" s="56"/>
      <c r="BU145" s="56"/>
      <c r="BV145" s="56"/>
      <c r="BW145" s="56"/>
      <c r="BX145" s="56"/>
    </row>
    <row r="146" spans="1:76" ht="15.75">
      <c r="A146" s="64"/>
      <c r="B146" s="59"/>
      <c r="C146" s="56"/>
      <c r="D146" s="65"/>
      <c r="E146" s="57"/>
      <c r="F146" s="57"/>
      <c r="G146" s="58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56"/>
      <c r="BN146" s="56"/>
      <c r="BO146" s="56"/>
      <c r="BP146" s="56"/>
      <c r="BQ146" s="56"/>
      <c r="BR146" s="56"/>
      <c r="BS146" s="56"/>
      <c r="BT146" s="56"/>
      <c r="BU146" s="56"/>
      <c r="BV146" s="56"/>
      <c r="BW146" s="56"/>
      <c r="BX146" s="56"/>
    </row>
    <row r="147" spans="1:76" ht="15.75">
      <c r="A147" s="64"/>
      <c r="B147" s="59"/>
      <c r="C147" s="56"/>
      <c r="D147" s="65"/>
      <c r="E147" s="57"/>
      <c r="F147" s="57"/>
      <c r="G147" s="58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</row>
    <row r="148" spans="1:76" ht="15.75">
      <c r="A148" s="64"/>
      <c r="B148" s="59"/>
      <c r="C148" s="56"/>
      <c r="D148" s="65"/>
      <c r="E148" s="57"/>
      <c r="F148" s="57"/>
      <c r="G148" s="58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</row>
    <row r="149" spans="1:76" ht="15.75">
      <c r="A149" s="66"/>
      <c r="B149" s="59"/>
      <c r="C149" s="56"/>
      <c r="D149" s="65"/>
      <c r="E149" s="57"/>
      <c r="F149" s="57"/>
      <c r="G149" s="58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</row>
    <row r="150" spans="1:76" ht="15.75">
      <c r="A150" s="64"/>
      <c r="B150" s="59"/>
      <c r="C150" s="56"/>
      <c r="D150" s="65"/>
      <c r="E150" s="57"/>
      <c r="F150" s="57"/>
      <c r="G150" s="58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</row>
    <row r="151" spans="1:76" ht="15.75">
      <c r="A151" s="66"/>
      <c r="B151" s="59"/>
      <c r="C151" s="56"/>
      <c r="D151" s="65"/>
      <c r="E151" s="57"/>
      <c r="F151" s="57"/>
      <c r="G151" s="58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</row>
    <row r="152" spans="1:76" ht="15.75">
      <c r="A152" s="64"/>
      <c r="B152" s="59"/>
      <c r="C152" s="56"/>
      <c r="D152" s="65"/>
      <c r="E152" s="57"/>
      <c r="F152" s="57"/>
      <c r="G152" s="58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</row>
    <row r="153" spans="1:76" ht="15.75">
      <c r="A153" s="64"/>
      <c r="B153" s="59"/>
      <c r="C153" s="56"/>
      <c r="D153" s="65"/>
      <c r="E153" s="57"/>
      <c r="F153" s="57"/>
      <c r="G153" s="58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</row>
    <row r="154" spans="1:76" ht="15.75">
      <c r="A154" s="64"/>
      <c r="B154" s="59"/>
      <c r="C154" s="56"/>
      <c r="D154" s="65"/>
      <c r="E154" s="57"/>
      <c r="F154" s="57"/>
      <c r="G154" s="58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</row>
    <row r="155" spans="1:76" ht="15.75">
      <c r="A155" s="64"/>
      <c r="B155" s="59"/>
      <c r="C155" s="56"/>
      <c r="D155" s="65"/>
      <c r="E155" s="57"/>
      <c r="F155" s="57"/>
      <c r="G155" s="58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</row>
    <row r="156" spans="1:76" ht="15.75">
      <c r="A156" s="64"/>
      <c r="B156" s="59"/>
      <c r="C156" s="56"/>
      <c r="D156" s="65"/>
      <c r="E156" s="57"/>
      <c r="F156" s="57"/>
      <c r="G156" s="58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</row>
    <row r="157" spans="1:76" ht="15.75">
      <c r="A157" s="64"/>
      <c r="B157" s="59"/>
      <c r="C157" s="56"/>
      <c r="D157" s="65"/>
      <c r="E157" s="57"/>
      <c r="F157" s="57"/>
      <c r="G157" s="58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</row>
    <row r="158" spans="1:76" ht="15.75">
      <c r="A158" s="64"/>
      <c r="B158" s="59"/>
      <c r="C158" s="56"/>
      <c r="D158" s="65"/>
      <c r="E158" s="57"/>
      <c r="F158" s="57"/>
      <c r="G158" s="58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56"/>
      <c r="BN158" s="56"/>
      <c r="BO158" s="56"/>
      <c r="BP158" s="56"/>
      <c r="BQ158" s="56"/>
      <c r="BR158" s="56"/>
      <c r="BS158" s="56"/>
      <c r="BT158" s="56"/>
      <c r="BU158" s="56"/>
      <c r="BV158" s="56"/>
      <c r="BW158" s="56"/>
      <c r="BX158" s="56"/>
    </row>
    <row r="159" spans="1:76" ht="15.75">
      <c r="A159" s="64"/>
      <c r="B159" s="59"/>
      <c r="C159" s="56"/>
      <c r="D159" s="65"/>
      <c r="E159" s="57"/>
      <c r="F159" s="57"/>
      <c r="G159" s="58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</row>
    <row r="160" spans="1:76" ht="15.75">
      <c r="A160" s="64"/>
      <c r="B160" s="59"/>
      <c r="C160" s="56"/>
      <c r="D160" s="65"/>
      <c r="E160" s="57"/>
      <c r="F160" s="57"/>
      <c r="G160" s="58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</row>
    <row r="161" spans="1:76" ht="15.75">
      <c r="A161" s="64"/>
      <c r="B161" s="59"/>
      <c r="C161" s="56"/>
      <c r="D161" s="65"/>
      <c r="E161" s="57"/>
      <c r="F161" s="57"/>
      <c r="G161" s="58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</row>
    <row r="162" spans="1:76" ht="15.75">
      <c r="A162" s="64"/>
      <c r="B162" s="59"/>
      <c r="C162" s="56"/>
      <c r="D162" s="65"/>
      <c r="E162" s="57"/>
      <c r="F162" s="57"/>
      <c r="G162" s="58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</row>
    <row r="163" spans="1:76" ht="15.75">
      <c r="A163" s="64"/>
      <c r="B163" s="59"/>
      <c r="C163" s="56"/>
      <c r="D163" s="65"/>
      <c r="E163" s="57"/>
      <c r="F163" s="57"/>
      <c r="G163" s="58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</row>
    <row r="164" spans="1:76" ht="15.75">
      <c r="A164" s="64"/>
      <c r="B164" s="59"/>
      <c r="C164" s="56"/>
      <c r="D164" s="65"/>
      <c r="E164" s="57"/>
      <c r="F164" s="57"/>
      <c r="G164" s="58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</row>
    <row r="165" spans="1:76" ht="15.75">
      <c r="A165" s="64"/>
      <c r="B165" s="59"/>
      <c r="C165" s="56"/>
      <c r="D165" s="65"/>
      <c r="E165" s="57"/>
      <c r="F165" s="57"/>
      <c r="G165" s="58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</row>
    <row r="166" spans="1:76" ht="15.75">
      <c r="A166" s="64"/>
      <c r="B166" s="59"/>
      <c r="C166" s="56"/>
      <c r="D166" s="65"/>
      <c r="E166" s="57"/>
      <c r="F166" s="57"/>
      <c r="G166" s="58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6"/>
      <c r="BN166" s="56"/>
      <c r="BO166" s="56"/>
      <c r="BP166" s="56"/>
      <c r="BQ166" s="56"/>
      <c r="BR166" s="56"/>
      <c r="BS166" s="56"/>
      <c r="BT166" s="56"/>
      <c r="BU166" s="56"/>
      <c r="BV166" s="56"/>
      <c r="BW166" s="56"/>
      <c r="BX166" s="56"/>
    </row>
    <row r="167" spans="1:76" ht="15.75">
      <c r="A167" s="64"/>
      <c r="B167" s="59"/>
      <c r="C167" s="56"/>
      <c r="D167" s="65"/>
      <c r="E167" s="57"/>
      <c r="F167" s="57"/>
      <c r="G167" s="58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56"/>
      <c r="BN167" s="56"/>
      <c r="BO167" s="56"/>
      <c r="BP167" s="56"/>
      <c r="BQ167" s="56"/>
      <c r="BR167" s="56"/>
      <c r="BS167" s="56"/>
      <c r="BT167" s="56"/>
      <c r="BU167" s="56"/>
      <c r="BV167" s="56"/>
      <c r="BW167" s="56"/>
      <c r="BX167" s="56"/>
    </row>
    <row r="168" spans="1:76" ht="15.75">
      <c r="A168" s="64"/>
      <c r="B168" s="59"/>
      <c r="C168" s="56"/>
      <c r="D168" s="65"/>
      <c r="E168" s="57"/>
      <c r="F168" s="57"/>
      <c r="G168" s="58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56"/>
      <c r="BN168" s="56"/>
      <c r="BO168" s="56"/>
      <c r="BP168" s="56"/>
      <c r="BQ168" s="56"/>
      <c r="BR168" s="56"/>
      <c r="BS168" s="56"/>
      <c r="BT168" s="56"/>
      <c r="BU168" s="56"/>
      <c r="BV168" s="56"/>
      <c r="BW168" s="56"/>
      <c r="BX168" s="56"/>
    </row>
    <row r="169" spans="1:76" ht="15.75">
      <c r="A169" s="64"/>
      <c r="B169" s="59"/>
      <c r="C169" s="56"/>
      <c r="D169" s="65"/>
      <c r="E169" s="57"/>
      <c r="F169" s="57"/>
      <c r="G169" s="58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</row>
    <row r="170" spans="1:76" ht="15.75">
      <c r="A170" s="64"/>
      <c r="B170" s="59"/>
      <c r="C170" s="56"/>
      <c r="D170" s="65"/>
      <c r="E170" s="57"/>
      <c r="F170" s="57"/>
      <c r="G170" s="58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</row>
    <row r="171" spans="1:76" ht="15.75">
      <c r="A171" s="64"/>
      <c r="B171" s="59"/>
      <c r="C171" s="56"/>
      <c r="D171" s="65"/>
      <c r="E171" s="57"/>
      <c r="F171" s="57"/>
      <c r="G171" s="58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56"/>
      <c r="BN171" s="56"/>
      <c r="BO171" s="56"/>
      <c r="BP171" s="56"/>
      <c r="BQ171" s="56"/>
      <c r="BR171" s="56"/>
      <c r="BS171" s="56"/>
      <c r="BT171" s="56"/>
      <c r="BU171" s="56"/>
      <c r="BV171" s="56"/>
      <c r="BW171" s="56"/>
      <c r="BX171" s="56"/>
    </row>
    <row r="172" spans="1:76" ht="15.75">
      <c r="A172" s="64"/>
      <c r="B172" s="59"/>
      <c r="C172" s="56"/>
      <c r="D172" s="65"/>
      <c r="E172" s="57"/>
      <c r="F172" s="57"/>
      <c r="G172" s="58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56"/>
      <c r="BN172" s="56"/>
      <c r="BO172" s="56"/>
      <c r="BP172" s="56"/>
      <c r="BQ172" s="56"/>
      <c r="BR172" s="56"/>
      <c r="BS172" s="56"/>
      <c r="BT172" s="56"/>
      <c r="BU172" s="56"/>
      <c r="BV172" s="56"/>
      <c r="BW172" s="56"/>
      <c r="BX172" s="56"/>
    </row>
    <row r="173" spans="1:76" ht="15.75">
      <c r="A173" s="64"/>
      <c r="B173" s="59"/>
      <c r="C173" s="56"/>
      <c r="D173" s="65"/>
      <c r="E173" s="57"/>
      <c r="F173" s="57"/>
      <c r="G173" s="58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56"/>
      <c r="BN173" s="56"/>
      <c r="BO173" s="56"/>
      <c r="BP173" s="56"/>
      <c r="BQ173" s="56"/>
      <c r="BR173" s="56"/>
      <c r="BS173" s="56"/>
      <c r="BT173" s="56"/>
      <c r="BU173" s="56"/>
      <c r="BV173" s="56"/>
      <c r="BW173" s="56"/>
      <c r="BX173" s="56"/>
    </row>
    <row r="174" spans="1:76" ht="15.75">
      <c r="A174" s="64"/>
      <c r="B174" s="59"/>
      <c r="C174" s="56"/>
      <c r="D174" s="65"/>
      <c r="E174" s="57"/>
      <c r="F174" s="57"/>
      <c r="G174" s="58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6"/>
      <c r="BW174" s="56"/>
      <c r="BX174" s="56"/>
    </row>
    <row r="175" spans="1:76" ht="15.75">
      <c r="A175" s="64"/>
      <c r="B175" s="59"/>
      <c r="C175" s="56"/>
      <c r="D175" s="65"/>
      <c r="E175" s="57"/>
      <c r="F175" s="57"/>
      <c r="G175" s="58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56"/>
      <c r="BW175" s="56"/>
      <c r="BX175" s="56"/>
    </row>
    <row r="176" spans="1:76" ht="15.75">
      <c r="A176" s="64"/>
      <c r="B176" s="59"/>
      <c r="C176" s="56"/>
      <c r="D176" s="65"/>
      <c r="E176" s="57"/>
      <c r="F176" s="57"/>
      <c r="G176" s="58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56"/>
      <c r="BW176" s="56"/>
      <c r="BX176" s="56"/>
    </row>
    <row r="177" spans="1:76" ht="15.75">
      <c r="A177" s="64"/>
      <c r="B177" s="59"/>
      <c r="C177" s="56"/>
      <c r="D177" s="65"/>
      <c r="E177" s="57"/>
      <c r="F177" s="57"/>
      <c r="G177" s="58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56"/>
      <c r="BN177" s="56"/>
      <c r="BO177" s="56"/>
      <c r="BP177" s="56"/>
      <c r="BQ177" s="56"/>
      <c r="BR177" s="56"/>
      <c r="BS177" s="56"/>
      <c r="BT177" s="56"/>
      <c r="BU177" s="56"/>
      <c r="BV177" s="56"/>
      <c r="BW177" s="56"/>
      <c r="BX177" s="56"/>
    </row>
    <row r="178" spans="1:76" ht="15.75">
      <c r="A178" s="64"/>
      <c r="B178" s="59"/>
      <c r="C178" s="56"/>
      <c r="D178" s="65"/>
      <c r="E178" s="57"/>
      <c r="F178" s="57"/>
      <c r="G178" s="58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  <c r="BM178" s="56"/>
      <c r="BN178" s="56"/>
      <c r="BO178" s="56"/>
      <c r="BP178" s="56"/>
      <c r="BQ178" s="56"/>
      <c r="BR178" s="56"/>
      <c r="BS178" s="56"/>
      <c r="BT178" s="56"/>
      <c r="BU178" s="56"/>
      <c r="BV178" s="56"/>
      <c r="BW178" s="56"/>
      <c r="BX178" s="56"/>
    </row>
    <row r="179" spans="1:76" ht="15.75">
      <c r="A179" s="64"/>
      <c r="B179" s="59"/>
      <c r="C179" s="56"/>
      <c r="D179" s="65"/>
      <c r="E179" s="57"/>
      <c r="F179" s="57"/>
      <c r="G179" s="58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56"/>
      <c r="BI179" s="56"/>
      <c r="BJ179" s="56"/>
      <c r="BK179" s="56"/>
      <c r="BL179" s="56"/>
      <c r="BM179" s="56"/>
      <c r="BN179" s="56"/>
      <c r="BO179" s="56"/>
      <c r="BP179" s="56"/>
      <c r="BQ179" s="56"/>
      <c r="BR179" s="56"/>
      <c r="BS179" s="56"/>
      <c r="BT179" s="56"/>
      <c r="BU179" s="56"/>
      <c r="BV179" s="56"/>
      <c r="BW179" s="56"/>
      <c r="BX179" s="56"/>
    </row>
    <row r="180" spans="1:76" ht="15.75">
      <c r="A180" s="64"/>
      <c r="B180" s="59"/>
      <c r="C180" s="56"/>
      <c r="D180" s="65"/>
      <c r="E180" s="57"/>
      <c r="F180" s="57"/>
      <c r="G180" s="58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  <c r="BG180" s="56"/>
      <c r="BH180" s="56"/>
      <c r="BI180" s="56"/>
      <c r="BJ180" s="56"/>
      <c r="BK180" s="56"/>
      <c r="BL180" s="56"/>
      <c r="BM180" s="56"/>
      <c r="BN180" s="56"/>
      <c r="BO180" s="56"/>
      <c r="BP180" s="56"/>
      <c r="BQ180" s="56"/>
      <c r="BR180" s="56"/>
      <c r="BS180" s="56"/>
      <c r="BT180" s="56"/>
      <c r="BU180" s="56"/>
      <c r="BV180" s="56"/>
      <c r="BW180" s="56"/>
      <c r="BX180" s="56"/>
    </row>
    <row r="181" spans="1:76" ht="18">
      <c r="A181" s="85"/>
      <c r="B181" s="86"/>
      <c r="C181" s="56"/>
      <c r="D181" s="87"/>
      <c r="E181" s="57"/>
      <c r="F181" s="57"/>
      <c r="G181" s="58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  <c r="BG181" s="56"/>
      <c r="BH181" s="56"/>
      <c r="BI181" s="56"/>
      <c r="BJ181" s="56"/>
      <c r="BK181" s="56"/>
      <c r="BL181" s="56"/>
      <c r="BM181" s="56"/>
      <c r="BN181" s="56"/>
      <c r="BO181" s="56"/>
      <c r="BP181" s="56"/>
      <c r="BQ181" s="56"/>
      <c r="BR181" s="56"/>
      <c r="BS181" s="56"/>
      <c r="BT181" s="56"/>
      <c r="BU181" s="56"/>
      <c r="BV181" s="56"/>
      <c r="BW181" s="56"/>
      <c r="BX181" s="56"/>
    </row>
    <row r="182" spans="1:76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  <c r="BG182" s="56"/>
      <c r="BH182" s="56"/>
      <c r="BI182" s="56"/>
      <c r="BJ182" s="56"/>
      <c r="BK182" s="56"/>
      <c r="BL182" s="56"/>
      <c r="BM182" s="56"/>
      <c r="BN182" s="56"/>
      <c r="BO182" s="56"/>
      <c r="BP182" s="56"/>
      <c r="BQ182" s="56"/>
      <c r="BR182" s="56"/>
      <c r="BS182" s="56"/>
      <c r="BT182" s="56"/>
      <c r="BU182" s="56"/>
      <c r="BV182" s="56"/>
      <c r="BW182" s="56"/>
      <c r="BX182" s="56"/>
    </row>
    <row r="183" spans="1:76" ht="15.75">
      <c r="A183" s="91"/>
      <c r="B183" s="56"/>
      <c r="C183" s="88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  <c r="BG183" s="56"/>
      <c r="BH183" s="56"/>
      <c r="BI183" s="56"/>
      <c r="BJ183" s="56"/>
      <c r="BK183" s="56"/>
      <c r="BL183" s="56"/>
      <c r="BM183" s="56"/>
      <c r="BN183" s="56"/>
      <c r="BO183" s="56"/>
      <c r="BP183" s="56"/>
      <c r="BQ183" s="56"/>
      <c r="BR183" s="56"/>
      <c r="BS183" s="56"/>
      <c r="BT183" s="56"/>
      <c r="BU183" s="56"/>
      <c r="BV183" s="56"/>
      <c r="BW183" s="56"/>
      <c r="BX183" s="56"/>
    </row>
    <row r="184" spans="1:76">
      <c r="A184" s="56"/>
      <c r="B184" s="92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  <c r="BG184" s="56"/>
      <c r="BH184" s="56"/>
      <c r="BI184" s="56"/>
      <c r="BJ184" s="56"/>
      <c r="BK184" s="56"/>
      <c r="BL184" s="56"/>
      <c r="BM184" s="56"/>
      <c r="BN184" s="56"/>
      <c r="BO184" s="56"/>
      <c r="BP184" s="56"/>
      <c r="BQ184" s="56"/>
      <c r="BR184" s="56"/>
      <c r="BS184" s="56"/>
      <c r="BT184" s="56"/>
      <c r="BU184" s="56"/>
      <c r="BV184" s="56"/>
      <c r="BW184" s="56"/>
      <c r="BX184" s="56"/>
    </row>
    <row r="185" spans="1:76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  <c r="BG185" s="56"/>
      <c r="BH185" s="56"/>
      <c r="BI185" s="56"/>
      <c r="BJ185" s="56"/>
      <c r="BK185" s="56"/>
      <c r="BL185" s="56"/>
      <c r="BM185" s="56"/>
      <c r="BN185" s="56"/>
      <c r="BO185" s="56"/>
      <c r="BP185" s="56"/>
      <c r="BQ185" s="56"/>
      <c r="BR185" s="56"/>
      <c r="BS185" s="56"/>
      <c r="BT185" s="56"/>
      <c r="BU185" s="56"/>
      <c r="BV185" s="56"/>
      <c r="BW185" s="56"/>
      <c r="BX185" s="56"/>
    </row>
    <row r="186" spans="1:76">
      <c r="A186" s="89"/>
      <c r="B186" s="77"/>
      <c r="C186" s="77"/>
      <c r="D186" s="77"/>
      <c r="E186" s="77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  <c r="BG186" s="56"/>
      <c r="BH186" s="56"/>
      <c r="BI186" s="56"/>
      <c r="BJ186" s="56"/>
      <c r="BK186" s="56"/>
      <c r="BL186" s="56"/>
      <c r="BM186" s="56"/>
      <c r="BN186" s="56"/>
      <c r="BO186" s="56"/>
      <c r="BP186" s="56"/>
      <c r="BQ186" s="56"/>
      <c r="BR186" s="56"/>
      <c r="BS186" s="56"/>
      <c r="BT186" s="56"/>
      <c r="BU186" s="56"/>
      <c r="BV186" s="56"/>
      <c r="BW186" s="56"/>
      <c r="BX186" s="56"/>
    </row>
    <row r="187" spans="1:76" ht="15.75">
      <c r="A187" s="89"/>
      <c r="B187" s="77"/>
      <c r="C187" s="77"/>
      <c r="D187" s="77"/>
      <c r="E187" s="90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  <c r="BM187" s="56"/>
      <c r="BN187" s="56"/>
      <c r="BO187" s="56"/>
      <c r="BP187" s="56"/>
      <c r="BQ187" s="56"/>
      <c r="BR187" s="56"/>
      <c r="BS187" s="56"/>
      <c r="BT187" s="56"/>
      <c r="BU187" s="56"/>
      <c r="BV187" s="56"/>
      <c r="BW187" s="56"/>
      <c r="BX187" s="56"/>
    </row>
    <row r="188" spans="1:76" ht="15.75">
      <c r="A188" s="90"/>
      <c r="B188" s="77"/>
      <c r="C188" s="77"/>
      <c r="D188" s="77"/>
      <c r="E188" s="90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  <c r="BG188" s="56"/>
      <c r="BH188" s="56"/>
      <c r="BI188" s="56"/>
      <c r="BJ188" s="56"/>
      <c r="BK188" s="56"/>
      <c r="BL188" s="56"/>
      <c r="BM188" s="56"/>
      <c r="BN188" s="56"/>
      <c r="BO188" s="56"/>
      <c r="BP188" s="56"/>
      <c r="BQ188" s="56"/>
      <c r="BR188" s="56"/>
      <c r="BS188" s="56"/>
      <c r="BT188" s="56"/>
      <c r="BU188" s="56"/>
      <c r="BV188" s="56"/>
      <c r="BW188" s="56"/>
      <c r="BX188" s="56"/>
    </row>
    <row r="189" spans="1:76" ht="15.75">
      <c r="A189" s="90"/>
      <c r="B189" s="77"/>
      <c r="C189" s="77"/>
      <c r="D189" s="77"/>
      <c r="E189" s="90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  <c r="BG189" s="56"/>
      <c r="BH189" s="56"/>
      <c r="BI189" s="56"/>
      <c r="BJ189" s="56"/>
      <c r="BK189" s="56"/>
      <c r="BL189" s="56"/>
      <c r="BM189" s="56"/>
      <c r="BN189" s="56"/>
      <c r="BO189" s="56"/>
      <c r="BP189" s="56"/>
      <c r="BQ189" s="56"/>
      <c r="BR189" s="56"/>
      <c r="BS189" s="56"/>
      <c r="BT189" s="56"/>
      <c r="BU189" s="56"/>
      <c r="BV189" s="56"/>
      <c r="BW189" s="56"/>
      <c r="BX189" s="56"/>
    </row>
    <row r="190" spans="1:76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  <c r="BG190" s="56"/>
      <c r="BH190" s="56"/>
      <c r="BI190" s="56"/>
      <c r="BJ190" s="56"/>
      <c r="BK190" s="56"/>
      <c r="BL190" s="56"/>
      <c r="BM190" s="56"/>
      <c r="BN190" s="56"/>
      <c r="BO190" s="56"/>
      <c r="BP190" s="56"/>
      <c r="BQ190" s="56"/>
      <c r="BR190" s="56"/>
      <c r="BS190" s="56"/>
      <c r="BT190" s="56"/>
      <c r="BU190" s="56"/>
      <c r="BV190" s="56"/>
      <c r="BW190" s="56"/>
      <c r="BX190" s="56"/>
    </row>
    <row r="191" spans="1:76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  <c r="BG191" s="56"/>
      <c r="BH191" s="56"/>
      <c r="BI191" s="56"/>
      <c r="BJ191" s="56"/>
      <c r="BK191" s="56"/>
      <c r="BL191" s="56"/>
      <c r="BM191" s="56"/>
      <c r="BN191" s="56"/>
      <c r="BO191" s="56"/>
      <c r="BP191" s="56"/>
      <c r="BQ191" s="56"/>
      <c r="BR191" s="56"/>
      <c r="BS191" s="56"/>
      <c r="BT191" s="56"/>
      <c r="BU191" s="56"/>
      <c r="BV191" s="56"/>
      <c r="BW191" s="56"/>
      <c r="BX191" s="56"/>
    </row>
    <row r="192" spans="1:76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  <c r="BG192" s="56"/>
      <c r="BH192" s="56"/>
      <c r="BI192" s="56"/>
      <c r="BJ192" s="56"/>
      <c r="BK192" s="56"/>
      <c r="BL192" s="56"/>
      <c r="BM192" s="56"/>
      <c r="BN192" s="56"/>
      <c r="BO192" s="56"/>
      <c r="BP192" s="56"/>
      <c r="BQ192" s="56"/>
      <c r="BR192" s="56"/>
      <c r="BS192" s="56"/>
      <c r="BT192" s="56"/>
      <c r="BU192" s="56"/>
      <c r="BV192" s="56"/>
      <c r="BW192" s="56"/>
      <c r="BX192" s="56"/>
    </row>
    <row r="193" spans="1:76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  <c r="BG193" s="56"/>
      <c r="BH193" s="56"/>
      <c r="BI193" s="56"/>
      <c r="BJ193" s="56"/>
      <c r="BK193" s="56"/>
      <c r="BL193" s="56"/>
      <c r="BM193" s="56"/>
      <c r="BN193" s="56"/>
      <c r="BO193" s="56"/>
      <c r="BP193" s="56"/>
      <c r="BQ193" s="56"/>
      <c r="BR193" s="56"/>
      <c r="BS193" s="56"/>
      <c r="BT193" s="56"/>
      <c r="BU193" s="56"/>
      <c r="BV193" s="56"/>
      <c r="BW193" s="56"/>
      <c r="BX193" s="56"/>
    </row>
    <row r="194" spans="1:76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  <c r="BG194" s="56"/>
      <c r="BH194" s="56"/>
      <c r="BI194" s="56"/>
      <c r="BJ194" s="56"/>
      <c r="BK194" s="56"/>
      <c r="BL194" s="56"/>
      <c r="BM194" s="56"/>
      <c r="BN194" s="56"/>
      <c r="BO194" s="56"/>
      <c r="BP194" s="56"/>
      <c r="BQ194" s="56"/>
      <c r="BR194" s="56"/>
      <c r="BS194" s="56"/>
      <c r="BT194" s="56"/>
      <c r="BU194" s="56"/>
      <c r="BV194" s="56"/>
      <c r="BW194" s="56"/>
      <c r="BX194" s="56"/>
    </row>
    <row r="195" spans="1:76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  <c r="BG195" s="56"/>
      <c r="BH195" s="56"/>
      <c r="BI195" s="56"/>
      <c r="BJ195" s="56"/>
      <c r="BK195" s="56"/>
      <c r="BL195" s="56"/>
      <c r="BM195" s="56"/>
      <c r="BN195" s="56"/>
      <c r="BO195" s="56"/>
      <c r="BP195" s="56"/>
      <c r="BQ195" s="56"/>
      <c r="BR195" s="56"/>
      <c r="BS195" s="56"/>
      <c r="BT195" s="56"/>
      <c r="BU195" s="56"/>
      <c r="BV195" s="56"/>
      <c r="BW195" s="56"/>
      <c r="BX195" s="56"/>
    </row>
    <row r="196" spans="1:76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  <c r="BM196" s="56"/>
      <c r="BN196" s="56"/>
      <c r="BO196" s="56"/>
      <c r="BP196" s="56"/>
      <c r="BQ196" s="56"/>
      <c r="BR196" s="56"/>
      <c r="BS196" s="56"/>
      <c r="BT196" s="56"/>
      <c r="BU196" s="56"/>
      <c r="BV196" s="56"/>
      <c r="BW196" s="56"/>
      <c r="BX196" s="56"/>
    </row>
    <row r="197" spans="1:76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56"/>
      <c r="BI197" s="56"/>
      <c r="BJ197" s="56"/>
      <c r="BK197" s="56"/>
      <c r="BL197" s="56"/>
      <c r="BM197" s="56"/>
      <c r="BN197" s="56"/>
      <c r="BO197" s="56"/>
      <c r="BP197" s="56"/>
      <c r="BQ197" s="56"/>
      <c r="BR197" s="56"/>
      <c r="BS197" s="56"/>
      <c r="BT197" s="56"/>
      <c r="BU197" s="56"/>
      <c r="BV197" s="56"/>
      <c r="BW197" s="56"/>
      <c r="BX197" s="56"/>
    </row>
    <row r="198" spans="1:76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  <c r="BG198" s="56"/>
      <c r="BH198" s="56"/>
      <c r="BI198" s="56"/>
      <c r="BJ198" s="56"/>
      <c r="BK198" s="56"/>
      <c r="BL198" s="56"/>
      <c r="BM198" s="56"/>
      <c r="BN198" s="56"/>
      <c r="BO198" s="56"/>
      <c r="BP198" s="56"/>
      <c r="BQ198" s="56"/>
      <c r="BR198" s="56"/>
      <c r="BS198" s="56"/>
      <c r="BT198" s="56"/>
      <c r="BU198" s="56"/>
      <c r="BV198" s="56"/>
      <c r="BW198" s="56"/>
      <c r="BX198" s="56"/>
    </row>
    <row r="199" spans="1:76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  <c r="BG199" s="56"/>
      <c r="BH199" s="56"/>
      <c r="BI199" s="56"/>
      <c r="BJ199" s="56"/>
      <c r="BK199" s="56"/>
      <c r="BL199" s="56"/>
      <c r="BM199" s="56"/>
      <c r="BN199" s="56"/>
      <c r="BO199" s="56"/>
      <c r="BP199" s="56"/>
      <c r="BQ199" s="56"/>
      <c r="BR199" s="56"/>
      <c r="BS199" s="56"/>
      <c r="BT199" s="56"/>
      <c r="BU199" s="56"/>
      <c r="BV199" s="56"/>
      <c r="BW199" s="56"/>
      <c r="BX199" s="56"/>
    </row>
    <row r="200" spans="1:76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  <c r="BG200" s="56"/>
      <c r="BH200" s="56"/>
      <c r="BI200" s="56"/>
      <c r="BJ200" s="56"/>
      <c r="BK200" s="56"/>
      <c r="BL200" s="56"/>
      <c r="BM200" s="56"/>
      <c r="BN200" s="56"/>
      <c r="BO200" s="56"/>
      <c r="BP200" s="56"/>
      <c r="BQ200" s="56"/>
      <c r="BR200" s="56"/>
      <c r="BS200" s="56"/>
      <c r="BT200" s="56"/>
      <c r="BU200" s="56"/>
      <c r="BV200" s="56"/>
      <c r="BW200" s="56"/>
      <c r="BX200" s="56"/>
    </row>
    <row r="201" spans="1:76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  <c r="BG201" s="56"/>
      <c r="BH201" s="56"/>
      <c r="BI201" s="56"/>
      <c r="BJ201" s="56"/>
      <c r="BK201" s="56"/>
      <c r="BL201" s="56"/>
      <c r="BM201" s="56"/>
      <c r="BN201" s="56"/>
      <c r="BO201" s="56"/>
      <c r="BP201" s="56"/>
      <c r="BQ201" s="56"/>
      <c r="BR201" s="56"/>
      <c r="BS201" s="56"/>
      <c r="BT201" s="56"/>
      <c r="BU201" s="56"/>
      <c r="BV201" s="56"/>
      <c r="BW201" s="56"/>
      <c r="BX201" s="56"/>
    </row>
    <row r="202" spans="1:76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  <c r="BG202" s="56"/>
      <c r="BH202" s="56"/>
      <c r="BI202" s="56"/>
      <c r="BJ202" s="56"/>
      <c r="BK202" s="56"/>
      <c r="BL202" s="56"/>
      <c r="BM202" s="56"/>
      <c r="BN202" s="56"/>
      <c r="BO202" s="56"/>
      <c r="BP202" s="56"/>
      <c r="BQ202" s="56"/>
      <c r="BR202" s="56"/>
      <c r="BS202" s="56"/>
      <c r="BT202" s="56"/>
      <c r="BU202" s="56"/>
      <c r="BV202" s="56"/>
      <c r="BW202" s="56"/>
      <c r="BX202" s="56"/>
    </row>
    <row r="203" spans="1:76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  <c r="BG203" s="56"/>
      <c r="BH203" s="56"/>
      <c r="BI203" s="56"/>
      <c r="BJ203" s="56"/>
      <c r="BK203" s="56"/>
      <c r="BL203" s="56"/>
      <c r="BM203" s="56"/>
      <c r="BN203" s="56"/>
      <c r="BO203" s="56"/>
      <c r="BP203" s="56"/>
      <c r="BQ203" s="56"/>
      <c r="BR203" s="56"/>
      <c r="BS203" s="56"/>
      <c r="BT203" s="56"/>
      <c r="BU203" s="56"/>
      <c r="BV203" s="56"/>
      <c r="BW203" s="56"/>
      <c r="BX203" s="56"/>
    </row>
    <row r="204" spans="1:76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  <c r="BG204" s="56"/>
      <c r="BH204" s="56"/>
      <c r="BI204" s="56"/>
      <c r="BJ204" s="56"/>
      <c r="BK204" s="56"/>
      <c r="BL204" s="56"/>
      <c r="BM204" s="56"/>
      <c r="BN204" s="56"/>
      <c r="BO204" s="56"/>
      <c r="BP204" s="56"/>
      <c r="BQ204" s="56"/>
      <c r="BR204" s="56"/>
      <c r="BS204" s="56"/>
      <c r="BT204" s="56"/>
      <c r="BU204" s="56"/>
      <c r="BV204" s="56"/>
      <c r="BW204" s="56"/>
      <c r="BX204" s="56"/>
    </row>
    <row r="205" spans="1:76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  <c r="BG205" s="56"/>
      <c r="BH205" s="56"/>
      <c r="BI205" s="56"/>
      <c r="BJ205" s="56"/>
      <c r="BK205" s="56"/>
      <c r="BL205" s="56"/>
      <c r="BM205" s="56"/>
      <c r="BN205" s="56"/>
      <c r="BO205" s="56"/>
      <c r="BP205" s="56"/>
      <c r="BQ205" s="56"/>
      <c r="BR205" s="56"/>
      <c r="BS205" s="56"/>
      <c r="BT205" s="56"/>
      <c r="BU205" s="56"/>
      <c r="BV205" s="56"/>
      <c r="BW205" s="56"/>
      <c r="BX205" s="56"/>
    </row>
    <row r="206" spans="1:76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  <c r="BG206" s="56"/>
      <c r="BH206" s="56"/>
      <c r="BI206" s="56"/>
      <c r="BJ206" s="56"/>
      <c r="BK206" s="56"/>
      <c r="BL206" s="56"/>
      <c r="BM206" s="56"/>
      <c r="BN206" s="56"/>
      <c r="BO206" s="56"/>
      <c r="BP206" s="56"/>
      <c r="BQ206" s="56"/>
      <c r="BR206" s="56"/>
      <c r="BS206" s="56"/>
      <c r="BT206" s="56"/>
      <c r="BU206" s="56"/>
      <c r="BV206" s="56"/>
      <c r="BW206" s="56"/>
      <c r="BX206" s="56"/>
    </row>
    <row r="207" spans="1:76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  <c r="BG207" s="56"/>
      <c r="BH207" s="56"/>
      <c r="BI207" s="56"/>
      <c r="BJ207" s="56"/>
      <c r="BK207" s="56"/>
      <c r="BL207" s="56"/>
      <c r="BM207" s="56"/>
      <c r="BN207" s="56"/>
      <c r="BO207" s="56"/>
      <c r="BP207" s="56"/>
      <c r="BQ207" s="56"/>
      <c r="BR207" s="56"/>
      <c r="BS207" s="56"/>
      <c r="BT207" s="56"/>
      <c r="BU207" s="56"/>
      <c r="BV207" s="56"/>
      <c r="BW207" s="56"/>
      <c r="BX207" s="56"/>
    </row>
    <row r="208" spans="1:76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  <c r="BG208" s="56"/>
      <c r="BH208" s="56"/>
      <c r="BI208" s="56"/>
      <c r="BJ208" s="56"/>
      <c r="BK208" s="56"/>
      <c r="BL208" s="56"/>
      <c r="BM208" s="56"/>
      <c r="BN208" s="56"/>
      <c r="BO208" s="56"/>
      <c r="BP208" s="56"/>
      <c r="BQ208" s="56"/>
      <c r="BR208" s="56"/>
      <c r="BS208" s="56"/>
      <c r="BT208" s="56"/>
      <c r="BU208" s="56"/>
      <c r="BV208" s="56"/>
      <c r="BW208" s="56"/>
      <c r="BX208" s="56"/>
    </row>
    <row r="209" spans="1:76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  <c r="BG209" s="56"/>
      <c r="BH209" s="56"/>
      <c r="BI209" s="56"/>
      <c r="BJ209" s="56"/>
      <c r="BK209" s="56"/>
      <c r="BL209" s="56"/>
      <c r="BM209" s="56"/>
      <c r="BN209" s="56"/>
      <c r="BO209" s="56"/>
      <c r="BP209" s="56"/>
      <c r="BQ209" s="56"/>
      <c r="BR209" s="56"/>
      <c r="BS209" s="56"/>
      <c r="BT209" s="56"/>
      <c r="BU209" s="56"/>
      <c r="BV209" s="56"/>
      <c r="BW209" s="56"/>
      <c r="BX209" s="56"/>
    </row>
    <row r="210" spans="1:76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  <c r="BG210" s="56"/>
      <c r="BH210" s="56"/>
      <c r="BI210" s="56"/>
      <c r="BJ210" s="56"/>
      <c r="BK210" s="56"/>
      <c r="BL210" s="56"/>
      <c r="BM210" s="56"/>
      <c r="BN210" s="56"/>
      <c r="BO210" s="56"/>
      <c r="BP210" s="56"/>
      <c r="BQ210" s="56"/>
      <c r="BR210" s="56"/>
      <c r="BS210" s="56"/>
      <c r="BT210" s="56"/>
      <c r="BU210" s="56"/>
      <c r="BV210" s="56"/>
      <c r="BW210" s="56"/>
      <c r="BX210" s="56"/>
    </row>
    <row r="211" spans="1:76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  <c r="BG211" s="56"/>
      <c r="BH211" s="56"/>
      <c r="BI211" s="56"/>
      <c r="BJ211" s="56"/>
      <c r="BK211" s="56"/>
      <c r="BL211" s="56"/>
      <c r="BM211" s="56"/>
      <c r="BN211" s="56"/>
      <c r="BO211" s="56"/>
      <c r="BP211" s="56"/>
      <c r="BQ211" s="56"/>
      <c r="BR211" s="56"/>
      <c r="BS211" s="56"/>
      <c r="BT211" s="56"/>
      <c r="BU211" s="56"/>
      <c r="BV211" s="56"/>
      <c r="BW211" s="56"/>
      <c r="BX211" s="56"/>
    </row>
    <row r="212" spans="1:76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  <c r="BG212" s="56"/>
      <c r="BH212" s="56"/>
      <c r="BI212" s="56"/>
      <c r="BJ212" s="56"/>
      <c r="BK212" s="56"/>
      <c r="BL212" s="56"/>
      <c r="BM212" s="56"/>
      <c r="BN212" s="56"/>
      <c r="BO212" s="56"/>
      <c r="BP212" s="56"/>
      <c r="BQ212" s="56"/>
      <c r="BR212" s="56"/>
      <c r="BS212" s="56"/>
      <c r="BT212" s="56"/>
      <c r="BU212" s="56"/>
      <c r="BV212" s="56"/>
      <c r="BW212" s="56"/>
      <c r="BX212" s="56"/>
    </row>
    <row r="213" spans="1:76">
      <c r="A213" s="93"/>
      <c r="B213" s="56"/>
      <c r="C213" s="56"/>
      <c r="D213" s="56"/>
      <c r="E213" s="94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  <c r="BG213" s="56"/>
      <c r="BH213" s="56"/>
      <c r="BI213" s="56"/>
      <c r="BJ213" s="56"/>
      <c r="BK213" s="56"/>
      <c r="BL213" s="56"/>
      <c r="BM213" s="56"/>
      <c r="BN213" s="56"/>
      <c r="BO213" s="56"/>
      <c r="BP213" s="56"/>
      <c r="BQ213" s="56"/>
      <c r="BR213" s="56"/>
      <c r="BS213" s="56"/>
      <c r="BT213" s="56"/>
      <c r="BU213" s="56"/>
      <c r="BV213" s="56"/>
      <c r="BW213" s="56"/>
      <c r="BX213" s="56"/>
    </row>
    <row r="214" spans="1:76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  <c r="BG214" s="56"/>
      <c r="BH214" s="56"/>
      <c r="BI214" s="56"/>
      <c r="BJ214" s="56"/>
      <c r="BK214" s="56"/>
      <c r="BL214" s="56"/>
      <c r="BM214" s="56"/>
      <c r="BN214" s="56"/>
      <c r="BO214" s="56"/>
      <c r="BP214" s="56"/>
      <c r="BQ214" s="56"/>
      <c r="BR214" s="56"/>
      <c r="BS214" s="56"/>
      <c r="BT214" s="56"/>
      <c r="BU214" s="56"/>
      <c r="BV214" s="56"/>
      <c r="BW214" s="56"/>
      <c r="BX214" s="56"/>
    </row>
    <row r="215" spans="1:76">
      <c r="A215" s="56"/>
      <c r="B215" s="56"/>
      <c r="C215" s="56"/>
      <c r="D215" s="56"/>
      <c r="E215" s="27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  <c r="BG215" s="56"/>
      <c r="BH215" s="56"/>
      <c r="BI215" s="56"/>
      <c r="BJ215" s="56"/>
      <c r="BK215" s="56"/>
      <c r="BL215" s="56"/>
      <c r="BM215" s="56"/>
      <c r="BN215" s="56"/>
      <c r="BO215" s="56"/>
      <c r="BP215" s="56"/>
      <c r="BQ215" s="56"/>
      <c r="BR215" s="56"/>
      <c r="BS215" s="56"/>
      <c r="BT215" s="56"/>
      <c r="BU215" s="56"/>
      <c r="BV215" s="56"/>
      <c r="BW215" s="56"/>
      <c r="BX215" s="56"/>
    </row>
    <row r="216" spans="1:76">
      <c r="A216" s="56"/>
      <c r="B216" s="56"/>
      <c r="C216" s="27"/>
      <c r="D216" s="27"/>
      <c r="E216" s="27"/>
      <c r="F216" s="27"/>
      <c r="G216" s="27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  <c r="BG216" s="56"/>
      <c r="BH216" s="56"/>
      <c r="BI216" s="56"/>
      <c r="BJ216" s="56"/>
      <c r="BK216" s="56"/>
      <c r="BL216" s="56"/>
      <c r="BM216" s="56"/>
      <c r="BN216" s="56"/>
      <c r="BO216" s="56"/>
      <c r="BP216" s="56"/>
      <c r="BQ216" s="56"/>
      <c r="BR216" s="56"/>
      <c r="BS216" s="56"/>
      <c r="BT216" s="56"/>
      <c r="BU216" s="56"/>
      <c r="BV216" s="56"/>
      <c r="BW216" s="56"/>
      <c r="BX216" s="56"/>
    </row>
    <row r="217" spans="1:76">
      <c r="A217" s="56"/>
      <c r="B217" s="56"/>
      <c r="C217" s="56"/>
      <c r="D217" s="56"/>
      <c r="E217" s="56"/>
      <c r="F217" s="27"/>
      <c r="G217" s="27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  <c r="BG217" s="56"/>
      <c r="BH217" s="56"/>
      <c r="BI217" s="56"/>
      <c r="BJ217" s="56"/>
      <c r="BK217" s="56"/>
      <c r="BL217" s="56"/>
      <c r="BM217" s="56"/>
      <c r="BN217" s="56"/>
      <c r="BO217" s="56"/>
      <c r="BP217" s="56"/>
      <c r="BQ217" s="56"/>
      <c r="BR217" s="56"/>
      <c r="BS217" s="56"/>
      <c r="BT217" s="56"/>
      <c r="BU217" s="56"/>
      <c r="BV217" s="56"/>
      <c r="BW217" s="56"/>
      <c r="BX217" s="56"/>
    </row>
    <row r="218" spans="1:76">
      <c r="A218" s="67"/>
      <c r="B218" s="95"/>
      <c r="C218" s="96"/>
      <c r="D218" s="96"/>
      <c r="E218" s="97"/>
      <c r="F218" s="98"/>
      <c r="G218" s="98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  <c r="BG218" s="56"/>
      <c r="BH218" s="56"/>
      <c r="BI218" s="56"/>
      <c r="BJ218" s="56"/>
      <c r="BK218" s="56"/>
      <c r="BL218" s="56"/>
      <c r="BM218" s="56"/>
      <c r="BN218" s="56"/>
      <c r="BO218" s="56"/>
      <c r="BP218" s="56"/>
      <c r="BQ218" s="56"/>
      <c r="BR218" s="56"/>
      <c r="BS218" s="56"/>
      <c r="BT218" s="56"/>
      <c r="BU218" s="56"/>
      <c r="BV218" s="56"/>
      <c r="BW218" s="56"/>
      <c r="BX218" s="56"/>
    </row>
    <row r="219" spans="1:76">
      <c r="A219" s="99"/>
      <c r="B219" s="95"/>
      <c r="C219" s="96"/>
      <c r="D219" s="96"/>
      <c r="E219" s="97"/>
      <c r="F219" s="98"/>
      <c r="G219" s="98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  <c r="BG219" s="56"/>
      <c r="BH219" s="56"/>
      <c r="BI219" s="56"/>
      <c r="BJ219" s="56"/>
      <c r="BK219" s="56"/>
      <c r="BL219" s="56"/>
      <c r="BM219" s="56"/>
      <c r="BN219" s="56"/>
      <c r="BO219" s="56"/>
      <c r="BP219" s="56"/>
      <c r="BQ219" s="56"/>
      <c r="BR219" s="56"/>
      <c r="BS219" s="56"/>
      <c r="BT219" s="56"/>
      <c r="BU219" s="56"/>
      <c r="BV219" s="56"/>
      <c r="BW219" s="56"/>
      <c r="BX219" s="56"/>
    </row>
    <row r="220" spans="1:76">
      <c r="A220" s="99"/>
      <c r="B220" s="95"/>
      <c r="C220" s="96"/>
      <c r="D220" s="96"/>
      <c r="E220" s="97"/>
      <c r="F220" s="98"/>
      <c r="G220" s="98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  <c r="BG220" s="56"/>
      <c r="BH220" s="56"/>
      <c r="BI220" s="56"/>
      <c r="BJ220" s="56"/>
      <c r="BK220" s="56"/>
      <c r="BL220" s="56"/>
      <c r="BM220" s="56"/>
      <c r="BN220" s="56"/>
      <c r="BO220" s="56"/>
      <c r="BP220" s="56"/>
      <c r="BQ220" s="56"/>
      <c r="BR220" s="56"/>
      <c r="BS220" s="56"/>
      <c r="BT220" s="56"/>
      <c r="BU220" s="56"/>
      <c r="BV220" s="56"/>
      <c r="BW220" s="56"/>
      <c r="BX220" s="56"/>
    </row>
    <row r="221" spans="1:76">
      <c r="A221" s="99"/>
      <c r="B221" s="95"/>
      <c r="C221" s="96"/>
      <c r="D221" s="96"/>
      <c r="E221" s="97"/>
      <c r="F221" s="98"/>
      <c r="G221" s="98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  <c r="BG221" s="56"/>
      <c r="BH221" s="56"/>
      <c r="BI221" s="56"/>
      <c r="BJ221" s="56"/>
      <c r="BK221" s="56"/>
      <c r="BL221" s="56"/>
      <c r="BM221" s="56"/>
      <c r="BN221" s="56"/>
      <c r="BO221" s="56"/>
      <c r="BP221" s="56"/>
      <c r="BQ221" s="56"/>
      <c r="BR221" s="56"/>
      <c r="BS221" s="56"/>
      <c r="BT221" s="56"/>
      <c r="BU221" s="56"/>
      <c r="BV221" s="56"/>
      <c r="BW221" s="56"/>
      <c r="BX221" s="56"/>
    </row>
    <row r="222" spans="1:76">
      <c r="A222" s="99"/>
      <c r="B222" s="95"/>
      <c r="C222" s="96"/>
      <c r="D222" s="96"/>
      <c r="E222" s="97"/>
      <c r="F222" s="98"/>
      <c r="G222" s="98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  <c r="BG222" s="56"/>
      <c r="BH222" s="56"/>
      <c r="BI222" s="56"/>
      <c r="BJ222" s="56"/>
      <c r="BK222" s="56"/>
      <c r="BL222" s="56"/>
      <c r="BM222" s="56"/>
      <c r="BN222" s="56"/>
      <c r="BO222" s="56"/>
      <c r="BP222" s="56"/>
      <c r="BQ222" s="56"/>
      <c r="BR222" s="56"/>
      <c r="BS222" s="56"/>
      <c r="BT222" s="56"/>
      <c r="BU222" s="56"/>
      <c r="BV222" s="56"/>
      <c r="BW222" s="56"/>
      <c r="BX222" s="56"/>
    </row>
    <row r="223" spans="1:76">
      <c r="A223" s="99"/>
      <c r="B223" s="95"/>
      <c r="C223" s="96"/>
      <c r="D223" s="96"/>
      <c r="E223" s="97"/>
      <c r="F223" s="98"/>
      <c r="G223" s="98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  <c r="BG223" s="56"/>
      <c r="BH223" s="56"/>
      <c r="BI223" s="56"/>
      <c r="BJ223" s="56"/>
      <c r="BK223" s="56"/>
      <c r="BL223" s="56"/>
      <c r="BM223" s="56"/>
      <c r="BN223" s="56"/>
      <c r="BO223" s="56"/>
      <c r="BP223" s="56"/>
      <c r="BQ223" s="56"/>
      <c r="BR223" s="56"/>
      <c r="BS223" s="56"/>
      <c r="BT223" s="56"/>
      <c r="BU223" s="56"/>
      <c r="BV223" s="56"/>
      <c r="BW223" s="56"/>
      <c r="BX223" s="56"/>
    </row>
    <row r="224" spans="1:76">
      <c r="A224" s="99"/>
      <c r="B224" s="95"/>
      <c r="C224" s="96"/>
      <c r="D224" s="96"/>
      <c r="E224" s="97"/>
      <c r="F224" s="98"/>
      <c r="G224" s="98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  <c r="BG224" s="56"/>
      <c r="BH224" s="56"/>
      <c r="BI224" s="56"/>
      <c r="BJ224" s="56"/>
      <c r="BK224" s="56"/>
      <c r="BL224" s="56"/>
      <c r="BM224" s="56"/>
      <c r="BN224" s="56"/>
      <c r="BO224" s="56"/>
      <c r="BP224" s="56"/>
      <c r="BQ224" s="56"/>
      <c r="BR224" s="56"/>
      <c r="BS224" s="56"/>
      <c r="BT224" s="56"/>
      <c r="BU224" s="56"/>
      <c r="BV224" s="56"/>
      <c r="BW224" s="56"/>
      <c r="BX224" s="56"/>
    </row>
    <row r="225" spans="1:76">
      <c r="A225" s="99"/>
      <c r="B225" s="95"/>
      <c r="C225" s="96"/>
      <c r="D225" s="96"/>
      <c r="E225" s="97"/>
      <c r="F225" s="98"/>
      <c r="G225" s="98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  <c r="BG225" s="56"/>
      <c r="BH225" s="56"/>
      <c r="BI225" s="56"/>
      <c r="BJ225" s="56"/>
      <c r="BK225" s="56"/>
      <c r="BL225" s="56"/>
      <c r="BM225" s="56"/>
      <c r="BN225" s="56"/>
      <c r="BO225" s="56"/>
      <c r="BP225" s="56"/>
      <c r="BQ225" s="56"/>
      <c r="BR225" s="56"/>
      <c r="BS225" s="56"/>
      <c r="BT225" s="56"/>
      <c r="BU225" s="56"/>
      <c r="BV225" s="56"/>
      <c r="BW225" s="56"/>
      <c r="BX225" s="56"/>
    </row>
    <row r="226" spans="1:76">
      <c r="A226" s="99"/>
      <c r="B226" s="95"/>
      <c r="C226" s="96"/>
      <c r="D226" s="96"/>
      <c r="E226" s="97"/>
      <c r="F226" s="98"/>
      <c r="G226" s="98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  <c r="BG226" s="56"/>
      <c r="BH226" s="56"/>
      <c r="BI226" s="56"/>
      <c r="BJ226" s="56"/>
      <c r="BK226" s="56"/>
      <c r="BL226" s="56"/>
      <c r="BM226" s="56"/>
      <c r="BN226" s="56"/>
      <c r="BO226" s="56"/>
      <c r="BP226" s="56"/>
      <c r="BQ226" s="56"/>
      <c r="BR226" s="56"/>
      <c r="BS226" s="56"/>
      <c r="BT226" s="56"/>
      <c r="BU226" s="56"/>
      <c r="BV226" s="56"/>
      <c r="BW226" s="56"/>
      <c r="BX226" s="56"/>
    </row>
    <row r="227" spans="1:76">
      <c r="A227" s="99"/>
      <c r="B227" s="95"/>
      <c r="C227" s="96"/>
      <c r="D227" s="96"/>
      <c r="E227" s="97"/>
      <c r="F227" s="98"/>
      <c r="G227" s="98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  <c r="BG227" s="56"/>
      <c r="BH227" s="56"/>
      <c r="BI227" s="56"/>
      <c r="BJ227" s="56"/>
      <c r="BK227" s="56"/>
      <c r="BL227" s="56"/>
      <c r="BM227" s="56"/>
      <c r="BN227" s="56"/>
      <c r="BO227" s="56"/>
      <c r="BP227" s="56"/>
      <c r="BQ227" s="56"/>
      <c r="BR227" s="56"/>
      <c r="BS227" s="56"/>
      <c r="BT227" s="56"/>
      <c r="BU227" s="56"/>
      <c r="BV227" s="56"/>
      <c r="BW227" s="56"/>
      <c r="BX227" s="56"/>
    </row>
    <row r="228" spans="1:76">
      <c r="A228" s="99"/>
      <c r="B228" s="95"/>
      <c r="C228" s="96"/>
      <c r="D228" s="96"/>
      <c r="E228" s="97"/>
      <c r="F228" s="98"/>
      <c r="G228" s="98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  <c r="BG228" s="56"/>
      <c r="BH228" s="56"/>
      <c r="BI228" s="56"/>
      <c r="BJ228" s="56"/>
      <c r="BK228" s="56"/>
      <c r="BL228" s="56"/>
      <c r="BM228" s="56"/>
      <c r="BN228" s="56"/>
      <c r="BO228" s="56"/>
      <c r="BP228" s="56"/>
      <c r="BQ228" s="56"/>
      <c r="BR228" s="56"/>
      <c r="BS228" s="56"/>
      <c r="BT228" s="56"/>
      <c r="BU228" s="56"/>
      <c r="BV228" s="56"/>
      <c r="BW228" s="56"/>
      <c r="BX228" s="56"/>
    </row>
    <row r="229" spans="1:76">
      <c r="A229" s="99"/>
      <c r="B229" s="95"/>
      <c r="C229" s="96"/>
      <c r="D229" s="96"/>
      <c r="E229" s="97"/>
      <c r="F229" s="98"/>
      <c r="G229" s="98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  <c r="BG229" s="56"/>
      <c r="BH229" s="56"/>
      <c r="BI229" s="56"/>
      <c r="BJ229" s="56"/>
      <c r="BK229" s="56"/>
      <c r="BL229" s="56"/>
      <c r="BM229" s="56"/>
      <c r="BN229" s="56"/>
      <c r="BO229" s="56"/>
      <c r="BP229" s="56"/>
      <c r="BQ229" s="56"/>
      <c r="BR229" s="56"/>
      <c r="BS229" s="56"/>
      <c r="BT229" s="56"/>
      <c r="BU229" s="56"/>
      <c r="BV229" s="56"/>
      <c r="BW229" s="56"/>
      <c r="BX229" s="56"/>
    </row>
    <row r="230" spans="1:76">
      <c r="A230" s="99"/>
      <c r="B230" s="95"/>
      <c r="C230" s="96"/>
      <c r="D230" s="96"/>
      <c r="E230" s="97"/>
      <c r="F230" s="98"/>
      <c r="G230" s="98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  <c r="BG230" s="56"/>
      <c r="BH230" s="56"/>
      <c r="BI230" s="56"/>
      <c r="BJ230" s="56"/>
      <c r="BK230" s="56"/>
      <c r="BL230" s="56"/>
      <c r="BM230" s="56"/>
      <c r="BN230" s="56"/>
      <c r="BO230" s="56"/>
      <c r="BP230" s="56"/>
      <c r="BQ230" s="56"/>
      <c r="BR230" s="56"/>
      <c r="BS230" s="56"/>
      <c r="BT230" s="56"/>
      <c r="BU230" s="56"/>
      <c r="BV230" s="56"/>
      <c r="BW230" s="56"/>
      <c r="BX230" s="56"/>
    </row>
    <row r="231" spans="1:76">
      <c r="A231" s="99"/>
      <c r="B231" s="95"/>
      <c r="C231" s="96"/>
      <c r="D231" s="96"/>
      <c r="E231" s="97"/>
      <c r="F231" s="98"/>
      <c r="G231" s="98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  <c r="BG231" s="56"/>
      <c r="BH231" s="56"/>
      <c r="BI231" s="56"/>
      <c r="BJ231" s="56"/>
      <c r="BK231" s="56"/>
      <c r="BL231" s="56"/>
      <c r="BM231" s="56"/>
      <c r="BN231" s="56"/>
      <c r="BO231" s="56"/>
      <c r="BP231" s="56"/>
      <c r="BQ231" s="56"/>
      <c r="BR231" s="56"/>
      <c r="BS231" s="56"/>
      <c r="BT231" s="56"/>
      <c r="BU231" s="56"/>
      <c r="BV231" s="56"/>
      <c r="BW231" s="56"/>
      <c r="BX231" s="56"/>
    </row>
    <row r="232" spans="1:76">
      <c r="A232" s="99"/>
      <c r="B232" s="95"/>
      <c r="C232" s="96"/>
      <c r="D232" s="96"/>
      <c r="E232" s="97"/>
      <c r="F232" s="98"/>
      <c r="G232" s="98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  <c r="BG232" s="56"/>
      <c r="BH232" s="56"/>
      <c r="BI232" s="56"/>
      <c r="BJ232" s="56"/>
      <c r="BK232" s="56"/>
      <c r="BL232" s="56"/>
      <c r="BM232" s="56"/>
      <c r="BN232" s="56"/>
      <c r="BO232" s="56"/>
      <c r="BP232" s="56"/>
      <c r="BQ232" s="56"/>
      <c r="BR232" s="56"/>
      <c r="BS232" s="56"/>
      <c r="BT232" s="56"/>
      <c r="BU232" s="56"/>
      <c r="BV232" s="56"/>
      <c r="BW232" s="56"/>
      <c r="BX232" s="56"/>
    </row>
    <row r="233" spans="1:76">
      <c r="A233" s="99"/>
      <c r="B233" s="95"/>
      <c r="C233" s="96"/>
      <c r="D233" s="96"/>
      <c r="E233" s="97"/>
      <c r="F233" s="98"/>
      <c r="G233" s="98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  <c r="BG233" s="56"/>
      <c r="BH233" s="56"/>
      <c r="BI233" s="56"/>
      <c r="BJ233" s="56"/>
      <c r="BK233" s="56"/>
      <c r="BL233" s="56"/>
      <c r="BM233" s="56"/>
      <c r="BN233" s="56"/>
      <c r="BO233" s="56"/>
      <c r="BP233" s="56"/>
      <c r="BQ233" s="56"/>
      <c r="BR233" s="56"/>
      <c r="BS233" s="56"/>
      <c r="BT233" s="56"/>
      <c r="BU233" s="56"/>
      <c r="BV233" s="56"/>
      <c r="BW233" s="56"/>
      <c r="BX233" s="56"/>
    </row>
    <row r="234" spans="1:76">
      <c r="A234" s="99"/>
      <c r="B234" s="95"/>
      <c r="C234" s="96"/>
      <c r="D234" s="96"/>
      <c r="E234" s="97"/>
      <c r="F234" s="98"/>
      <c r="G234" s="98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  <c r="BG234" s="56"/>
      <c r="BH234" s="56"/>
      <c r="BI234" s="56"/>
      <c r="BJ234" s="56"/>
      <c r="BK234" s="56"/>
      <c r="BL234" s="56"/>
      <c r="BM234" s="56"/>
      <c r="BN234" s="56"/>
      <c r="BO234" s="56"/>
      <c r="BP234" s="56"/>
      <c r="BQ234" s="56"/>
      <c r="BR234" s="56"/>
      <c r="BS234" s="56"/>
      <c r="BT234" s="56"/>
      <c r="BU234" s="56"/>
      <c r="BV234" s="56"/>
      <c r="BW234" s="56"/>
      <c r="BX234" s="56"/>
    </row>
    <row r="235" spans="1:76">
      <c r="A235" s="99"/>
      <c r="B235" s="95"/>
      <c r="C235" s="96"/>
      <c r="D235" s="96"/>
      <c r="E235" s="97"/>
      <c r="F235" s="98"/>
      <c r="G235" s="98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  <c r="BG235" s="56"/>
      <c r="BH235" s="56"/>
      <c r="BI235" s="56"/>
      <c r="BJ235" s="56"/>
      <c r="BK235" s="56"/>
      <c r="BL235" s="56"/>
      <c r="BM235" s="56"/>
      <c r="BN235" s="56"/>
      <c r="BO235" s="56"/>
      <c r="BP235" s="56"/>
      <c r="BQ235" s="56"/>
      <c r="BR235" s="56"/>
      <c r="BS235" s="56"/>
      <c r="BT235" s="56"/>
      <c r="BU235" s="56"/>
      <c r="BV235" s="56"/>
      <c r="BW235" s="56"/>
      <c r="BX235" s="56"/>
    </row>
    <row r="236" spans="1:76">
      <c r="A236" s="99"/>
      <c r="B236" s="95"/>
      <c r="C236" s="96"/>
      <c r="D236" s="96"/>
      <c r="E236" s="97"/>
      <c r="F236" s="98"/>
      <c r="G236" s="98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  <c r="BG236" s="56"/>
      <c r="BH236" s="56"/>
      <c r="BI236" s="56"/>
      <c r="BJ236" s="56"/>
      <c r="BK236" s="56"/>
      <c r="BL236" s="56"/>
      <c r="BM236" s="56"/>
      <c r="BN236" s="56"/>
      <c r="BO236" s="56"/>
      <c r="BP236" s="56"/>
      <c r="BQ236" s="56"/>
      <c r="BR236" s="56"/>
      <c r="BS236" s="56"/>
      <c r="BT236" s="56"/>
      <c r="BU236" s="56"/>
      <c r="BV236" s="56"/>
      <c r="BW236" s="56"/>
      <c r="BX236" s="56"/>
    </row>
    <row r="237" spans="1:76">
      <c r="A237" s="99"/>
      <c r="B237" s="95"/>
      <c r="C237" s="96"/>
      <c r="D237" s="96"/>
      <c r="E237" s="97"/>
      <c r="F237" s="98"/>
      <c r="G237" s="98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  <c r="BG237" s="56"/>
      <c r="BH237" s="56"/>
      <c r="BI237" s="56"/>
      <c r="BJ237" s="56"/>
      <c r="BK237" s="56"/>
      <c r="BL237" s="56"/>
      <c r="BM237" s="56"/>
      <c r="BN237" s="56"/>
      <c r="BO237" s="56"/>
      <c r="BP237" s="56"/>
      <c r="BQ237" s="56"/>
      <c r="BR237" s="56"/>
      <c r="BS237" s="56"/>
      <c r="BT237" s="56"/>
      <c r="BU237" s="56"/>
      <c r="BV237" s="56"/>
      <c r="BW237" s="56"/>
      <c r="BX237" s="56"/>
    </row>
    <row r="238" spans="1:76">
      <c r="A238" s="99"/>
      <c r="B238" s="95"/>
      <c r="C238" s="96"/>
      <c r="D238" s="96"/>
      <c r="E238" s="97"/>
      <c r="F238" s="98"/>
      <c r="G238" s="98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  <c r="BG238" s="56"/>
      <c r="BH238" s="56"/>
      <c r="BI238" s="56"/>
      <c r="BJ238" s="56"/>
      <c r="BK238" s="56"/>
      <c r="BL238" s="56"/>
      <c r="BM238" s="56"/>
      <c r="BN238" s="56"/>
      <c r="BO238" s="56"/>
      <c r="BP238" s="56"/>
      <c r="BQ238" s="56"/>
      <c r="BR238" s="56"/>
      <c r="BS238" s="56"/>
      <c r="BT238" s="56"/>
      <c r="BU238" s="56"/>
      <c r="BV238" s="56"/>
      <c r="BW238" s="56"/>
      <c r="BX238" s="56"/>
    </row>
    <row r="239" spans="1:76">
      <c r="A239" s="99"/>
      <c r="B239" s="95"/>
      <c r="C239" s="96"/>
      <c r="D239" s="96"/>
      <c r="E239" s="97"/>
      <c r="F239" s="98"/>
      <c r="G239" s="98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  <c r="BG239" s="56"/>
      <c r="BH239" s="56"/>
      <c r="BI239" s="56"/>
      <c r="BJ239" s="56"/>
      <c r="BK239" s="56"/>
      <c r="BL239" s="56"/>
      <c r="BM239" s="56"/>
      <c r="BN239" s="56"/>
      <c r="BO239" s="56"/>
      <c r="BP239" s="56"/>
      <c r="BQ239" s="56"/>
      <c r="BR239" s="56"/>
      <c r="BS239" s="56"/>
      <c r="BT239" s="56"/>
      <c r="BU239" s="56"/>
      <c r="BV239" s="56"/>
      <c r="BW239" s="56"/>
      <c r="BX239" s="56"/>
    </row>
    <row r="240" spans="1:76">
      <c r="A240" s="99"/>
      <c r="B240" s="95"/>
      <c r="C240" s="96"/>
      <c r="D240" s="96"/>
      <c r="E240" s="97"/>
      <c r="F240" s="98"/>
      <c r="G240" s="98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  <c r="BG240" s="56"/>
      <c r="BH240" s="56"/>
      <c r="BI240" s="56"/>
      <c r="BJ240" s="56"/>
      <c r="BK240" s="56"/>
      <c r="BL240" s="56"/>
      <c r="BM240" s="56"/>
      <c r="BN240" s="56"/>
      <c r="BO240" s="56"/>
      <c r="BP240" s="56"/>
      <c r="BQ240" s="56"/>
      <c r="BR240" s="56"/>
      <c r="BS240" s="56"/>
      <c r="BT240" s="56"/>
      <c r="BU240" s="56"/>
      <c r="BV240" s="56"/>
      <c r="BW240" s="56"/>
      <c r="BX240" s="56"/>
    </row>
    <row r="241" spans="1:76">
      <c r="A241" s="99"/>
      <c r="B241" s="95"/>
      <c r="C241" s="96"/>
      <c r="D241" s="96"/>
      <c r="E241" s="97"/>
      <c r="F241" s="98"/>
      <c r="G241" s="98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  <c r="BG241" s="56"/>
      <c r="BH241" s="56"/>
      <c r="BI241" s="56"/>
      <c r="BJ241" s="56"/>
      <c r="BK241" s="56"/>
      <c r="BL241" s="56"/>
      <c r="BM241" s="56"/>
      <c r="BN241" s="56"/>
      <c r="BO241" s="56"/>
      <c r="BP241" s="56"/>
      <c r="BQ241" s="56"/>
      <c r="BR241" s="56"/>
      <c r="BS241" s="56"/>
      <c r="BT241" s="56"/>
      <c r="BU241" s="56"/>
      <c r="BV241" s="56"/>
      <c r="BW241" s="56"/>
      <c r="BX241" s="56"/>
    </row>
    <row r="242" spans="1:76">
      <c r="A242" s="99"/>
      <c r="B242" s="95"/>
      <c r="C242" s="96"/>
      <c r="D242" s="96"/>
      <c r="E242" s="97"/>
      <c r="F242" s="98"/>
      <c r="G242" s="98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  <c r="BG242" s="56"/>
      <c r="BH242" s="56"/>
      <c r="BI242" s="56"/>
      <c r="BJ242" s="56"/>
      <c r="BK242" s="56"/>
      <c r="BL242" s="56"/>
      <c r="BM242" s="56"/>
      <c r="BN242" s="56"/>
      <c r="BO242" s="56"/>
      <c r="BP242" s="56"/>
      <c r="BQ242" s="56"/>
      <c r="BR242" s="56"/>
      <c r="BS242" s="56"/>
      <c r="BT242" s="56"/>
      <c r="BU242" s="56"/>
      <c r="BV242" s="56"/>
      <c r="BW242" s="56"/>
      <c r="BX242" s="56"/>
    </row>
    <row r="243" spans="1:76">
      <c r="A243" s="99"/>
      <c r="B243" s="95"/>
      <c r="C243" s="96"/>
      <c r="D243" s="96"/>
      <c r="E243" s="97"/>
      <c r="F243" s="98"/>
      <c r="G243" s="98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  <c r="BG243" s="56"/>
      <c r="BH243" s="56"/>
      <c r="BI243" s="56"/>
      <c r="BJ243" s="56"/>
      <c r="BK243" s="56"/>
      <c r="BL243" s="56"/>
      <c r="BM243" s="56"/>
      <c r="BN243" s="56"/>
      <c r="BO243" s="56"/>
      <c r="BP243" s="56"/>
      <c r="BQ243" s="56"/>
      <c r="BR243" s="56"/>
      <c r="BS243" s="56"/>
      <c r="BT243" s="56"/>
      <c r="BU243" s="56"/>
      <c r="BV243" s="56"/>
      <c r="BW243" s="56"/>
      <c r="BX243" s="56"/>
    </row>
    <row r="244" spans="1:76">
      <c r="A244" s="99"/>
      <c r="B244" s="95"/>
      <c r="C244" s="96"/>
      <c r="D244" s="96"/>
      <c r="E244" s="97"/>
      <c r="F244" s="98"/>
      <c r="G244" s="98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  <c r="BG244" s="56"/>
      <c r="BH244" s="56"/>
      <c r="BI244" s="56"/>
      <c r="BJ244" s="56"/>
      <c r="BK244" s="56"/>
      <c r="BL244" s="56"/>
      <c r="BM244" s="56"/>
      <c r="BN244" s="56"/>
      <c r="BO244" s="56"/>
      <c r="BP244" s="56"/>
      <c r="BQ244" s="56"/>
      <c r="BR244" s="56"/>
      <c r="BS244" s="56"/>
      <c r="BT244" s="56"/>
      <c r="BU244" s="56"/>
      <c r="BV244" s="56"/>
      <c r="BW244" s="56"/>
      <c r="BX244" s="56"/>
    </row>
    <row r="245" spans="1:76">
      <c r="A245" s="99"/>
      <c r="B245" s="95"/>
      <c r="C245" s="96"/>
      <c r="D245" s="96"/>
      <c r="E245" s="97"/>
      <c r="F245" s="98"/>
      <c r="G245" s="98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  <c r="BG245" s="56"/>
      <c r="BH245" s="56"/>
      <c r="BI245" s="56"/>
      <c r="BJ245" s="56"/>
      <c r="BK245" s="56"/>
      <c r="BL245" s="56"/>
      <c r="BM245" s="56"/>
      <c r="BN245" s="56"/>
      <c r="BO245" s="56"/>
      <c r="BP245" s="56"/>
      <c r="BQ245" s="56"/>
      <c r="BR245" s="56"/>
      <c r="BS245" s="56"/>
      <c r="BT245" s="56"/>
      <c r="BU245" s="56"/>
      <c r="BV245" s="56"/>
      <c r="BW245" s="56"/>
      <c r="BX245" s="56"/>
    </row>
    <row r="246" spans="1:76">
      <c r="A246" s="99"/>
      <c r="B246" s="95"/>
      <c r="C246" s="96"/>
      <c r="D246" s="96"/>
      <c r="E246" s="97"/>
      <c r="F246" s="98"/>
      <c r="G246" s="98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  <c r="BG246" s="56"/>
      <c r="BH246" s="56"/>
      <c r="BI246" s="56"/>
      <c r="BJ246" s="56"/>
      <c r="BK246" s="56"/>
      <c r="BL246" s="56"/>
      <c r="BM246" s="56"/>
      <c r="BN246" s="56"/>
      <c r="BO246" s="56"/>
      <c r="BP246" s="56"/>
      <c r="BQ246" s="56"/>
      <c r="BR246" s="56"/>
      <c r="BS246" s="56"/>
      <c r="BT246" s="56"/>
      <c r="BU246" s="56"/>
      <c r="BV246" s="56"/>
      <c r="BW246" s="56"/>
      <c r="BX246" s="56"/>
    </row>
    <row r="247" spans="1:76">
      <c r="A247" s="99"/>
      <c r="B247" s="95"/>
      <c r="C247" s="96"/>
      <c r="D247" s="96"/>
      <c r="E247" s="97"/>
      <c r="F247" s="98"/>
      <c r="G247" s="98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  <c r="BG247" s="56"/>
      <c r="BH247" s="56"/>
      <c r="BI247" s="56"/>
      <c r="BJ247" s="56"/>
      <c r="BK247" s="56"/>
      <c r="BL247" s="56"/>
      <c r="BM247" s="56"/>
      <c r="BN247" s="56"/>
      <c r="BO247" s="56"/>
      <c r="BP247" s="56"/>
      <c r="BQ247" s="56"/>
      <c r="BR247" s="56"/>
      <c r="BS247" s="56"/>
      <c r="BT247" s="56"/>
      <c r="BU247" s="56"/>
      <c r="BV247" s="56"/>
      <c r="BW247" s="56"/>
      <c r="BX247" s="56"/>
    </row>
    <row r="248" spans="1:76">
      <c r="A248" s="68"/>
      <c r="B248" s="100"/>
      <c r="C248" s="101"/>
      <c r="D248" s="101"/>
      <c r="E248" s="102"/>
      <c r="F248" s="103"/>
      <c r="G248" s="103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  <c r="BG248" s="56"/>
      <c r="BH248" s="56"/>
      <c r="BI248" s="56"/>
      <c r="BJ248" s="56"/>
      <c r="BK248" s="56"/>
      <c r="BL248" s="56"/>
      <c r="BM248" s="56"/>
      <c r="BN248" s="56"/>
      <c r="BO248" s="56"/>
      <c r="BP248" s="56"/>
      <c r="BQ248" s="56"/>
      <c r="BR248" s="56"/>
      <c r="BS248" s="56"/>
      <c r="BT248" s="56"/>
      <c r="BU248" s="56"/>
      <c r="BV248" s="56"/>
      <c r="BW248" s="56"/>
      <c r="BX248" s="56"/>
    </row>
    <row r="249" spans="1:76">
      <c r="A249" s="68"/>
      <c r="B249" s="100"/>
      <c r="C249" s="101"/>
      <c r="D249" s="101"/>
      <c r="E249" s="102"/>
      <c r="F249" s="104"/>
      <c r="G249" s="104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6"/>
      <c r="BG249" s="56"/>
      <c r="BH249" s="56"/>
      <c r="BI249" s="56"/>
      <c r="BJ249" s="56"/>
      <c r="BK249" s="56"/>
      <c r="BL249" s="56"/>
      <c r="BM249" s="56"/>
      <c r="BN249" s="56"/>
      <c r="BO249" s="56"/>
      <c r="BP249" s="56"/>
      <c r="BQ249" s="56"/>
      <c r="BR249" s="56"/>
      <c r="BS249" s="56"/>
      <c r="BT249" s="56"/>
      <c r="BU249" s="56"/>
      <c r="BV249" s="56"/>
      <c r="BW249" s="56"/>
      <c r="BX249" s="56"/>
    </row>
    <row r="250" spans="1:76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6"/>
      <c r="BG250" s="56"/>
      <c r="BH250" s="56"/>
      <c r="BI250" s="56"/>
      <c r="BJ250" s="56"/>
      <c r="BK250" s="56"/>
      <c r="BL250" s="56"/>
      <c r="BM250" s="56"/>
      <c r="BN250" s="56"/>
      <c r="BO250" s="56"/>
      <c r="BP250" s="56"/>
      <c r="BQ250" s="56"/>
      <c r="BR250" s="56"/>
      <c r="BS250" s="56"/>
      <c r="BT250" s="56"/>
      <c r="BU250" s="56"/>
      <c r="BV250" s="56"/>
      <c r="BW250" s="56"/>
      <c r="BX250" s="56"/>
    </row>
    <row r="251" spans="1:76">
      <c r="A251" s="99"/>
      <c r="B251" s="56"/>
      <c r="C251" s="56"/>
      <c r="D251" s="56"/>
      <c r="E251" s="56"/>
      <c r="F251" s="105"/>
      <c r="G251" s="105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  <c r="BG251" s="56"/>
      <c r="BH251" s="56"/>
      <c r="BI251" s="56"/>
      <c r="BJ251" s="56"/>
      <c r="BK251" s="56"/>
      <c r="BL251" s="56"/>
      <c r="BM251" s="56"/>
      <c r="BN251" s="56"/>
      <c r="BO251" s="56"/>
      <c r="BP251" s="56"/>
      <c r="BQ251" s="56"/>
      <c r="BR251" s="56"/>
      <c r="BS251" s="56"/>
      <c r="BT251" s="56"/>
      <c r="BU251" s="56"/>
      <c r="BV251" s="56"/>
      <c r="BW251" s="56"/>
      <c r="BX251" s="56"/>
    </row>
  </sheetData>
  <pageMargins left="0.7" right="0.7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2018-03-03T10:46:28Z</cp:lastPrinted>
  <dcterms:created xsi:type="dcterms:W3CDTF">2018-03-03T06:43:35Z</dcterms:created>
  <dcterms:modified xsi:type="dcterms:W3CDTF">2018-03-03T10:46:31Z</dcterms:modified>
</cp:coreProperties>
</file>