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5" windowWidth="20115" windowHeight="7680"/>
  </bookViews>
  <sheets>
    <sheet name="удобная весчь" sheetId="1" r:id="rId1"/>
    <sheet name="исходник 1с" sheetId="3" r:id="rId2"/>
    <sheet name="аналог со скидкой" sheetId="4" r:id="rId3"/>
  </sheets>
  <calcPr calcId="145621"/>
</workbook>
</file>

<file path=xl/calcChain.xml><?xml version="1.0" encoding="utf-8"?>
<calcChain xmlns="http://schemas.openxmlformats.org/spreadsheetml/2006/main">
  <c r="G3" i="1" l="1"/>
  <c r="G4" i="1"/>
  <c r="G5" i="1"/>
  <c r="G6" i="1"/>
  <c r="G7" i="1"/>
  <c r="G8" i="1"/>
  <c r="G9" i="1"/>
  <c r="G2" i="1"/>
  <c r="B3" i="1"/>
  <c r="C3" i="1"/>
  <c r="D3" i="1"/>
  <c r="E3" i="1"/>
  <c r="F3" i="1"/>
  <c r="B4" i="1"/>
  <c r="C4" i="1"/>
  <c r="D4" i="1"/>
  <c r="E4" i="1"/>
  <c r="F4" i="1"/>
  <c r="B5" i="1"/>
  <c r="C5" i="1"/>
  <c r="D5" i="1"/>
  <c r="E5" i="1"/>
  <c r="F5" i="1"/>
  <c r="B6" i="1"/>
  <c r="C6" i="1"/>
  <c r="D6" i="1"/>
  <c r="E6" i="1"/>
  <c r="F6" i="1"/>
  <c r="B7" i="1"/>
  <c r="C7" i="1"/>
  <c r="D7" i="1"/>
  <c r="E7" i="1"/>
  <c r="F7" i="1"/>
  <c r="B8" i="1"/>
  <c r="C8" i="1"/>
  <c r="D8" i="1"/>
  <c r="E8" i="1"/>
  <c r="F8" i="1"/>
  <c r="B9" i="1"/>
  <c r="C9" i="1"/>
  <c r="D9" i="1"/>
  <c r="E9" i="1"/>
  <c r="F9" i="1"/>
  <c r="F2" i="1"/>
  <c r="E2" i="1"/>
  <c r="D2" i="1"/>
  <c r="C2" i="1"/>
  <c r="B2" i="1"/>
</calcChain>
</file>

<file path=xl/sharedStrings.xml><?xml version="1.0" encoding="utf-8"?>
<sst xmlns="http://schemas.openxmlformats.org/spreadsheetml/2006/main" count="17" uniqueCount="17">
  <si>
    <t>7701047579-LIM (2)</t>
  </si>
  <si>
    <t>7701047579-N/P-LIM (1)</t>
  </si>
  <si>
    <t>7701047578-LIM (2)</t>
  </si>
  <si>
    <t>7701047578-N/P-LIM (1)</t>
  </si>
  <si>
    <t>7701047577-LIM (2)</t>
  </si>
  <si>
    <t>7701047576-LIM (2)</t>
  </si>
  <si>
    <t>7701047575-LIM (2)</t>
  </si>
  <si>
    <t>7701047577-N/P-LIM (1)</t>
  </si>
  <si>
    <t>7701047576-N/P-LIM (1)</t>
  </si>
  <si>
    <t>7701047575-N/P-LIM (1)</t>
  </si>
  <si>
    <t>количество</t>
  </si>
  <si>
    <t>стоимость</t>
  </si>
  <si>
    <t>аналог</t>
  </si>
  <si>
    <t>кол-во</t>
  </si>
  <si>
    <t>стоимость аналога</t>
  </si>
  <si>
    <t>стоимость аналога со скидкой</t>
  </si>
  <si>
    <t>оригинал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</si>
</sst>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2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tabSelected="1" workbookViewId="0">
      <selection activeCell="I12" sqref="I12"/>
    </sheetView>
  </sheetViews>
  <sheetFormatPr defaultRowHeight="15" x14ac:dyDescent="0.25"/>
  <cols>
    <col min="1" max="1" width="11" bestFit="1" customWidth="1"/>
    <col min="2" max="2" width="11.42578125" bestFit="1" customWidth="1"/>
    <col min="3" max="3" width="10.28515625" bestFit="1" customWidth="1"/>
    <col min="4" max="4" width="22.28515625" bestFit="1" customWidth="1"/>
    <col min="5" max="5" width="7.140625" bestFit="1" customWidth="1"/>
    <col min="6" max="6" width="18.140625" bestFit="1" customWidth="1"/>
    <col min="7" max="7" width="28.7109375" bestFit="1" customWidth="1"/>
  </cols>
  <sheetData>
    <row r="1" spans="1:7" x14ac:dyDescent="0.25">
      <c r="A1" t="s">
        <v>16</v>
      </c>
      <c r="B1" t="s">
        <v>10</v>
      </c>
      <c r="C1" t="s">
        <v>11</v>
      </c>
      <c r="D1" t="s">
        <v>12</v>
      </c>
      <c r="E1" t="s">
        <v>13</v>
      </c>
      <c r="F1" t="s">
        <v>14</v>
      </c>
      <c r="G1" t="s">
        <v>15</v>
      </c>
    </row>
    <row r="2" spans="1:7" x14ac:dyDescent="0.25">
      <c r="A2">
        <v>7701047579</v>
      </c>
      <c r="B2" s="1">
        <f>VLOOKUP(A2,'исходник 1с'!$A:$G,3,0)</f>
        <v>6</v>
      </c>
      <c r="C2" s="1">
        <f>VLOOKUP(A2,'исходник 1с'!$A:$G,4,0)</f>
        <v>790</v>
      </c>
      <c r="D2" s="1" t="str">
        <f>VLOOKUP(A2,'исходник 1с'!$A:$G,5,0)</f>
        <v>7701047579-N/P-LIM (1)</v>
      </c>
      <c r="E2" s="1">
        <f>VLOOKUP(A2,'исходник 1с'!$A:$G,6,0)</f>
        <v>9</v>
      </c>
      <c r="F2" s="1">
        <f>VLOOKUP(A2,'исходник 1с'!$A:$G,7,0)</f>
        <v>590</v>
      </c>
      <c r="G2" t="e">
        <f>VLOOKUP(D2,'аналог со скидкой'!$A:$C,3,0)</f>
        <v>#N/A</v>
      </c>
    </row>
    <row r="3" spans="1:7" x14ac:dyDescent="0.25">
      <c r="B3" s="1" t="e">
        <f>VLOOKUP(A3,'исходник 1с'!$A:$G,3,0)</f>
        <v>#N/A</v>
      </c>
      <c r="C3" s="1" t="e">
        <f>VLOOKUP(A3,'исходник 1с'!$A:$G,4,0)</f>
        <v>#N/A</v>
      </c>
      <c r="D3" s="1" t="e">
        <f>VLOOKUP(A3,'исходник 1с'!$A:$G,5,0)</f>
        <v>#N/A</v>
      </c>
      <c r="E3" s="1" t="e">
        <f>VLOOKUP(A3,'исходник 1с'!$A:$G,6,0)</f>
        <v>#N/A</v>
      </c>
      <c r="F3" s="1" t="e">
        <f>VLOOKUP(A3,'исходник 1с'!$A:$G,7,0)</f>
        <v>#N/A</v>
      </c>
      <c r="G3" t="e">
        <f>VLOOKUP(D3,'аналог со скидкой'!$A:$C,3,0)</f>
        <v>#N/A</v>
      </c>
    </row>
    <row r="4" spans="1:7" x14ac:dyDescent="0.25">
      <c r="B4" s="1" t="e">
        <f>VLOOKUP(A4,'исходник 1с'!$A:$G,3,0)</f>
        <v>#N/A</v>
      </c>
      <c r="C4" s="1" t="e">
        <f>VLOOKUP(A4,'исходник 1с'!$A:$G,4,0)</f>
        <v>#N/A</v>
      </c>
      <c r="D4" s="1" t="e">
        <f>VLOOKUP(A4,'исходник 1с'!$A:$G,5,0)</f>
        <v>#N/A</v>
      </c>
      <c r="E4" s="1" t="e">
        <f>VLOOKUP(A4,'исходник 1с'!$A:$G,6,0)</f>
        <v>#N/A</v>
      </c>
      <c r="F4" s="1" t="e">
        <f>VLOOKUP(A4,'исходник 1с'!$A:$G,7,0)</f>
        <v>#N/A</v>
      </c>
      <c r="G4" t="e">
        <f>VLOOKUP(D4,'аналог со скидкой'!$A:$C,3,0)</f>
        <v>#N/A</v>
      </c>
    </row>
    <row r="5" spans="1:7" x14ac:dyDescent="0.25">
      <c r="B5" s="1" t="e">
        <f>VLOOKUP(A5,'исходник 1с'!$A:$G,3,0)</f>
        <v>#N/A</v>
      </c>
      <c r="C5" s="1" t="e">
        <f>VLOOKUP(A5,'исходник 1с'!$A:$G,4,0)</f>
        <v>#N/A</v>
      </c>
      <c r="D5" s="1" t="e">
        <f>VLOOKUP(A5,'исходник 1с'!$A:$G,5,0)</f>
        <v>#N/A</v>
      </c>
      <c r="E5" s="1" t="e">
        <f>VLOOKUP(A5,'исходник 1с'!$A:$G,6,0)</f>
        <v>#N/A</v>
      </c>
      <c r="F5" s="1" t="e">
        <f>VLOOKUP(A5,'исходник 1с'!$A:$G,7,0)</f>
        <v>#N/A</v>
      </c>
      <c r="G5" t="e">
        <f>VLOOKUP(D5,'аналог со скидкой'!$A:$C,3,0)</f>
        <v>#N/A</v>
      </c>
    </row>
    <row r="6" spans="1:7" x14ac:dyDescent="0.25">
      <c r="B6" s="1" t="e">
        <f>VLOOKUP(A6,'исходник 1с'!$A:$G,3,0)</f>
        <v>#N/A</v>
      </c>
      <c r="C6" s="1" t="e">
        <f>VLOOKUP(A6,'исходник 1с'!$A:$G,4,0)</f>
        <v>#N/A</v>
      </c>
      <c r="D6" s="1" t="e">
        <f>VLOOKUP(A6,'исходник 1с'!$A:$G,5,0)</f>
        <v>#N/A</v>
      </c>
      <c r="E6" s="1" t="e">
        <f>VLOOKUP(A6,'исходник 1с'!$A:$G,6,0)</f>
        <v>#N/A</v>
      </c>
      <c r="F6" s="1" t="e">
        <f>VLOOKUP(A6,'исходник 1с'!$A:$G,7,0)</f>
        <v>#N/A</v>
      </c>
      <c r="G6" t="e">
        <f>VLOOKUP(D6,'аналог со скидкой'!$A:$C,3,0)</f>
        <v>#N/A</v>
      </c>
    </row>
    <row r="7" spans="1:7" x14ac:dyDescent="0.25">
      <c r="B7" s="1" t="e">
        <f>VLOOKUP(A7,'исходник 1с'!$A:$G,3,0)</f>
        <v>#N/A</v>
      </c>
      <c r="C7" s="1" t="e">
        <f>VLOOKUP(A7,'исходник 1с'!$A:$G,4,0)</f>
        <v>#N/A</v>
      </c>
      <c r="D7" s="1" t="e">
        <f>VLOOKUP(A7,'исходник 1с'!$A:$G,5,0)</f>
        <v>#N/A</v>
      </c>
      <c r="E7" s="1" t="e">
        <f>VLOOKUP(A7,'исходник 1с'!$A:$G,6,0)</f>
        <v>#N/A</v>
      </c>
      <c r="F7" s="1" t="e">
        <f>VLOOKUP(A7,'исходник 1с'!$A:$G,7,0)</f>
        <v>#N/A</v>
      </c>
      <c r="G7" t="e">
        <f>VLOOKUP(D7,'аналог со скидкой'!$A:$C,3,0)</f>
        <v>#N/A</v>
      </c>
    </row>
    <row r="8" spans="1:7" x14ac:dyDescent="0.25">
      <c r="B8" s="1" t="e">
        <f>VLOOKUP(A8,'исходник 1с'!$A:$G,3,0)</f>
        <v>#N/A</v>
      </c>
      <c r="C8" s="1" t="e">
        <f>VLOOKUP(A8,'исходник 1с'!$A:$G,4,0)</f>
        <v>#N/A</v>
      </c>
      <c r="D8" s="1" t="e">
        <f>VLOOKUP(A8,'исходник 1с'!$A:$G,5,0)</f>
        <v>#N/A</v>
      </c>
      <c r="E8" s="1" t="e">
        <f>VLOOKUP(A8,'исходник 1с'!$A:$G,6,0)</f>
        <v>#N/A</v>
      </c>
      <c r="F8" s="1" t="e">
        <f>VLOOKUP(A8,'исходник 1с'!$A:$G,7,0)</f>
        <v>#N/A</v>
      </c>
      <c r="G8" t="e">
        <f>VLOOKUP(D8,'аналог со скидкой'!$A:$C,3,0)</f>
        <v>#N/A</v>
      </c>
    </row>
    <row r="9" spans="1:7" x14ac:dyDescent="0.25">
      <c r="B9" s="1" t="e">
        <f>VLOOKUP(A9,'исходник 1с'!$A:$G,3,0)</f>
        <v>#N/A</v>
      </c>
      <c r="C9" s="1" t="e">
        <f>VLOOKUP(A9,'исходник 1с'!$A:$G,4,0)</f>
        <v>#N/A</v>
      </c>
      <c r="D9" s="1" t="e">
        <f>VLOOKUP(A9,'исходник 1с'!$A:$G,5,0)</f>
        <v>#N/A</v>
      </c>
      <c r="E9" s="1" t="e">
        <f>VLOOKUP(A9,'исходник 1с'!$A:$G,6,0)</f>
        <v>#N/A</v>
      </c>
      <c r="F9" s="1" t="e">
        <f>VLOOKUP(A9,'исходник 1с'!$A:$G,7,0)</f>
        <v>#N/A</v>
      </c>
      <c r="G9" t="e">
        <f>VLOOKUP(D9,'аналог со скидкой'!$A:$C,3,0)</f>
        <v>#N/A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"/>
  <sheetViews>
    <sheetView workbookViewId="0">
      <selection activeCell="G18" sqref="G18"/>
    </sheetView>
  </sheetViews>
  <sheetFormatPr defaultRowHeight="15" x14ac:dyDescent="0.25"/>
  <cols>
    <col min="1" max="1" width="17" customWidth="1"/>
    <col min="2" max="2" width="18" bestFit="1" customWidth="1"/>
    <col min="3" max="3" width="3" bestFit="1" customWidth="1"/>
    <col min="4" max="4" width="5" bestFit="1" customWidth="1"/>
    <col min="5" max="5" width="22.28515625" bestFit="1" customWidth="1"/>
  </cols>
  <sheetData>
    <row r="1" spans="1:11" x14ac:dyDescent="0.25">
      <c r="A1">
        <v>7701047579</v>
      </c>
      <c r="B1" t="s">
        <v>0</v>
      </c>
      <c r="C1">
        <v>6</v>
      </c>
      <c r="D1">
        <v>790</v>
      </c>
      <c r="E1" t="s">
        <v>1</v>
      </c>
      <c r="F1">
        <v>9</v>
      </c>
      <c r="G1">
        <v>590</v>
      </c>
    </row>
    <row r="2" spans="1:11" x14ac:dyDescent="0.25">
      <c r="A2">
        <v>7701047578</v>
      </c>
      <c r="B2" t="s">
        <v>2</v>
      </c>
      <c r="C2">
        <v>5</v>
      </c>
      <c r="D2">
        <v>890</v>
      </c>
      <c r="E2" t="s">
        <v>3</v>
      </c>
      <c r="F2">
        <v>4</v>
      </c>
      <c r="G2">
        <v>591</v>
      </c>
      <c r="K2">
        <v>1</v>
      </c>
    </row>
    <row r="3" spans="1:11" x14ac:dyDescent="0.25">
      <c r="A3">
        <v>7701047577</v>
      </c>
      <c r="B3" t="s">
        <v>4</v>
      </c>
      <c r="C3">
        <v>15</v>
      </c>
      <c r="D3">
        <v>100</v>
      </c>
      <c r="E3" t="s">
        <v>7</v>
      </c>
      <c r="F3">
        <v>20</v>
      </c>
      <c r="G3">
        <v>95</v>
      </c>
    </row>
    <row r="4" spans="1:11" x14ac:dyDescent="0.25">
      <c r="A4">
        <v>7701047576</v>
      </c>
      <c r="B4" t="s">
        <v>5</v>
      </c>
      <c r="C4">
        <v>2</v>
      </c>
      <c r="D4">
        <v>1500</v>
      </c>
      <c r="E4" t="s">
        <v>8</v>
      </c>
      <c r="F4">
        <v>3</v>
      </c>
      <c r="G4">
        <v>1000</v>
      </c>
    </row>
    <row r="5" spans="1:11" x14ac:dyDescent="0.25">
      <c r="A5">
        <v>7701047575</v>
      </c>
      <c r="B5" t="s">
        <v>6</v>
      </c>
      <c r="C5">
        <v>7</v>
      </c>
      <c r="D5">
        <v>890</v>
      </c>
      <c r="E5" t="s">
        <v>9</v>
      </c>
      <c r="F5">
        <v>6</v>
      </c>
      <c r="G5">
        <v>790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workbookViewId="0">
      <selection activeCell="A2" sqref="A2"/>
    </sheetView>
  </sheetViews>
  <sheetFormatPr defaultRowHeight="15" x14ac:dyDescent="0.25"/>
  <cols>
    <col min="1" max="1" width="11" bestFit="1" customWidth="1"/>
  </cols>
  <sheetData>
    <row r="1" spans="1:3" x14ac:dyDescent="0.25">
      <c r="A1">
        <v>7701047579</v>
      </c>
      <c r="B1">
        <v>6</v>
      </c>
      <c r="C1">
        <v>531</v>
      </c>
    </row>
    <row r="2" spans="1:3" x14ac:dyDescent="0.25">
      <c r="A2">
        <v>7701047578</v>
      </c>
      <c r="B2">
        <v>4</v>
      </c>
      <c r="C2">
        <v>531.9</v>
      </c>
    </row>
    <row r="3" spans="1:3" x14ac:dyDescent="0.25">
      <c r="A3">
        <v>7701047577</v>
      </c>
      <c r="B3">
        <v>20</v>
      </c>
      <c r="C3">
        <v>85.5</v>
      </c>
    </row>
    <row r="4" spans="1:3" x14ac:dyDescent="0.25">
      <c r="A4">
        <v>7701047576</v>
      </c>
      <c r="B4">
        <v>3</v>
      </c>
      <c r="C4">
        <v>900</v>
      </c>
    </row>
    <row r="5" spans="1:3" x14ac:dyDescent="0.25">
      <c r="A5">
        <v>7701047575</v>
      </c>
      <c r="B5">
        <v>6</v>
      </c>
      <c r="C5">
        <v>711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удобная весчь</vt:lpstr>
      <vt:lpstr>исходник 1с</vt:lpstr>
      <vt:lpstr>аналог со скидкой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2018-03-14T15:20:58Z</dcterms:created>
  <dcterms:modified xsi:type="dcterms:W3CDTF">2018-03-14T16:23:01Z</dcterms:modified>
</cp:coreProperties>
</file>