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ртур\Desktop\"/>
    </mc:Choice>
  </mc:AlternateContent>
  <bookViews>
    <workbookView xWindow="0" yWindow="0" windowWidth="20490" windowHeight="7155" activeTab="1"/>
  </bookViews>
  <sheets>
    <sheet name="Лист1" sheetId="1" r:id="rId1"/>
    <sheet name="Лист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9" i="1"/>
  <c r="D82" i="1" l="1"/>
  <c r="D81" i="1"/>
  <c r="D80" i="1"/>
  <c r="D76" i="1"/>
  <c r="D75" i="1"/>
  <c r="D74" i="1"/>
  <c r="D73" i="1"/>
  <c r="D69" i="1"/>
  <c r="D68" i="1"/>
  <c r="D67" i="1"/>
  <c r="D66" i="1"/>
  <c r="D65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0" i="1"/>
  <c r="D19" i="1"/>
  <c r="D18" i="1"/>
  <c r="D17" i="1"/>
  <c r="D16" i="1"/>
  <c r="D15" i="1"/>
  <c r="D14" i="1"/>
  <c r="D13" i="1"/>
  <c r="D8" i="1"/>
  <c r="D7" i="1"/>
  <c r="D6" i="1"/>
  <c r="D5" i="1"/>
  <c r="D4" i="1"/>
  <c r="D3" i="1"/>
  <c r="D2" i="1"/>
  <c r="D22" i="1" l="1"/>
  <c r="D10" i="1"/>
  <c r="D43" i="1"/>
  <c r="D62" i="1"/>
  <c r="D70" i="1"/>
  <c r="D83" i="1"/>
  <c r="D77" i="1"/>
  <c r="D85" i="1" l="1"/>
  <c r="D86" i="1"/>
  <c r="D87" i="1" l="1"/>
</calcChain>
</file>

<file path=xl/sharedStrings.xml><?xml version="1.0" encoding="utf-8"?>
<sst xmlns="http://schemas.openxmlformats.org/spreadsheetml/2006/main" count="97" uniqueCount="64">
  <si>
    <t>Конвекторы</t>
  </si>
  <si>
    <t>Кол-во</t>
  </si>
  <si>
    <t>Цена</t>
  </si>
  <si>
    <t>Сумма</t>
  </si>
  <si>
    <t>Радиаторы</t>
  </si>
  <si>
    <t>Отопление</t>
  </si>
  <si>
    <t>Stout Муфта ВВ 1</t>
  </si>
  <si>
    <t>FIV Грязевик 1</t>
  </si>
  <si>
    <t>Stout Ниппель 1</t>
  </si>
  <si>
    <t>FAR Узел 3438 1</t>
  </si>
  <si>
    <t>FAR Коллектор 3850 1 рег 3вых</t>
  </si>
  <si>
    <t>FAR Коллектор 3906 1 зап 4вых</t>
  </si>
  <si>
    <t>FAR Кронштейны коллект.</t>
  </si>
  <si>
    <t>FAR Концовки 16</t>
  </si>
  <si>
    <t>Thermaflex изоляция 16</t>
  </si>
  <si>
    <t>Thermaflex изоляция 25</t>
  </si>
  <si>
    <t>Stout Хомуты 1</t>
  </si>
  <si>
    <t>FAR Коллектор 3856 1 рег 4вых</t>
  </si>
  <si>
    <t>FAR Коллектор 3900 1 зап 3вых</t>
  </si>
  <si>
    <t>Теплый пол</t>
  </si>
  <si>
    <t>Stout Футорка 1x3/4</t>
  </si>
  <si>
    <t>FAR Узел теплого пола</t>
  </si>
  <si>
    <t>FAR Коллектор с расх. 1 3вых</t>
  </si>
  <si>
    <t>FAR Коллектор терморег.1 3вых</t>
  </si>
  <si>
    <t>FAR Заглушка коллект.</t>
  </si>
  <si>
    <t>Thermaflex изоляция 20</t>
  </si>
  <si>
    <t>Коллекторы</t>
  </si>
  <si>
    <t>Шкафы</t>
  </si>
  <si>
    <t>Трубопроводы</t>
  </si>
  <si>
    <t>Монтаж отопления</t>
  </si>
  <si>
    <t>Монтаж теплого пола</t>
  </si>
  <si>
    <t>Укладка улиткой</t>
  </si>
  <si>
    <t>Маты</t>
  </si>
  <si>
    <t>Магистрали</t>
  </si>
  <si>
    <t>Прочие расходы</t>
  </si>
  <si>
    <t>Доп.комплектующие</t>
  </si>
  <si>
    <t>Транспортные</t>
  </si>
  <si>
    <t>-</t>
  </si>
  <si>
    <t>Итого материалы</t>
  </si>
  <si>
    <t>Итого работа</t>
  </si>
  <si>
    <t>Общая сумма с учет.пр.расх.</t>
  </si>
  <si>
    <t>Gekon 23-80-3000</t>
  </si>
  <si>
    <t>Gekon 23-80-1000</t>
  </si>
  <si>
    <t>Gekon 23-80-1400</t>
  </si>
  <si>
    <t>Вентиль рег.Stout 1/2</t>
  </si>
  <si>
    <t>Вентиль зап.Stout 1/2</t>
  </si>
  <si>
    <t>APE соединитель 16x1/2 НР</t>
  </si>
  <si>
    <t xml:space="preserve">APE Муфта НР 26x1 </t>
  </si>
  <si>
    <t>APE Угол 26 90</t>
  </si>
  <si>
    <t>Stout Шар.кран с фит.угловой 1</t>
  </si>
  <si>
    <t>APE труба мп 16</t>
  </si>
  <si>
    <t>Grundfos Alpha 2L 25-60</t>
  </si>
  <si>
    <t>APE Труба мп 16</t>
  </si>
  <si>
    <t>APE Труба мп 20</t>
  </si>
  <si>
    <t>APE труба мп 26</t>
  </si>
  <si>
    <t>Stout Шар.кран с фит.угловой 3/4</t>
  </si>
  <si>
    <t>APE Муфта 20x3/4</t>
  </si>
  <si>
    <t>APE Угол 20 90</t>
  </si>
  <si>
    <t>Royal Thermo Rev Bim 8сек</t>
  </si>
  <si>
    <t>Royal Thermo Rev Bim 10сек</t>
  </si>
  <si>
    <t>Royal Thermo Rev Bim 12сек</t>
  </si>
  <si>
    <t>Комплекты пробок RT 1/2</t>
  </si>
  <si>
    <t>Кронштейны Royal Thermo 170</t>
  </si>
  <si>
    <t>Лист1!R45C1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</si>
</sst>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2" fillId="0" borderId="0" xfId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opLeftCell="A25" workbookViewId="0">
      <selection activeCell="A45" sqref="A45"/>
    </sheetView>
  </sheetViews>
  <sheetFormatPr defaultRowHeight="15" x14ac:dyDescent="0.25"/>
  <cols>
    <col min="1" max="1" width="33.28515625" customWidth="1"/>
    <col min="3" max="3" width="10.5703125" bestFit="1" customWidth="1"/>
    <col min="4" max="4" width="11.5703125" bestFit="1" customWidth="1"/>
    <col min="7" max="7" width="10.5703125" bestFit="1" customWidth="1"/>
  </cols>
  <sheetData>
    <row r="1" spans="1:7" x14ac:dyDescent="0.25">
      <c r="A1" s="2" t="s">
        <v>0</v>
      </c>
      <c r="B1" t="s">
        <v>1</v>
      </c>
      <c r="C1" t="s">
        <v>2</v>
      </c>
      <c r="D1" t="s">
        <v>3</v>
      </c>
    </row>
    <row r="2" spans="1:7" x14ac:dyDescent="0.25">
      <c r="A2" t="s">
        <v>41</v>
      </c>
      <c r="B2">
        <v>1</v>
      </c>
      <c r="C2" s="1">
        <v>21200</v>
      </c>
      <c r="D2" s="1">
        <f>C2*B2</f>
        <v>21200</v>
      </c>
    </row>
    <row r="3" spans="1:7" x14ac:dyDescent="0.25">
      <c r="A3" t="s">
        <v>42</v>
      </c>
      <c r="B3">
        <v>1</v>
      </c>
      <c r="C3" s="1">
        <v>8500</v>
      </c>
      <c r="D3" s="1">
        <f t="shared" ref="D3:D9" si="0">C3*B3</f>
        <v>8500</v>
      </c>
    </row>
    <row r="4" spans="1:7" x14ac:dyDescent="0.25">
      <c r="A4" t="s">
        <v>43</v>
      </c>
      <c r="B4">
        <v>1</v>
      </c>
      <c r="C4" s="1">
        <v>11200</v>
      </c>
      <c r="D4" s="1">
        <f t="shared" si="0"/>
        <v>11200</v>
      </c>
    </row>
    <row r="5" spans="1:7" x14ac:dyDescent="0.25">
      <c r="A5" t="s">
        <v>42</v>
      </c>
      <c r="B5">
        <v>1</v>
      </c>
      <c r="C5" s="1">
        <v>8500</v>
      </c>
      <c r="D5" s="1">
        <f t="shared" si="0"/>
        <v>8500</v>
      </c>
    </row>
    <row r="6" spans="1:7" x14ac:dyDescent="0.25">
      <c r="A6" t="s">
        <v>41</v>
      </c>
      <c r="B6">
        <v>1</v>
      </c>
      <c r="C6" s="1">
        <v>21200</v>
      </c>
      <c r="D6" s="1">
        <f t="shared" si="0"/>
        <v>21200</v>
      </c>
      <c r="G6" s="1"/>
    </row>
    <row r="7" spans="1:7" x14ac:dyDescent="0.25">
      <c r="A7" t="s">
        <v>44</v>
      </c>
      <c r="B7">
        <v>5</v>
      </c>
      <c r="C7" s="1">
        <v>215</v>
      </c>
      <c r="D7" s="1">
        <f t="shared" si="0"/>
        <v>1075</v>
      </c>
    </row>
    <row r="8" spans="1:7" x14ac:dyDescent="0.25">
      <c r="A8" t="s">
        <v>45</v>
      </c>
      <c r="B8">
        <v>5</v>
      </c>
      <c r="C8" s="1">
        <v>200</v>
      </c>
      <c r="D8" s="1">
        <f t="shared" si="0"/>
        <v>1000</v>
      </c>
    </row>
    <row r="9" spans="1:7" x14ac:dyDescent="0.25">
      <c r="A9" t="s">
        <v>46</v>
      </c>
      <c r="B9">
        <v>10</v>
      </c>
      <c r="C9" s="1">
        <v>110</v>
      </c>
      <c r="D9" s="1">
        <f t="shared" si="0"/>
        <v>1100</v>
      </c>
    </row>
    <row r="10" spans="1:7" x14ac:dyDescent="0.25">
      <c r="C10" s="1"/>
      <c r="D10" s="1">
        <f>SUM(D2:D9)</f>
        <v>73775</v>
      </c>
    </row>
    <row r="12" spans="1:7" x14ac:dyDescent="0.25">
      <c r="A12" s="2" t="s">
        <v>4</v>
      </c>
      <c r="B12" t="s">
        <v>1</v>
      </c>
      <c r="C12" t="s">
        <v>2</v>
      </c>
      <c r="D12" t="s">
        <v>3</v>
      </c>
    </row>
    <row r="13" spans="1:7" x14ac:dyDescent="0.25">
      <c r="A13" s="4" t="s">
        <v>60</v>
      </c>
      <c r="B13">
        <v>3</v>
      </c>
      <c r="C13" s="1">
        <v>6240</v>
      </c>
      <c r="D13" s="1">
        <f>C13*B13</f>
        <v>18720</v>
      </c>
    </row>
    <row r="14" spans="1:7" x14ac:dyDescent="0.25">
      <c r="A14" s="4" t="s">
        <v>59</v>
      </c>
      <c r="B14">
        <v>1</v>
      </c>
      <c r="C14" s="1">
        <v>5200</v>
      </c>
      <c r="D14" s="1">
        <f t="shared" ref="D14:D21" si="1">C14*B14</f>
        <v>5200</v>
      </c>
    </row>
    <row r="15" spans="1:7" x14ac:dyDescent="0.25">
      <c r="A15" s="4" t="s">
        <v>59</v>
      </c>
      <c r="B15">
        <v>1</v>
      </c>
      <c r="C15" s="1">
        <v>5200</v>
      </c>
      <c r="D15" s="1">
        <f t="shared" si="1"/>
        <v>5200</v>
      </c>
    </row>
    <row r="16" spans="1:7" x14ac:dyDescent="0.25">
      <c r="A16" s="4" t="s">
        <v>58</v>
      </c>
      <c r="B16">
        <v>2</v>
      </c>
      <c r="C16" s="1">
        <v>4160</v>
      </c>
      <c r="D16" s="1">
        <f t="shared" si="1"/>
        <v>8320</v>
      </c>
    </row>
    <row r="17" spans="1:4" x14ac:dyDescent="0.25">
      <c r="A17" s="4" t="s">
        <v>61</v>
      </c>
      <c r="B17">
        <v>7</v>
      </c>
      <c r="C17" s="1">
        <v>180</v>
      </c>
      <c r="D17" s="1">
        <f t="shared" si="1"/>
        <v>1260</v>
      </c>
    </row>
    <row r="18" spans="1:4" x14ac:dyDescent="0.25">
      <c r="A18" s="4" t="s">
        <v>62</v>
      </c>
      <c r="B18">
        <v>14</v>
      </c>
      <c r="C18" s="1">
        <v>60</v>
      </c>
      <c r="D18" s="1">
        <f t="shared" si="1"/>
        <v>840</v>
      </c>
    </row>
    <row r="19" spans="1:4" x14ac:dyDescent="0.25">
      <c r="A19" t="s">
        <v>44</v>
      </c>
      <c r="B19">
        <v>7</v>
      </c>
      <c r="C19" s="1">
        <v>215</v>
      </c>
      <c r="D19" s="1">
        <f t="shared" si="1"/>
        <v>1505</v>
      </c>
    </row>
    <row r="20" spans="1:4" x14ac:dyDescent="0.25">
      <c r="A20" t="s">
        <v>45</v>
      </c>
      <c r="B20">
        <v>7</v>
      </c>
      <c r="C20" s="1">
        <v>200</v>
      </c>
      <c r="D20" s="1">
        <f t="shared" si="1"/>
        <v>1400</v>
      </c>
    </row>
    <row r="21" spans="1:4" x14ac:dyDescent="0.25">
      <c r="A21" t="s">
        <v>46</v>
      </c>
      <c r="B21">
        <v>14</v>
      </c>
      <c r="C21" s="1">
        <v>110</v>
      </c>
      <c r="D21" s="1">
        <f t="shared" si="1"/>
        <v>1540</v>
      </c>
    </row>
    <row r="22" spans="1:4" x14ac:dyDescent="0.25">
      <c r="D22" s="1">
        <f>SUM(D13:D21)</f>
        <v>43985</v>
      </c>
    </row>
    <row r="24" spans="1:4" x14ac:dyDescent="0.25">
      <c r="A24" s="2" t="s">
        <v>5</v>
      </c>
      <c r="B24" t="s">
        <v>1</v>
      </c>
      <c r="C24" t="s">
        <v>2</v>
      </c>
      <c r="D24" t="s">
        <v>3</v>
      </c>
    </row>
    <row r="25" spans="1:4" x14ac:dyDescent="0.25">
      <c r="A25" t="s">
        <v>47</v>
      </c>
      <c r="B25">
        <v>2</v>
      </c>
      <c r="C25" s="1">
        <v>272</v>
      </c>
      <c r="D25" s="1">
        <f>C25*B25</f>
        <v>544</v>
      </c>
    </row>
    <row r="26" spans="1:4" x14ac:dyDescent="0.25">
      <c r="A26" t="s">
        <v>48</v>
      </c>
      <c r="B26">
        <v>8</v>
      </c>
      <c r="C26" s="1">
        <v>409</v>
      </c>
      <c r="D26" s="1">
        <f t="shared" ref="D26:D42" si="2">C26*B26</f>
        <v>3272</v>
      </c>
    </row>
    <row r="27" spans="1:4" x14ac:dyDescent="0.25">
      <c r="A27" t="s">
        <v>6</v>
      </c>
      <c r="B27">
        <v>2</v>
      </c>
      <c r="C27" s="1">
        <v>157</v>
      </c>
      <c r="D27" s="1">
        <f t="shared" si="2"/>
        <v>314</v>
      </c>
    </row>
    <row r="28" spans="1:4" x14ac:dyDescent="0.25">
      <c r="A28" t="s">
        <v>49</v>
      </c>
      <c r="B28">
        <v>2</v>
      </c>
      <c r="C28" s="1">
        <v>820</v>
      </c>
      <c r="D28" s="1">
        <f t="shared" si="2"/>
        <v>1640</v>
      </c>
    </row>
    <row r="29" spans="1:4" x14ac:dyDescent="0.25">
      <c r="A29" t="s">
        <v>7</v>
      </c>
      <c r="B29">
        <v>1</v>
      </c>
      <c r="C29" s="1">
        <v>475</v>
      </c>
      <c r="D29" s="1">
        <f t="shared" si="2"/>
        <v>475</v>
      </c>
    </row>
    <row r="30" spans="1:4" x14ac:dyDescent="0.25">
      <c r="A30" t="s">
        <v>8</v>
      </c>
      <c r="B30">
        <v>1</v>
      </c>
      <c r="C30" s="1">
        <v>115</v>
      </c>
      <c r="D30" s="1">
        <f t="shared" si="2"/>
        <v>115</v>
      </c>
    </row>
    <row r="31" spans="1:4" x14ac:dyDescent="0.25">
      <c r="A31" s="4" t="s">
        <v>9</v>
      </c>
      <c r="B31">
        <v>2</v>
      </c>
      <c r="C31" s="1">
        <v>1960</v>
      </c>
      <c r="D31" s="1">
        <f t="shared" si="2"/>
        <v>3920</v>
      </c>
    </row>
    <row r="32" spans="1:4" x14ac:dyDescent="0.25">
      <c r="A32" s="4" t="s">
        <v>10</v>
      </c>
      <c r="B32">
        <v>4</v>
      </c>
      <c r="C32" s="1">
        <v>1680</v>
      </c>
      <c r="D32" s="1">
        <f t="shared" si="2"/>
        <v>6720</v>
      </c>
    </row>
    <row r="33" spans="1:4" x14ac:dyDescent="0.25">
      <c r="A33" s="4" t="s">
        <v>17</v>
      </c>
      <c r="B33">
        <v>0</v>
      </c>
      <c r="C33" s="1">
        <v>2190</v>
      </c>
      <c r="D33" s="1">
        <f t="shared" si="2"/>
        <v>0</v>
      </c>
    </row>
    <row r="34" spans="1:4" x14ac:dyDescent="0.25">
      <c r="A34" s="4" t="s">
        <v>18</v>
      </c>
      <c r="B34">
        <v>4</v>
      </c>
      <c r="C34" s="1">
        <v>1630</v>
      </c>
      <c r="D34" s="1">
        <f t="shared" si="2"/>
        <v>6520</v>
      </c>
    </row>
    <row r="35" spans="1:4" x14ac:dyDescent="0.25">
      <c r="A35" s="4" t="s">
        <v>11</v>
      </c>
      <c r="B35">
        <v>0</v>
      </c>
      <c r="C35" s="1">
        <v>2110</v>
      </c>
      <c r="D35" s="1">
        <f t="shared" si="2"/>
        <v>0</v>
      </c>
    </row>
    <row r="36" spans="1:4" x14ac:dyDescent="0.25">
      <c r="A36" s="4" t="s">
        <v>12</v>
      </c>
      <c r="B36">
        <v>4</v>
      </c>
      <c r="C36" s="1">
        <v>310</v>
      </c>
      <c r="D36" s="1">
        <f t="shared" si="2"/>
        <v>1240</v>
      </c>
    </row>
    <row r="37" spans="1:4" x14ac:dyDescent="0.25">
      <c r="A37" s="4" t="s">
        <v>13</v>
      </c>
      <c r="B37">
        <v>24</v>
      </c>
      <c r="C37" s="1">
        <v>180</v>
      </c>
      <c r="D37" s="1">
        <f t="shared" si="2"/>
        <v>4320</v>
      </c>
    </row>
    <row r="38" spans="1:4" x14ac:dyDescent="0.25">
      <c r="A38" t="s">
        <v>50</v>
      </c>
      <c r="B38">
        <v>250</v>
      </c>
      <c r="C38" s="1">
        <v>49</v>
      </c>
      <c r="D38" s="1">
        <f t="shared" si="2"/>
        <v>12250</v>
      </c>
    </row>
    <row r="39" spans="1:4" x14ac:dyDescent="0.25">
      <c r="A39" s="4" t="s">
        <v>14</v>
      </c>
      <c r="B39">
        <v>250</v>
      </c>
      <c r="C39" s="1">
        <v>12</v>
      </c>
      <c r="D39" s="1">
        <f t="shared" si="2"/>
        <v>3000</v>
      </c>
    </row>
    <row r="40" spans="1:4" x14ac:dyDescent="0.25">
      <c r="A40" s="4" t="s">
        <v>54</v>
      </c>
      <c r="B40">
        <v>5</v>
      </c>
      <c r="C40" s="1">
        <v>135</v>
      </c>
      <c r="D40" s="1">
        <f t="shared" si="2"/>
        <v>675</v>
      </c>
    </row>
    <row r="41" spans="1:4" x14ac:dyDescent="0.25">
      <c r="A41" s="4" t="s">
        <v>15</v>
      </c>
      <c r="B41">
        <v>5</v>
      </c>
      <c r="C41" s="1">
        <v>15</v>
      </c>
      <c r="D41" s="1">
        <f t="shared" si="2"/>
        <v>75</v>
      </c>
    </row>
    <row r="42" spans="1:4" x14ac:dyDescent="0.25">
      <c r="A42" s="4" t="s">
        <v>16</v>
      </c>
      <c r="B42">
        <v>6</v>
      </c>
      <c r="C42" s="1">
        <v>25</v>
      </c>
      <c r="D42" s="1">
        <f t="shared" si="2"/>
        <v>150</v>
      </c>
    </row>
    <row r="43" spans="1:4" x14ac:dyDescent="0.25">
      <c r="C43" s="1"/>
      <c r="D43" s="1">
        <f>SUM(D25:D42)</f>
        <v>45230</v>
      </c>
    </row>
    <row r="45" spans="1:4" x14ac:dyDescent="0.25">
      <c r="A45" s="2" t="s">
        <v>19</v>
      </c>
      <c r="B45" t="s">
        <v>1</v>
      </c>
      <c r="C45" t="s">
        <v>2</v>
      </c>
      <c r="D45" t="s">
        <v>3</v>
      </c>
    </row>
    <row r="46" spans="1:4" x14ac:dyDescent="0.25">
      <c r="A46" s="4" t="s">
        <v>55</v>
      </c>
      <c r="B46">
        <v>2</v>
      </c>
      <c r="C46" s="1">
        <v>525</v>
      </c>
      <c r="D46" s="1">
        <f>C46*B46</f>
        <v>1050</v>
      </c>
    </row>
    <row r="47" spans="1:4" x14ac:dyDescent="0.25">
      <c r="A47" s="4" t="s">
        <v>20</v>
      </c>
      <c r="B47">
        <v>2</v>
      </c>
      <c r="C47" s="1">
        <v>72</v>
      </c>
      <c r="D47" s="1">
        <f t="shared" ref="D47:D61" si="3">C47*B47</f>
        <v>144</v>
      </c>
    </row>
    <row r="48" spans="1:4" x14ac:dyDescent="0.25">
      <c r="A48" s="4" t="s">
        <v>56</v>
      </c>
      <c r="B48">
        <v>4</v>
      </c>
      <c r="C48" s="1">
        <v>195</v>
      </c>
      <c r="D48" s="1">
        <f t="shared" si="3"/>
        <v>780</v>
      </c>
    </row>
    <row r="49" spans="1:4" x14ac:dyDescent="0.25">
      <c r="A49" s="4" t="s">
        <v>57</v>
      </c>
      <c r="B49">
        <v>6</v>
      </c>
      <c r="C49" s="1">
        <v>280</v>
      </c>
      <c r="D49" s="1">
        <f t="shared" si="3"/>
        <v>1680</v>
      </c>
    </row>
    <row r="50" spans="1:4" x14ac:dyDescent="0.25">
      <c r="A50" s="4" t="s">
        <v>21</v>
      </c>
      <c r="B50">
        <v>1</v>
      </c>
      <c r="C50" s="1">
        <v>10150</v>
      </c>
      <c r="D50" s="1">
        <f t="shared" si="3"/>
        <v>10150</v>
      </c>
    </row>
    <row r="51" spans="1:4" x14ac:dyDescent="0.25">
      <c r="A51" t="s">
        <v>51</v>
      </c>
      <c r="B51">
        <v>1</v>
      </c>
      <c r="C51" s="1">
        <v>8750</v>
      </c>
      <c r="D51" s="1">
        <f t="shared" si="3"/>
        <v>8750</v>
      </c>
    </row>
    <row r="52" spans="1:4" x14ac:dyDescent="0.25">
      <c r="A52" s="4" t="s">
        <v>9</v>
      </c>
      <c r="B52">
        <v>2</v>
      </c>
      <c r="C52" s="1">
        <v>1960</v>
      </c>
      <c r="D52" s="1">
        <f t="shared" si="3"/>
        <v>3920</v>
      </c>
    </row>
    <row r="53" spans="1:4" x14ac:dyDescent="0.25">
      <c r="A53" s="4" t="s">
        <v>22</v>
      </c>
      <c r="B53">
        <v>2</v>
      </c>
      <c r="C53" s="1">
        <v>2750</v>
      </c>
      <c r="D53" s="1">
        <f t="shared" si="3"/>
        <v>5500</v>
      </c>
    </row>
    <row r="54" spans="1:4" x14ac:dyDescent="0.25">
      <c r="A54" s="4" t="s">
        <v>23</v>
      </c>
      <c r="B54">
        <v>2</v>
      </c>
      <c r="C54" s="1">
        <v>2520</v>
      </c>
      <c r="D54" s="1">
        <f t="shared" si="3"/>
        <v>5040</v>
      </c>
    </row>
    <row r="55" spans="1:4" x14ac:dyDescent="0.25">
      <c r="A55" s="4" t="s">
        <v>24</v>
      </c>
      <c r="B55">
        <v>2</v>
      </c>
      <c r="C55" s="1">
        <v>155</v>
      </c>
      <c r="D55" s="1">
        <f t="shared" si="3"/>
        <v>310</v>
      </c>
    </row>
    <row r="56" spans="1:4" x14ac:dyDescent="0.25">
      <c r="A56" s="4" t="s">
        <v>12</v>
      </c>
      <c r="B56">
        <v>2</v>
      </c>
      <c r="C56" s="1">
        <v>300</v>
      </c>
      <c r="D56" s="1">
        <f t="shared" si="3"/>
        <v>600</v>
      </c>
    </row>
    <row r="57" spans="1:4" x14ac:dyDescent="0.25">
      <c r="A57" s="4" t="s">
        <v>13</v>
      </c>
      <c r="B57">
        <v>6</v>
      </c>
      <c r="C57" s="1">
        <v>180</v>
      </c>
      <c r="D57" s="1">
        <f t="shared" si="3"/>
        <v>1080</v>
      </c>
    </row>
    <row r="58" spans="1:4" x14ac:dyDescent="0.25">
      <c r="A58" s="4" t="s">
        <v>52</v>
      </c>
      <c r="B58">
        <v>380</v>
      </c>
      <c r="C58" s="1">
        <v>49</v>
      </c>
      <c r="D58" s="1">
        <f t="shared" si="3"/>
        <v>18620</v>
      </c>
    </row>
    <row r="59" spans="1:4" x14ac:dyDescent="0.25">
      <c r="A59" s="4" t="s">
        <v>53</v>
      </c>
      <c r="B59">
        <v>5</v>
      </c>
      <c r="C59" s="1">
        <v>72</v>
      </c>
      <c r="D59" s="1">
        <f t="shared" si="3"/>
        <v>360</v>
      </c>
    </row>
    <row r="60" spans="1:4" x14ac:dyDescent="0.25">
      <c r="A60" s="4" t="s">
        <v>14</v>
      </c>
      <c r="B60">
        <v>30</v>
      </c>
      <c r="C60" s="1">
        <v>12</v>
      </c>
      <c r="D60" s="1">
        <f t="shared" si="3"/>
        <v>360</v>
      </c>
    </row>
    <row r="61" spans="1:4" x14ac:dyDescent="0.25">
      <c r="A61" s="4" t="s">
        <v>25</v>
      </c>
      <c r="B61">
        <v>5</v>
      </c>
      <c r="C61" s="1">
        <v>16</v>
      </c>
      <c r="D61" s="1">
        <f t="shared" si="3"/>
        <v>80</v>
      </c>
    </row>
    <row r="62" spans="1:4" x14ac:dyDescent="0.25">
      <c r="D62" s="1">
        <f>SUM(D46:D61)</f>
        <v>58424</v>
      </c>
    </row>
    <row r="64" spans="1:4" x14ac:dyDescent="0.25">
      <c r="A64" s="2" t="s">
        <v>29</v>
      </c>
      <c r="B64" t="s">
        <v>1</v>
      </c>
      <c r="C64" t="s">
        <v>2</v>
      </c>
      <c r="D64" t="s">
        <v>3</v>
      </c>
    </row>
    <row r="65" spans="1:4" x14ac:dyDescent="0.25">
      <c r="A65" t="s">
        <v>4</v>
      </c>
      <c r="B65">
        <v>6</v>
      </c>
      <c r="C65" s="1">
        <v>2000</v>
      </c>
      <c r="D65" s="1">
        <f>C65*B65</f>
        <v>12000</v>
      </c>
    </row>
    <row r="66" spans="1:4" x14ac:dyDescent="0.25">
      <c r="A66" t="s">
        <v>0</v>
      </c>
      <c r="B66">
        <v>6</v>
      </c>
      <c r="C66" s="1">
        <v>3000</v>
      </c>
      <c r="D66" s="1">
        <f t="shared" ref="D66:D69" si="4">C66*B66</f>
        <v>18000</v>
      </c>
    </row>
    <row r="67" spans="1:4" x14ac:dyDescent="0.25">
      <c r="A67" t="s">
        <v>26</v>
      </c>
      <c r="B67">
        <v>2</v>
      </c>
      <c r="C67" s="1">
        <v>1500</v>
      </c>
      <c r="D67" s="1">
        <f t="shared" si="4"/>
        <v>3000</v>
      </c>
    </row>
    <row r="68" spans="1:4" x14ac:dyDescent="0.25">
      <c r="A68" t="s">
        <v>27</v>
      </c>
      <c r="B68">
        <v>2</v>
      </c>
      <c r="C68" s="1">
        <v>1000</v>
      </c>
      <c r="D68" s="1">
        <f t="shared" si="4"/>
        <v>2000</v>
      </c>
    </row>
    <row r="69" spans="1:4" x14ac:dyDescent="0.25">
      <c r="A69" t="s">
        <v>28</v>
      </c>
      <c r="B69">
        <v>250</v>
      </c>
      <c r="C69" s="1">
        <v>80</v>
      </c>
      <c r="D69" s="1">
        <f t="shared" si="4"/>
        <v>20000</v>
      </c>
    </row>
    <row r="70" spans="1:4" x14ac:dyDescent="0.25">
      <c r="C70" s="1"/>
      <c r="D70" s="1">
        <f>SUM(D65:D69)</f>
        <v>55000</v>
      </c>
    </row>
    <row r="72" spans="1:4" x14ac:dyDescent="0.25">
      <c r="A72" s="2" t="s">
        <v>30</v>
      </c>
      <c r="B72" t="s">
        <v>1</v>
      </c>
      <c r="C72" t="s">
        <v>2</v>
      </c>
      <c r="D72" t="s">
        <v>3</v>
      </c>
    </row>
    <row r="73" spans="1:4" x14ac:dyDescent="0.25">
      <c r="A73" t="s">
        <v>31</v>
      </c>
      <c r="B73">
        <v>65</v>
      </c>
      <c r="C73" s="1">
        <v>300</v>
      </c>
      <c r="D73" s="1">
        <f>C73*B73</f>
        <v>19500</v>
      </c>
    </row>
    <row r="74" spans="1:4" x14ac:dyDescent="0.25">
      <c r="A74" t="s">
        <v>26</v>
      </c>
      <c r="B74">
        <v>2</v>
      </c>
      <c r="C74" s="1">
        <v>1500</v>
      </c>
      <c r="D74" s="1">
        <f t="shared" ref="D74:D76" si="5">C74*B74</f>
        <v>3000</v>
      </c>
    </row>
    <row r="75" spans="1:4" x14ac:dyDescent="0.25">
      <c r="A75" t="s">
        <v>32</v>
      </c>
      <c r="B75">
        <v>30</v>
      </c>
      <c r="C75" s="1">
        <v>100</v>
      </c>
      <c r="D75" s="1">
        <f t="shared" si="5"/>
        <v>3000</v>
      </c>
    </row>
    <row r="76" spans="1:4" x14ac:dyDescent="0.25">
      <c r="A76" t="s">
        <v>33</v>
      </c>
      <c r="B76">
        <v>30</v>
      </c>
      <c r="C76" s="1">
        <v>80</v>
      </c>
      <c r="D76" s="1">
        <f t="shared" si="5"/>
        <v>2400</v>
      </c>
    </row>
    <row r="77" spans="1:4" x14ac:dyDescent="0.25">
      <c r="C77" s="1"/>
      <c r="D77" s="1">
        <f>SUM(D73:D76)</f>
        <v>27900</v>
      </c>
    </row>
    <row r="79" spans="1:4" x14ac:dyDescent="0.25">
      <c r="A79" s="2" t="s">
        <v>34</v>
      </c>
      <c r="B79" t="s">
        <v>1</v>
      </c>
      <c r="C79" t="s">
        <v>2</v>
      </c>
      <c r="D79" t="s">
        <v>3</v>
      </c>
    </row>
    <row r="80" spans="1:4" x14ac:dyDescent="0.25">
      <c r="A80" t="s">
        <v>27</v>
      </c>
      <c r="B80">
        <v>2</v>
      </c>
      <c r="C80" s="1">
        <v>3500</v>
      </c>
      <c r="D80" s="1">
        <f>C80*B80</f>
        <v>7000</v>
      </c>
    </row>
    <row r="81" spans="1:4" x14ac:dyDescent="0.25">
      <c r="A81" t="s">
        <v>35</v>
      </c>
      <c r="B81" s="3" t="s">
        <v>37</v>
      </c>
      <c r="C81" s="1">
        <v>5000</v>
      </c>
      <c r="D81" s="1">
        <f>C81</f>
        <v>5000</v>
      </c>
    </row>
    <row r="82" spans="1:4" x14ac:dyDescent="0.25">
      <c r="A82" t="s">
        <v>36</v>
      </c>
      <c r="B82" s="3" t="s">
        <v>37</v>
      </c>
      <c r="C82" s="1">
        <v>2500</v>
      </c>
      <c r="D82" s="1">
        <f>C82</f>
        <v>2500</v>
      </c>
    </row>
    <row r="83" spans="1:4" x14ac:dyDescent="0.25">
      <c r="C83" s="1"/>
      <c r="D83" s="1">
        <f>SUM(D80:D82)</f>
        <v>14500</v>
      </c>
    </row>
    <row r="85" spans="1:4" x14ac:dyDescent="0.25">
      <c r="A85" t="s">
        <v>38</v>
      </c>
      <c r="D85" s="1">
        <f>SUM(D10,D22,D43,D62)</f>
        <v>221414</v>
      </c>
    </row>
    <row r="86" spans="1:4" x14ac:dyDescent="0.25">
      <c r="A86" t="s">
        <v>39</v>
      </c>
      <c r="D86" s="1">
        <f>SUM(D70,D77)</f>
        <v>82900</v>
      </c>
    </row>
    <row r="87" spans="1:4" x14ac:dyDescent="0.25">
      <c r="A87" t="s">
        <v>40</v>
      </c>
      <c r="D87" s="1">
        <f>SUM(D85,D86,D83)</f>
        <v>318814</v>
      </c>
    </row>
    <row r="89" spans="1:4" x14ac:dyDescent="0.25">
      <c r="A8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>
    <row r="1" spans="1:1" x14ac:dyDescent="0.25">
      <c r="A1" s="5" t="s">
        <v>63</v>
      </c>
    </row>
  </sheetData>
  <hyperlinks>
    <hyperlink ref="A1" location="Лист1!R45C1" display="Лист1!R45C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Артур</dc:creator>
  <cp:lastModifiedBy>Артур</cp:lastModifiedBy>
  <dcterms:created xsi:type="dcterms:W3CDTF">2017-10-31T09:14:49Z</dcterms:created>
  <dcterms:modified xsi:type="dcterms:W3CDTF">2018-03-27T13:21:51Z</dcterms:modified>
</cp:coreProperties>
</file>