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ЭтаКнига" defaultThemeVersion="124226"/>
  <xr:revisionPtr revIDLastSave="0" documentId="12_ncr:500000_{FABA2235-C86E-44B3-BA87-3FE5EECE9F60}" xr6:coauthVersionLast="31" xr6:coauthVersionMax="31" xr10:uidLastSave="{00000000-0000-0000-0000-000000000000}"/>
  <bookViews>
    <workbookView xWindow="0" yWindow="0" windowWidth="19200" windowHeight="6135" tabRatio="935" xr2:uid="{00000000-000D-0000-FFFF-FFFF00000000}"/>
  </bookViews>
  <sheets>
    <sheet name="ДЕВУШКИ" sheetId="1" r:id="rId1"/>
    <sheet name="мног2007-08 Дев" sheetId="7" r:id="rId2"/>
    <sheet name="мног 2005-06 Дев" sheetId="6" r:id="rId3"/>
    <sheet name="60ср" sheetId="39" r:id="rId4"/>
    <sheet name="60ст" sheetId="38" r:id="rId5"/>
    <sheet name="60юн" sheetId="37" r:id="rId6"/>
    <sheet name="ст ПР мноГ 07-08" sheetId="40" r:id="rId7"/>
    <sheet name="СТ ПРОТ МН 05-06" sheetId="41" r:id="rId8"/>
  </sheets>
  <definedNames>
    <definedName name="_FilterDatabase" localSheetId="0" hidden="1">ДЕВУШКИ!$A$3:$E$3</definedName>
    <definedName name="Девушки">ДЕВУШКИ!$A$3:$I$170</definedName>
  </definedNames>
  <calcPr calcId="162913"/>
</workbook>
</file>

<file path=xl/calcChain.xml><?xml version="1.0" encoding="utf-8"?>
<calcChain xmlns="http://schemas.openxmlformats.org/spreadsheetml/2006/main">
  <c r="B4" i="38" l="1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B18" i="38"/>
  <c r="C18" i="38"/>
  <c r="D18" i="38"/>
  <c r="B19" i="38"/>
  <c r="C19" i="38"/>
  <c r="D19" i="38"/>
  <c r="B20" i="38"/>
  <c r="C20" i="38"/>
  <c r="D20" i="38"/>
  <c r="B21" i="38"/>
  <c r="C21" i="38"/>
  <c r="D21" i="38"/>
  <c r="B22" i="38"/>
  <c r="C22" i="38"/>
  <c r="D22" i="38"/>
  <c r="B23" i="38"/>
  <c r="C23" i="38"/>
  <c r="D23" i="38"/>
  <c r="B24" i="38"/>
  <c r="C24" i="38"/>
  <c r="D24" i="38"/>
  <c r="B25" i="38"/>
  <c r="C25" i="38"/>
  <c r="D25" i="38"/>
  <c r="B26" i="38"/>
  <c r="C26" i="38"/>
  <c r="D26" i="38"/>
  <c r="B27" i="38"/>
  <c r="C27" i="38"/>
  <c r="D27" i="38"/>
  <c r="B28" i="38"/>
  <c r="C28" i="38"/>
  <c r="D28" i="38"/>
  <c r="B29" i="38"/>
  <c r="C29" i="38"/>
  <c r="D29" i="38"/>
  <c r="B30" i="38"/>
  <c r="C30" i="38"/>
  <c r="D30" i="38"/>
  <c r="B31" i="38"/>
  <c r="C31" i="38"/>
  <c r="D31" i="38"/>
  <c r="B32" i="38"/>
  <c r="C32" i="38"/>
  <c r="D32" i="38"/>
  <c r="B33" i="38"/>
  <c r="C33" i="38"/>
  <c r="D33" i="38"/>
  <c r="B34" i="38"/>
  <c r="C34" i="38"/>
  <c r="D34" i="38"/>
  <c r="B35" i="38"/>
  <c r="C35" i="38"/>
  <c r="D35" i="38"/>
  <c r="B36" i="38"/>
  <c r="C36" i="38"/>
  <c r="D36" i="38"/>
  <c r="B37" i="38"/>
  <c r="C37" i="38"/>
  <c r="D37" i="38"/>
  <c r="B38" i="38"/>
  <c r="C38" i="38"/>
  <c r="D38" i="38"/>
  <c r="B39" i="38"/>
  <c r="C39" i="38"/>
  <c r="D39" i="38"/>
  <c r="B40" i="38"/>
  <c r="C40" i="38"/>
  <c r="D40" i="38"/>
  <c r="B41" i="38"/>
  <c r="C41" i="38"/>
  <c r="D41" i="38"/>
  <c r="B42" i="38"/>
  <c r="C42" i="38"/>
  <c r="D42" i="38"/>
  <c r="B43" i="38"/>
  <c r="C43" i="38"/>
  <c r="D43" i="38"/>
  <c r="B44" i="38"/>
  <c r="C44" i="38"/>
  <c r="D44" i="38"/>
  <c r="B45" i="38"/>
  <c r="C45" i="38"/>
  <c r="D45" i="38"/>
  <c r="B46" i="38"/>
  <c r="C46" i="38"/>
  <c r="D46" i="38"/>
  <c r="B47" i="38"/>
  <c r="C47" i="38"/>
  <c r="D47" i="38"/>
  <c r="B48" i="38"/>
  <c r="C48" i="38"/>
  <c r="D48" i="38"/>
  <c r="B49" i="38"/>
  <c r="C49" i="38"/>
  <c r="D49" i="38"/>
  <c r="B50" i="38"/>
  <c r="C50" i="38"/>
  <c r="D50" i="38"/>
  <c r="B51" i="38"/>
  <c r="C51" i="38"/>
  <c r="D51" i="38"/>
  <c r="B52" i="38"/>
  <c r="C52" i="38"/>
  <c r="D52" i="38"/>
  <c r="B53" i="38"/>
  <c r="C53" i="38"/>
  <c r="D53" i="38"/>
  <c r="B54" i="38"/>
  <c r="C54" i="38"/>
  <c r="D54" i="38"/>
  <c r="B55" i="38"/>
  <c r="C55" i="38"/>
  <c r="D55" i="38"/>
  <c r="B56" i="38"/>
  <c r="C56" i="38"/>
  <c r="D56" i="38"/>
  <c r="B57" i="38"/>
  <c r="C57" i="38"/>
  <c r="D57" i="38"/>
  <c r="B58" i="38"/>
  <c r="C58" i="38"/>
  <c r="D58" i="38"/>
  <c r="B59" i="38"/>
  <c r="C59" i="38"/>
  <c r="D59" i="38"/>
  <c r="B60" i="38"/>
  <c r="C60" i="38"/>
  <c r="D60" i="38"/>
  <c r="B61" i="38"/>
  <c r="C61" i="38"/>
  <c r="D61" i="38"/>
  <c r="B62" i="38"/>
  <c r="C62" i="38"/>
  <c r="D62" i="38"/>
  <c r="B63" i="38"/>
  <c r="C63" i="38"/>
  <c r="D63" i="38"/>
  <c r="B64" i="38"/>
  <c r="C64" i="38"/>
  <c r="D64" i="38"/>
  <c r="B65" i="38"/>
  <c r="C65" i="38"/>
  <c r="D65" i="38"/>
  <c r="B66" i="38"/>
  <c r="C66" i="38"/>
  <c r="D66" i="38"/>
  <c r="B67" i="38"/>
  <c r="C67" i="38"/>
  <c r="D67" i="38"/>
  <c r="B68" i="38"/>
  <c r="C68" i="38"/>
  <c r="D68" i="38"/>
  <c r="B69" i="38"/>
  <c r="C69" i="38"/>
  <c r="D69" i="38"/>
  <c r="B70" i="38"/>
  <c r="C70" i="38"/>
  <c r="D70" i="38"/>
  <c r="B71" i="38"/>
  <c r="C71" i="38"/>
  <c r="D71" i="38"/>
  <c r="B72" i="38"/>
  <c r="C72" i="38"/>
  <c r="D72" i="38"/>
  <c r="B73" i="38"/>
  <c r="C73" i="38"/>
  <c r="D73" i="38"/>
  <c r="B74" i="38"/>
  <c r="C74" i="38"/>
  <c r="D74" i="38"/>
  <c r="B75" i="38"/>
  <c r="C75" i="38"/>
  <c r="D75" i="38"/>
  <c r="B3" i="38"/>
  <c r="C3" i="38"/>
  <c r="D3" i="38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B31" i="37"/>
  <c r="C31" i="37"/>
  <c r="D31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B38" i="37"/>
  <c r="C38" i="37"/>
  <c r="D38" i="37"/>
  <c r="B39" i="37"/>
  <c r="C39" i="37"/>
  <c r="D39" i="37"/>
  <c r="B40" i="37"/>
  <c r="C40" i="37"/>
  <c r="D40" i="37"/>
  <c r="B41" i="37"/>
  <c r="C41" i="37"/>
  <c r="D41" i="37"/>
  <c r="B42" i="37"/>
  <c r="C42" i="37"/>
  <c r="D42" i="37"/>
  <c r="B43" i="37"/>
  <c r="C43" i="37"/>
  <c r="D43" i="37"/>
  <c r="B44" i="37"/>
  <c r="C44" i="37"/>
  <c r="D44" i="37"/>
  <c r="B45" i="37"/>
  <c r="C45" i="37"/>
  <c r="D45" i="37"/>
  <c r="B46" i="37"/>
  <c r="C46" i="37"/>
  <c r="D46" i="37"/>
  <c r="B47" i="37"/>
  <c r="C47" i="37"/>
  <c r="D47" i="37"/>
  <c r="B48" i="37"/>
  <c r="C48" i="37"/>
  <c r="D48" i="37"/>
  <c r="B49" i="37"/>
  <c r="C49" i="37"/>
  <c r="D49" i="37"/>
  <c r="B50" i="37"/>
  <c r="C50" i="37"/>
  <c r="D50" i="37"/>
  <c r="B51" i="37"/>
  <c r="C51" i="37"/>
  <c r="D51" i="37"/>
  <c r="B52" i="37"/>
  <c r="C52" i="37"/>
  <c r="D52" i="37"/>
  <c r="B53" i="37"/>
  <c r="C53" i="37"/>
  <c r="D53" i="37"/>
  <c r="B54" i="37"/>
  <c r="C54" i="37"/>
  <c r="D54" i="37"/>
  <c r="B55" i="37"/>
  <c r="C55" i="37"/>
  <c r="D55" i="37"/>
  <c r="B56" i="37"/>
  <c r="C56" i="37"/>
  <c r="D56" i="37"/>
  <c r="B57" i="37"/>
  <c r="C57" i="37"/>
  <c r="D57" i="37"/>
  <c r="B58" i="37"/>
  <c r="C58" i="37"/>
  <c r="D58" i="37"/>
  <c r="B59" i="37"/>
  <c r="C59" i="37"/>
  <c r="D59" i="37"/>
  <c r="B60" i="37"/>
  <c r="C60" i="37"/>
  <c r="D60" i="37"/>
  <c r="B61" i="37"/>
  <c r="C61" i="37"/>
  <c r="D61" i="37"/>
  <c r="B62" i="37"/>
  <c r="C62" i="37"/>
  <c r="D62" i="37"/>
  <c r="B63" i="37"/>
  <c r="C63" i="37"/>
  <c r="D63" i="37"/>
  <c r="B64" i="37"/>
  <c r="C64" i="37"/>
  <c r="D64" i="37"/>
  <c r="B65" i="37"/>
  <c r="C65" i="37"/>
  <c r="D65" i="37"/>
  <c r="B66" i="37"/>
  <c r="C66" i="37"/>
  <c r="D66" i="37"/>
  <c r="B67" i="37"/>
  <c r="C67" i="37"/>
  <c r="D67" i="37"/>
  <c r="B68" i="37"/>
  <c r="C68" i="37"/>
  <c r="D68" i="37"/>
  <c r="B69" i="37"/>
  <c r="C69" i="37"/>
  <c r="D69" i="37"/>
  <c r="B70" i="37"/>
  <c r="C70" i="37"/>
  <c r="D70" i="37"/>
  <c r="B71" i="37"/>
  <c r="C71" i="37"/>
  <c r="D71" i="37"/>
  <c r="B72" i="37"/>
  <c r="C72" i="37"/>
  <c r="D72" i="37"/>
  <c r="B73" i="37"/>
  <c r="C73" i="37"/>
  <c r="D73" i="37"/>
  <c r="B74" i="37"/>
  <c r="C74" i="37"/>
  <c r="D74" i="37"/>
  <c r="B75" i="37"/>
  <c r="C75" i="37"/>
  <c r="D75" i="37"/>
  <c r="C3" i="37"/>
  <c r="D3" i="37"/>
  <c r="B3" i="37"/>
  <c r="B4" i="39"/>
  <c r="C4" i="39"/>
  <c r="D4" i="39"/>
  <c r="B5" i="39"/>
  <c r="C5" i="39"/>
  <c r="D5" i="39"/>
  <c r="B6" i="39"/>
  <c r="C6" i="39"/>
  <c r="D6" i="39"/>
  <c r="B7" i="39"/>
  <c r="C7" i="39"/>
  <c r="D7" i="39"/>
  <c r="B8" i="39"/>
  <c r="C8" i="39"/>
  <c r="D8" i="39"/>
  <c r="B9" i="39"/>
  <c r="C9" i="39"/>
  <c r="D9" i="39"/>
  <c r="B10" i="39"/>
  <c r="C10" i="39"/>
  <c r="D10" i="39"/>
  <c r="B11" i="39"/>
  <c r="C11" i="39"/>
  <c r="D11" i="39"/>
  <c r="B12" i="39"/>
  <c r="C12" i="39"/>
  <c r="D12" i="39"/>
  <c r="B13" i="39"/>
  <c r="C13" i="39"/>
  <c r="D13" i="39"/>
  <c r="B14" i="39"/>
  <c r="C14" i="39"/>
  <c r="D14" i="39"/>
  <c r="B15" i="39"/>
  <c r="C15" i="39"/>
  <c r="D15" i="39"/>
  <c r="B16" i="39"/>
  <c r="C16" i="39"/>
  <c r="D16" i="39"/>
  <c r="B17" i="39"/>
  <c r="C17" i="39"/>
  <c r="D17" i="39"/>
  <c r="B18" i="39"/>
  <c r="C18" i="39"/>
  <c r="D18" i="39"/>
  <c r="B19" i="39"/>
  <c r="C19" i="39"/>
  <c r="D19" i="39"/>
  <c r="B20" i="39"/>
  <c r="C20" i="39"/>
  <c r="D20" i="39"/>
  <c r="B21" i="39"/>
  <c r="C21" i="39"/>
  <c r="D21" i="39"/>
  <c r="B22" i="39"/>
  <c r="C22" i="39"/>
  <c r="D22" i="39"/>
  <c r="B23" i="39"/>
  <c r="C23" i="39"/>
  <c r="D23" i="39"/>
  <c r="B24" i="39"/>
  <c r="C24" i="39"/>
  <c r="D24" i="39"/>
  <c r="B25" i="39"/>
  <c r="C25" i="39"/>
  <c r="D25" i="39"/>
  <c r="B26" i="39"/>
  <c r="C26" i="39"/>
  <c r="D26" i="39"/>
  <c r="B27" i="39"/>
  <c r="C27" i="39"/>
  <c r="D27" i="39"/>
  <c r="B28" i="39"/>
  <c r="C28" i="39"/>
  <c r="D28" i="39"/>
  <c r="B29" i="39"/>
  <c r="C29" i="39"/>
  <c r="D29" i="39"/>
  <c r="B30" i="39"/>
  <c r="C30" i="39"/>
  <c r="D30" i="39"/>
  <c r="B31" i="39"/>
  <c r="C31" i="39"/>
  <c r="D31" i="39"/>
  <c r="B32" i="39"/>
  <c r="C32" i="39"/>
  <c r="D32" i="39"/>
  <c r="B33" i="39"/>
  <c r="C33" i="39"/>
  <c r="D33" i="39"/>
  <c r="B34" i="39"/>
  <c r="C34" i="39"/>
  <c r="D34" i="39"/>
  <c r="B35" i="39"/>
  <c r="C35" i="39"/>
  <c r="D35" i="39"/>
  <c r="B36" i="39"/>
  <c r="C36" i="39"/>
  <c r="D36" i="39"/>
  <c r="B37" i="39"/>
  <c r="C37" i="39"/>
  <c r="D37" i="39"/>
  <c r="B38" i="39"/>
  <c r="C38" i="39"/>
  <c r="D38" i="39"/>
  <c r="B39" i="39"/>
  <c r="C39" i="39"/>
  <c r="D39" i="39"/>
  <c r="B40" i="39"/>
  <c r="C40" i="39"/>
  <c r="D40" i="39"/>
  <c r="B41" i="39"/>
  <c r="C41" i="39"/>
  <c r="D41" i="39"/>
  <c r="B42" i="39"/>
  <c r="C42" i="39"/>
  <c r="D42" i="39"/>
  <c r="B43" i="39"/>
  <c r="C43" i="39"/>
  <c r="D43" i="39"/>
  <c r="B44" i="39"/>
  <c r="C44" i="39"/>
  <c r="D44" i="39"/>
  <c r="B45" i="39"/>
  <c r="C45" i="39"/>
  <c r="D45" i="39"/>
  <c r="B46" i="39"/>
  <c r="C46" i="39"/>
  <c r="D46" i="39"/>
  <c r="B47" i="39"/>
  <c r="C47" i="39"/>
  <c r="D47" i="39"/>
  <c r="B48" i="39"/>
  <c r="C48" i="39"/>
  <c r="D48" i="39"/>
  <c r="B49" i="39"/>
  <c r="C49" i="39"/>
  <c r="D49" i="39"/>
  <c r="B50" i="39"/>
  <c r="C50" i="39"/>
  <c r="D50" i="39"/>
  <c r="B51" i="39"/>
  <c r="C51" i="39"/>
  <c r="D51" i="39"/>
  <c r="B52" i="39"/>
  <c r="C52" i="39"/>
  <c r="D52" i="39"/>
  <c r="B53" i="39"/>
  <c r="C53" i="39"/>
  <c r="D53" i="39"/>
  <c r="B54" i="39"/>
  <c r="C54" i="39"/>
  <c r="D54" i="39"/>
  <c r="B55" i="39"/>
  <c r="C55" i="39"/>
  <c r="D55" i="39"/>
  <c r="B56" i="39"/>
  <c r="C56" i="39"/>
  <c r="D56" i="39"/>
  <c r="B57" i="39"/>
  <c r="C57" i="39"/>
  <c r="D57" i="39"/>
  <c r="B58" i="39"/>
  <c r="C58" i="39"/>
  <c r="D58" i="39"/>
  <c r="B59" i="39"/>
  <c r="C59" i="39"/>
  <c r="D59" i="39"/>
  <c r="B60" i="39"/>
  <c r="C60" i="39"/>
  <c r="D60" i="39"/>
  <c r="B61" i="39"/>
  <c r="C61" i="39"/>
  <c r="D61" i="39"/>
  <c r="B62" i="39"/>
  <c r="C62" i="39"/>
  <c r="D62" i="39"/>
  <c r="B63" i="39"/>
  <c r="C63" i="39"/>
  <c r="D63" i="39"/>
  <c r="B64" i="39"/>
  <c r="C64" i="39"/>
  <c r="D64" i="39"/>
  <c r="B65" i="39"/>
  <c r="C65" i="39"/>
  <c r="D65" i="39"/>
  <c r="B66" i="39"/>
  <c r="C66" i="39"/>
  <c r="D66" i="39"/>
  <c r="B67" i="39"/>
  <c r="C67" i="39"/>
  <c r="D67" i="39"/>
  <c r="B68" i="39"/>
  <c r="C68" i="39"/>
  <c r="D68" i="39"/>
  <c r="B69" i="39"/>
  <c r="C69" i="39"/>
  <c r="D69" i="39"/>
  <c r="B70" i="39"/>
  <c r="C70" i="39"/>
  <c r="D70" i="39"/>
  <c r="B71" i="39"/>
  <c r="C71" i="39"/>
  <c r="D71" i="39"/>
  <c r="B72" i="39"/>
  <c r="C72" i="39"/>
  <c r="D72" i="39"/>
  <c r="B73" i="39"/>
  <c r="C73" i="39"/>
  <c r="D73" i="39"/>
  <c r="B74" i="39"/>
  <c r="C74" i="39"/>
  <c r="D74" i="39"/>
  <c r="B75" i="39"/>
  <c r="C75" i="39"/>
  <c r="D75" i="39"/>
  <c r="C3" i="39"/>
  <c r="D3" i="39"/>
  <c r="B3" i="39"/>
  <c r="D3" i="7"/>
  <c r="D3" i="6"/>
  <c r="C3" i="7"/>
  <c r="B3" i="7"/>
  <c r="C3" i="6"/>
  <c r="B3" i="6"/>
  <c r="B76" i="39" l="1"/>
  <c r="B76" i="38"/>
  <c r="B76" i="37"/>
  <c r="C76" i="37"/>
  <c r="D76" i="37"/>
  <c r="C76" i="38"/>
  <c r="D76" i="38"/>
  <c r="C76" i="39"/>
  <c r="D76" i="39"/>
  <c r="E171" i="1" l="1"/>
  <c r="C171" i="1"/>
  <c r="F171" i="1"/>
  <c r="G171" i="1"/>
  <c r="H171" i="1"/>
  <c r="I171" i="1"/>
  <c r="D73" i="6" l="1"/>
  <c r="B76" i="7" l="1"/>
  <c r="C76" i="7"/>
  <c r="B73" i="6"/>
  <c r="D76" i="7"/>
  <c r="C73" i="6"/>
</calcChain>
</file>

<file path=xl/sharedStrings.xml><?xml version="1.0" encoding="utf-8"?>
<sst xmlns="http://schemas.openxmlformats.org/spreadsheetml/2006/main" count="268" uniqueCount="190">
  <si>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</si>
  <si>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</si>
  <si>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</si>
  <si>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</si>
  <si>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</si>
  <si>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</si>
  <si>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</si>
  <si>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</si>
  <si>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</si>
  <si>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</si>
  <si>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</si>
  <si>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</si>
  <si>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</si>
  <si>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</si>
  <si>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</si>
  <si>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</si>
  <si>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</si>
  <si>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</si>
  <si>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</si>
  <si>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</si>
  <si>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</si>
  <si>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</si>
  <si>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</si>
  <si>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</si>
  <si>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</si>
  <si>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</si>
  <si>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</si>
  <si>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</si>
  <si>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</si>
  <si>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</si>
  <si>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</si>
  <si>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</si>
  <si>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</si>
  <si>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</si>
  <si>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</si>
  <si>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</si>
  <si>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</si>
  <si>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</si>
  <si>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</si>
  <si>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</si>
  <si>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</si>
  <si>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</si>
  <si>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</si>
  <si>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</si>
  <si>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</si>
  <si>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</si>
  <si>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</si>
  <si>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</si>
  <si>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</si>
  <si>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</si>
  <si>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</si>
  <si>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</si>
  <si>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</si>
  <si>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</si>
  <si>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</si>
  <si>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</si>
  <si>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</si>
  <si>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</si>
  <si>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</si>
  <si>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</si>
  <si>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</si>
  <si>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</si>
  <si>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</si>
  <si>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</si>
  <si>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</si>
  <si>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</si>
  <si>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</si>
  <si>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</si>
  <si>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</si>
  <si>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</si>
  <si>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</si>
  <si>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</si>
  <si>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</si>
  <si>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</si>
  <si>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</si>
  <si>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</si>
  <si>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</si>
  <si>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</si>
  <si>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</si>
  <si>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</si>
  <si>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</si>
  <si>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</si>
  <si>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</si>
  <si>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</si>
  <si>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</si>
  <si>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</si>
  <si>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</si>
  <si>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</si>
  <si>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</si>
  <si>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</si>
  <si>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</si>
  <si>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</si>
  <si>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</si>
  <si>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</si>
  <si>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</si>
  <si>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</si>
  <si>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</si>
  <si>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</si>
  <si>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</si>
  <si>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</si>
  <si>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</si>
  <si>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</si>
  <si>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</si>
  <si>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</si>
  <si>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</si>
  <si>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</si>
  <si>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</si>
  <si>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</si>
  <si>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</si>
  <si>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</si>
  <si>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</si>
  <si>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</si>
  <si>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</si>
  <si>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</si>
  <si>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</si>
  <si>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</si>
  <si>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</si>
  <si>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</si>
  <si>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</si>
  <si>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</si>
  <si>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</si>
  <si>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</si>
  <si>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</si>
  <si>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</si>
  <si>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</si>
  <si>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</si>
  <si>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</si>
  <si>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</si>
  <si>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</si>
  <si>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</si>
  <si>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</si>
  <si>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</si>
  <si>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</si>
  <si>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</si>
  <si>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</si>
  <si>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</si>
  <si>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</si>
  <si>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</si>
  <si>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</si>
  <si>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</si>
  <si>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</si>
  <si>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</si>
  <si>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</si>
  <si>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</si>
  <si>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</si>
  <si>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</si>
  <si>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</si>
  <si>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</si>
  <si>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</si>
  <si>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</si>
  <si>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</si>
  <si>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</si>
  <si>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</si>
  <si>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</si>
  <si>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</si>
  <si>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</si>
  <si>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</si>
  <si>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</si>
  <si>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</si>
  <si>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</si>
  <si>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</si>
  <si>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</si>
  <si>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</si>
  <si>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</si>
  <si>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</si>
  <si>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</si>
  <si>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</si>
  <si>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</si>
  <si>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</si>
  <si>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</si>
  <si>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</si>
  <si>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</si>
  <si>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</si>
  <si>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</si>
  <si>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</si>
  <si>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</si>
  <si>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</si>
  <si>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</si>
  <si>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</si>
  <si>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</si>
  <si>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</si>
  <si>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</si>
  <si>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</si>
  <si>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</si>
  <si>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</si>
  <si>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</si>
  <si>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СТАРТОВЫЙ ПРОТОКОЛ</t>
  </si>
  <si>
    <t>1 ЗАБЕГ</t>
  </si>
  <si>
    <t>2 ЗАБЕГ</t>
  </si>
  <si>
    <t>3 ЗАБЕГ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</si>
</sst>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49" fontId="5" fillId="0" borderId="2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49" fontId="3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/>
    <xf numFmtId="0" fontId="3" fillId="0" borderId="0" xfId="0" applyFont="1"/>
    <xf numFmtId="1" fontId="4" fillId="7" borderId="0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right" wrapText="1"/>
    </xf>
    <xf numFmtId="49" fontId="3" fillId="0" borderId="2" xfId="0" applyNumberFormat="1" applyFont="1" applyFill="1" applyBorder="1" applyAlignment="1" applyProtection="1">
      <alignment horizontal="center" vertical="top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top"/>
    </xf>
    <xf numFmtId="0" fontId="5" fillId="10" borderId="5" xfId="0" applyNumberFormat="1" applyFont="1" applyFill="1" applyBorder="1" applyAlignment="1">
      <alignment horizontal="center" vertical="center"/>
    </xf>
    <xf numFmtId="0" fontId="5" fillId="11" borderId="5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 vertical="center"/>
    </xf>
    <xf numFmtId="0" fontId="5" fillId="9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/>
    <xf numFmtId="49" fontId="3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49" fontId="6" fillId="0" borderId="5" xfId="0" applyNumberFormat="1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/>
    <xf numFmtId="0" fontId="6" fillId="0" borderId="5" xfId="0" applyFont="1" applyBorder="1"/>
    <xf numFmtId="0" fontId="3" fillId="0" borderId="13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/>
    <xf numFmtId="1" fontId="3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/>
    <xf numFmtId="49" fontId="6" fillId="0" borderId="1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</cellXfs>
  <cellStyles count="2">
    <cellStyle name="Обычный" xfId="0" builtinId="0"/>
    <cellStyle name="Обычный_Списки сборной 2011 16-12-10" xfId="1" xr:uid="{00000000-0005-0000-0000-000002000000}"/>
  </cellStyles>
  <dxfs count="89"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ДЕВУШКИбаза" displayName="ДЕВУШКИбаза" ref="A3:I171" totalsRowCount="1" headerRowDxfId="84" dataDxfId="83" totalsRowDxfId="81" tableBorderDxfId="82">
  <autoFilter ref="A3:I170" xr:uid="{00000000-0009-0000-0100-000004000000}"/>
  <sortState ref="A4:I170">
    <sortCondition ref="B3:B170"/>
  </sortState>
  <tableColumns count="9">
    <tableColumn id="1" xr3:uid="{00000000-0010-0000-0000-000001000000}" name="№" totalsRowLabel="Итог" dataDxfId="80" totalsRowDxfId="79"/>
    <tableColumn id="2" xr3:uid="{00000000-0010-0000-0000-000002000000}" name="номер" dataDxfId="78" totalsRowDxfId="77"/>
    <tableColumn id="3" xr3:uid="{00000000-0010-0000-0000-000003000000}" name="Фамилия " totalsRowFunction="count" dataDxfId="76" totalsRowDxfId="75"/>
    <tableColumn id="4" xr3:uid="{00000000-0010-0000-0000-000004000000}" name="Д.Р." dataDxfId="74" totalsRowDxfId="73"/>
    <tableColumn id="7" xr3:uid="{00000000-0010-0000-0000-000007000000}" name="2007-2008" totalsRowFunction="count" dataDxfId="72" totalsRowDxfId="71"/>
    <tableColumn id="8" xr3:uid="{00000000-0010-0000-0000-000008000000}" name="2005-2006" totalsRowFunction="sum" dataDxfId="70" totalsRowDxfId="69"/>
    <tableColumn id="9" xr3:uid="{00000000-0010-0000-0000-000009000000}" name="средний" totalsRowFunction="sum" dataDxfId="68" totalsRowDxfId="67"/>
    <tableColumn id="10" xr3:uid="{00000000-0010-0000-0000-00000A000000}" name="старший" totalsRowFunction="sum" dataDxfId="66" totalsRowDxfId="65"/>
    <tableColumn id="11" xr3:uid="{00000000-0010-0000-0000-00000B000000}" name="юниоры" totalsRowFunction="sum" dataDxfId="64" totalsRowDxfId="63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Таблица10" displayName="Таблица10" ref="A2:D76" totalsRowCount="1" headerRowDxfId="62" dataDxfId="60" headerRowBorderDxfId="61" tableBorderDxfId="59" totalsRowBorderDxfId="58">
  <autoFilter ref="A2:D75" xr:uid="{00000000-0009-0000-0100-00000A000000}"/>
  <tableColumns count="4">
    <tableColumn id="1" xr3:uid="{00000000-0010-0000-1400-000001000000}" name="№" totalsRowLabel="Итог" dataDxfId="57" totalsRowDxfId="56"/>
    <tableColumn id="2" xr3:uid="{00000000-0010-0000-1400-000002000000}" name="номер _x000a_участника" totalsRowFunction="custom" dataDxfId="55" totalsRowDxfId="54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xr3:uid="{00000000-0010-0000-1400-000003000000}" name="Фамилия Имя" totalsRowFunction="custom" dataDxfId="53" totalsRowDxfId="52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xr3:uid="{00000000-0010-0000-1400-000004000000}" name="дата_x000a_ рождения" totalsRowFunction="custom" dataDxfId="51" totalsRowDxfId="50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6000000}" name="Девмног0506" displayName="Девмног0506" ref="A2:D73" totalsRowCount="1" headerRowDxfId="49" dataDxfId="48" tableBorderDxfId="47">
  <autoFilter ref="A2:D72" xr:uid="{00000000-0009-0000-0100-000006000000}"/>
  <tableColumns count="4">
    <tableColumn id="1" xr3:uid="{00000000-0010-0000-1600-000001000000}" name="№" totalsRowLabel="Итог" dataDxfId="46" totalsRowDxfId="45"/>
    <tableColumn id="2" xr3:uid="{00000000-0010-0000-1600-000002000000}" name="номер _x000a_участника" totalsRowFunction="custom" dataDxfId="44" totalsRowDxfId="43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xr3:uid="{00000000-0010-0000-1600-000003000000}" name="Фамилия Имя" totalsRowFunction="custom" dataDxfId="42" totalsRowDxfId="41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xr3:uid="{00000000-0010-0000-1600-000004000000}" name="дата_x000a_ рождения" totalsRowFunction="custom" dataDxfId="40" totalsRowDxfId="39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E000000}" name="Таблица1023691019202835" displayName="Таблица1023691019202835" ref="A2:D76" totalsRowCount="1" headerRowDxfId="38" dataDxfId="36" headerRowBorderDxfId="37" tableBorderDxfId="35" totalsRowBorderDxfId="34">
  <autoFilter ref="A2:D75" xr:uid="{00000000-0009-0000-0100-000022000000}"/>
  <tableColumns count="4">
    <tableColumn id="1" xr3:uid="{00000000-0010-0000-1E00-000001000000}" name="№" totalsRowLabel="Итог" dataDxfId="33" totalsRowDxfId="32"/>
    <tableColumn id="2" xr3:uid="{00000000-0010-0000-1E00-000002000000}" name="номер _x000a_участника" totalsRowFunction="custom" dataDxfId="31" totalsRowDxfId="30">
      <calculatedColumnFormula>IFERROR(INDEX(ДЕВУШКИ!$B$4:$D$170,_xlfn.AGGREGATE(15,6,(ROW(ДЕВУШКИ!$C$4:$C$170)-3)/ДЕВУШКИ!$G$4:$G$170,ROW(A1)),COLUMN(A1)),"")</calculatedColumnFormula>
      <totalsRowFormula>COUNTA(Таблица1023691019202835[номер 
участника])</totalsRowFormula>
    </tableColumn>
    <tableColumn id="3" xr3:uid="{00000000-0010-0000-1E00-000003000000}" name="Фамилия Имя" totalsRowFunction="custom" dataDxfId="29" totalsRowDxfId="28">
      <calculatedColumnFormula>IFERROR(INDEX(ДЕВУШКИ!$B$4:$D$170,_xlfn.AGGREGATE(15,6,(ROW(ДЕВУШКИ!$C$4:$C$170)-3)/ДЕВУШКИ!$G$4:$G$170,ROW(B1)),COLUMN(B1)),"")</calculatedColumnFormula>
      <totalsRowFormula>COUNTA(Таблица1023691019202835[Фамилия Имя])</totalsRowFormula>
    </tableColumn>
    <tableColumn id="4" xr3:uid="{00000000-0010-0000-1E00-000004000000}" name="дата_x000a_ рождения" totalsRowFunction="custom" dataDxfId="27" totalsRowDxfId="26">
      <calculatedColumnFormula>IFERROR(INDEX(ДЕВУШКИ!$B$4:$D$170,_xlfn.AGGREGATE(15,6,(ROW(ДЕВУШКИ!$C$4:$C$170)-3)/ДЕВУШКИ!$G$4:$G$170,ROW(C1)),COLUMN(C1)),"")</calculatedColumnFormula>
      <totalsRowFormula>COUNTA(Таблица1023691019202835[дата
 рождения])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1F000000}" name="Таблица102369101920283536" displayName="Таблица102369101920283536" ref="A2:D76" totalsRowCount="1" headerRowDxfId="25" dataDxfId="23" headerRowBorderDxfId="24" tableBorderDxfId="22" totalsRowBorderDxfId="21">
  <autoFilter ref="A2:D75" xr:uid="{00000000-0009-0000-0100-000023000000}"/>
  <tableColumns count="4">
    <tableColumn id="1" xr3:uid="{00000000-0010-0000-1F00-000001000000}" name="№" totalsRowLabel="Итог" dataDxfId="20" totalsRowDxfId="19"/>
    <tableColumn id="2" xr3:uid="{00000000-0010-0000-1F00-000002000000}" name="номер _x000a_участника" totalsRowFunction="custom" dataDxfId="18" totalsRowDxfId="17">
      <calculatedColumnFormula>IFERROR(INDEX(ДЕВУШКИ!$B$4:$D$170,_xlfn.AGGREGATE(15,6,(ROW(ДЕВУШКИ!$C$4:$C$170)-3)/ДЕВУШКИ!$H$4:$H$170,ROW(A1)),COLUMN(A1)),"")</calculatedColumnFormula>
      <totalsRowFormula>COUNTA(Таблица102369101920283536[номер 
участника])</totalsRowFormula>
    </tableColumn>
    <tableColumn id="3" xr3:uid="{00000000-0010-0000-1F00-000003000000}" name="Фамилия Имя" totalsRowFunction="custom" dataDxfId="16" totalsRowDxfId="15">
      <calculatedColumnFormula>IFERROR(INDEX(ДЕВУШКИ!$B$4:$D$170,_xlfn.AGGREGATE(15,6,(ROW(ДЕВУШКИ!$C$4:$C$170)-3)/ДЕВУШКИ!$H$4:$H$170,ROW(B1)),COLUMN(B1)),"")</calculatedColumnFormula>
      <totalsRowFormula>COUNTA(Таблица102369101920283536[Фамилия Имя])</totalsRowFormula>
    </tableColumn>
    <tableColumn id="4" xr3:uid="{00000000-0010-0000-1F00-000004000000}" name="дата_x000a_ рождения" totalsRowFunction="custom" dataDxfId="14" totalsRowDxfId="13">
      <calculatedColumnFormula>IFERROR(INDEX(ДЕВУШКИ!$B$4:$D$170,_xlfn.AGGREGATE(15,6,(ROW(ДЕВУШКИ!$C$4:$C$170)-3)/ДЕВУШКИ!$H$4:$H$170,ROW(C1)),COLUMN(C1)),"")</calculatedColumnFormula>
      <totalsRowFormula>COUNTA(Таблица102369101920283536[дата
 рождения])</totalsRow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0000000}" name="Таблица10236910192028353637" displayName="Таблица10236910192028353637" ref="A2:D76" totalsRowCount="1" headerRowDxfId="12" dataDxfId="10" headerRowBorderDxfId="11" tableBorderDxfId="9" totalsRowBorderDxfId="8">
  <autoFilter ref="A2:D75" xr:uid="{00000000-0009-0000-0100-000024000000}"/>
  <tableColumns count="4">
    <tableColumn id="1" xr3:uid="{00000000-0010-0000-2000-000001000000}" name="№" totalsRowLabel="Итог" dataDxfId="7" totalsRowDxfId="6"/>
    <tableColumn id="2" xr3:uid="{00000000-0010-0000-2000-000002000000}" name="номер _x000a_участника" totalsRowFunction="custom" dataDxfId="5" totalsRowDxfId="4">
      <calculatedColumnFormula>IFERROR(INDEX(ДЕВУШКИ!$B$4:$D$170,_xlfn.AGGREGATE(15,6,(ROW(ДЕВУШКИ!$C$4:$C$170)-3)/ДЕВУШКИ!$I$4:$I$170,ROW(A1)),COLUMN(A1)),"")</calculatedColumnFormula>
      <totalsRowFormula>COUNTA(Таблица10236910192028353637[номер 
участника])</totalsRowFormula>
    </tableColumn>
    <tableColumn id="3" xr3:uid="{00000000-0010-0000-2000-000003000000}" name="Фамилия Имя" totalsRowFunction="custom" dataDxfId="3" totalsRowDxfId="2">
      <calculatedColumnFormula>IFERROR(INDEX(ДЕВУШКИ!$B$4:$D$170,_xlfn.AGGREGATE(15,6,(ROW(ДЕВУШКИ!$C$4:$C$170)-3)/ДЕВУШКИ!$I$4:$I$170,ROW(B1)),COLUMN(B1)),"")</calculatedColumnFormula>
      <totalsRowFormula>COUNTA(Таблица10236910192028353637[Фамилия Имя])</totalsRowFormula>
    </tableColumn>
    <tableColumn id="4" xr3:uid="{00000000-0010-0000-2000-000004000000}" name="дата_x000a_ рождения" totalsRowFunction="custom" dataDxfId="1" totalsRowDxfId="0">
      <calculatedColumnFormula>IFERROR(INDEX(ДЕВУШКИ!$B$4:$D$170,_xlfn.AGGREGATE(15,6,(ROW(ДЕВУШКИ!$C$4:$C$170)-3)/ДЕВУШКИ!$I$4:$I$170,ROW(C1)),COLUMN(C1)),"")</calculatedColumnFormula>
      <totalsRowFormula>COUNTA(Таблица10236910192028353637[дата
 рождения])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1:I578"/>
  <sheetViews>
    <sheetView tabSelected="1" zoomScale="130" zoomScaleNormal="130" workbookViewId="0">
      <pane xSplit="4" ySplit="3" topLeftCell="E28" activePane="bottomRight" state="frozen"/>
      <selection activeCell="G113" sqref="G113"/>
      <selection pane="topRight" activeCell="G113" sqref="G113"/>
      <selection pane="bottomLeft" activeCell="G113" sqref="G113"/>
      <selection pane="bottomRight" activeCell="J1" sqref="J1:T1048576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5" bestFit="1" customWidth="1"/>
    <col min="4" max="4" width="13" style="6" bestFit="1" customWidth="1"/>
    <col min="5" max="9" width="3.7109375" style="4" customWidth="1"/>
    <col min="10" max="16384" width="25" style="4"/>
  </cols>
  <sheetData>
    <row r="1" spans="1:9" x14ac:dyDescent="0.25">
      <c r="A1" s="178"/>
      <c r="B1" s="178"/>
      <c r="C1" s="178"/>
      <c r="D1" s="178"/>
      <c r="E1" s="178"/>
      <c r="F1" s="178"/>
    </row>
    <row r="2" spans="1:9" x14ac:dyDescent="0.25">
      <c r="A2" s="5"/>
      <c r="B2" s="5"/>
      <c r="C2" s="81"/>
      <c r="D2" s="3"/>
      <c r="E2" s="179" t="s">
        <v>3</v>
      </c>
      <c r="F2" s="180"/>
      <c r="G2" s="181">
        <v>60</v>
      </c>
      <c r="H2" s="181"/>
      <c r="I2" s="181"/>
    </row>
    <row r="3" spans="1:9" s="42" customFormat="1" ht="51" x14ac:dyDescent="0.25">
      <c r="A3" s="96" t="s">
        <v>2</v>
      </c>
      <c r="B3" s="97" t="s">
        <v>8</v>
      </c>
      <c r="C3" s="98" t="s">
        <v>9</v>
      </c>
      <c r="D3" s="97" t="s">
        <v>1</v>
      </c>
      <c r="E3" s="99" t="s">
        <v>4</v>
      </c>
      <c r="F3" s="99" t="s">
        <v>5</v>
      </c>
      <c r="G3" s="100" t="s">
        <v>10</v>
      </c>
      <c r="H3" s="101" t="s">
        <v>11</v>
      </c>
      <c r="I3" s="102" t="s">
        <v>12</v>
      </c>
    </row>
    <row r="4" spans="1:9" x14ac:dyDescent="0.25">
      <c r="A4" s="41">
        <v>1</v>
      </c>
      <c r="B4" s="32">
        <v>1</v>
      </c>
      <c r="C4" s="82" t="s">
        <v>34</v>
      </c>
      <c r="D4" s="64">
        <v>2005</v>
      </c>
      <c r="E4" s="31"/>
      <c r="F4" s="33"/>
      <c r="G4" s="34"/>
      <c r="H4" s="35"/>
      <c r="I4" s="36"/>
    </row>
    <row r="5" spans="1:9" x14ac:dyDescent="0.25">
      <c r="A5" s="41">
        <v>3</v>
      </c>
      <c r="B5" s="32">
        <v>2</v>
      </c>
      <c r="C5" s="83" t="s">
        <v>48</v>
      </c>
      <c r="D5" s="37">
        <v>2005</v>
      </c>
      <c r="E5" s="31"/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2" t="s">
        <v>38</v>
      </c>
      <c r="D6" s="37">
        <v>2001</v>
      </c>
      <c r="E6" s="33"/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2" t="s">
        <v>49</v>
      </c>
      <c r="D7" s="33">
        <v>2003</v>
      </c>
      <c r="E7" s="31"/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2" t="s">
        <v>50</v>
      </c>
      <c r="D8" s="64">
        <v>2003</v>
      </c>
      <c r="E8" s="31"/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2" t="s">
        <v>35</v>
      </c>
      <c r="D9" s="31">
        <v>2003</v>
      </c>
      <c r="E9" s="33"/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2" t="s">
        <v>51</v>
      </c>
      <c r="D10" s="31">
        <v>2003</v>
      </c>
      <c r="E10" s="31"/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2" t="s">
        <v>36</v>
      </c>
      <c r="D11" s="33">
        <v>2003</v>
      </c>
      <c r="E11" s="31"/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2" t="s">
        <v>52</v>
      </c>
      <c r="D12" s="33">
        <v>2002</v>
      </c>
      <c r="E12" s="31"/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2" t="s">
        <v>53</v>
      </c>
      <c r="D13" s="33">
        <v>2002</v>
      </c>
      <c r="E13" s="33"/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2" t="s">
        <v>54</v>
      </c>
      <c r="D14" s="40">
        <v>2002</v>
      </c>
      <c r="E14" s="33"/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2" t="s">
        <v>55</v>
      </c>
      <c r="D15" s="33">
        <v>2002</v>
      </c>
      <c r="E15" s="33"/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2" t="s">
        <v>37</v>
      </c>
      <c r="D16" s="33">
        <v>2001</v>
      </c>
      <c r="E16" s="33"/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2" t="s">
        <v>56</v>
      </c>
      <c r="D17" s="32">
        <v>2000</v>
      </c>
      <c r="E17" s="31"/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2" t="s">
        <v>41</v>
      </c>
      <c r="D18" s="65">
        <v>2001</v>
      </c>
      <c r="E18" s="33"/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2" t="s">
        <v>57</v>
      </c>
      <c r="D19" s="32">
        <v>2004</v>
      </c>
      <c r="E19" s="33"/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4" t="s">
        <v>58</v>
      </c>
      <c r="D20" s="104">
        <v>2004</v>
      </c>
      <c r="E20" s="31"/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4" t="s">
        <v>59</v>
      </c>
      <c r="D21" s="104">
        <v>2004</v>
      </c>
      <c r="E21" s="31"/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5" t="s">
        <v>60</v>
      </c>
      <c r="D22" s="104">
        <v>2005</v>
      </c>
      <c r="E22" s="31"/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5" t="s">
        <v>40</v>
      </c>
      <c r="D23" s="104">
        <v>2005</v>
      </c>
      <c r="E23" s="31"/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6" t="s">
        <v>61</v>
      </c>
      <c r="D24" s="105">
        <v>2005</v>
      </c>
      <c r="E24" s="31"/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4" t="s">
        <v>39</v>
      </c>
      <c r="D25" s="106">
        <v>2005</v>
      </c>
      <c r="E25" s="31"/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7" t="s">
        <v>62</v>
      </c>
      <c r="D26" s="107">
        <v>2005</v>
      </c>
      <c r="E26" s="31"/>
      <c r="F26" s="31">
        <v>1</v>
      </c>
      <c r="G26" s="38"/>
      <c r="H26" s="39"/>
      <c r="I26" s="15"/>
    </row>
    <row r="27" spans="1:9" x14ac:dyDescent="0.25">
      <c r="A27" s="41">
        <v>169</v>
      </c>
      <c r="B27" s="32">
        <v>24</v>
      </c>
      <c r="C27" s="88" t="s">
        <v>63</v>
      </c>
      <c r="D27" s="14">
        <v>2007</v>
      </c>
      <c r="E27" s="31">
        <v>1</v>
      </c>
      <c r="F27" s="31"/>
      <c r="G27" s="38"/>
      <c r="H27" s="39"/>
      <c r="I27" s="15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/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/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9" t="s">
        <v>92</v>
      </c>
      <c r="D30" s="114">
        <v>2004</v>
      </c>
      <c r="E30" s="31"/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/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/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/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/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/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90" t="s">
        <v>99</v>
      </c>
      <c r="D37" s="18">
        <v>2003</v>
      </c>
      <c r="E37" s="31"/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90" t="s">
        <v>100</v>
      </c>
      <c r="D38" s="18">
        <v>2005</v>
      </c>
      <c r="E38" s="31"/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90" t="s">
        <v>43</v>
      </c>
      <c r="D39" s="18">
        <v>2001</v>
      </c>
      <c r="E39" s="31"/>
      <c r="F39" s="31"/>
      <c r="G39" s="34"/>
      <c r="H39" s="35">
        <v>1</v>
      </c>
      <c r="I39" s="36"/>
    </row>
    <row r="40" spans="1:9" x14ac:dyDescent="0.25">
      <c r="A40" s="41">
        <v>59</v>
      </c>
      <c r="B40" s="2">
        <v>54</v>
      </c>
      <c r="C40" s="90" t="s">
        <v>44</v>
      </c>
      <c r="D40" s="20">
        <v>2001</v>
      </c>
      <c r="E40" s="31"/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/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/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3" t="s">
        <v>120</v>
      </c>
      <c r="D43" s="19">
        <v>2003</v>
      </c>
      <c r="E43" s="31"/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8"/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8"/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8"/>
      <c r="F46" s="8"/>
      <c r="G46" s="10"/>
      <c r="H46" s="11"/>
      <c r="I46" s="12"/>
    </row>
    <row r="47" spans="1:9" x14ac:dyDescent="0.25">
      <c r="A47" s="41">
        <v>88</v>
      </c>
      <c r="B47" s="151">
        <v>68</v>
      </c>
      <c r="C47" s="151" t="s">
        <v>166</v>
      </c>
      <c r="D47" s="151">
        <v>2007</v>
      </c>
      <c r="E47" s="8"/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8"/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8"/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8"/>
      <c r="F50" s="8">
        <v>1</v>
      </c>
      <c r="G50" s="115"/>
      <c r="H50" s="13"/>
      <c r="I50" s="116"/>
    </row>
    <row r="51" spans="1:9" x14ac:dyDescent="0.25">
      <c r="A51" s="41">
        <v>94</v>
      </c>
      <c r="B51" s="151">
        <v>72</v>
      </c>
      <c r="C51" s="151" t="s">
        <v>167</v>
      </c>
      <c r="D51" s="151">
        <v>2004</v>
      </c>
      <c r="E51" s="8"/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8"/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9" t="s">
        <v>24</v>
      </c>
      <c r="D53" s="89">
        <v>2002</v>
      </c>
      <c r="E53" s="8"/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9" t="s">
        <v>125</v>
      </c>
      <c r="D54" s="89">
        <v>2005</v>
      </c>
      <c r="E54" s="8"/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9" t="s">
        <v>126</v>
      </c>
      <c r="D55" s="89">
        <v>2008</v>
      </c>
      <c r="E55" s="8">
        <v>1</v>
      </c>
      <c r="F55" s="8"/>
      <c r="G55" s="10">
        <v>1</v>
      </c>
      <c r="H55" s="11"/>
      <c r="I55" s="12"/>
    </row>
    <row r="56" spans="1:9" x14ac:dyDescent="0.25">
      <c r="A56" s="41">
        <v>99</v>
      </c>
      <c r="B56" s="2">
        <v>77</v>
      </c>
      <c r="C56" s="89" t="s">
        <v>26</v>
      </c>
      <c r="D56" s="89">
        <v>2001</v>
      </c>
      <c r="E56" s="8"/>
      <c r="F56" s="8"/>
      <c r="G56" s="10"/>
      <c r="H56" s="11">
        <v>1</v>
      </c>
      <c r="I56" s="12"/>
    </row>
    <row r="57" spans="1:9" x14ac:dyDescent="0.25">
      <c r="A57" s="41">
        <v>203</v>
      </c>
      <c r="B57" s="2">
        <v>77</v>
      </c>
      <c r="C57" s="89" t="s">
        <v>170</v>
      </c>
      <c r="D57" s="89">
        <v>2004</v>
      </c>
      <c r="E57" s="8"/>
      <c r="F57" s="8"/>
      <c r="G57" s="115"/>
      <c r="H57" s="13"/>
      <c r="I57" s="116"/>
    </row>
    <row r="58" spans="1:9" x14ac:dyDescent="0.25">
      <c r="A58" s="41">
        <v>100</v>
      </c>
      <c r="B58" s="2">
        <v>78</v>
      </c>
      <c r="C58" s="89" t="s">
        <v>127</v>
      </c>
      <c r="D58" s="113">
        <v>1999</v>
      </c>
      <c r="E58" s="8"/>
      <c r="F58" s="8"/>
      <c r="G58" s="10"/>
      <c r="H58" s="11"/>
      <c r="I58" s="12">
        <v>1</v>
      </c>
    </row>
    <row r="59" spans="1:9" x14ac:dyDescent="0.25">
      <c r="A59" s="41">
        <v>204</v>
      </c>
      <c r="B59" s="2">
        <v>78</v>
      </c>
      <c r="C59" s="89" t="s">
        <v>171</v>
      </c>
      <c r="D59" s="113">
        <v>2003</v>
      </c>
      <c r="E59" s="31"/>
      <c r="F59" s="31"/>
      <c r="G59" s="38"/>
      <c r="H59" s="39"/>
      <c r="I59" s="15"/>
    </row>
    <row r="60" spans="1:9" x14ac:dyDescent="0.25">
      <c r="A60" s="41">
        <v>101</v>
      </c>
      <c r="B60" s="2">
        <v>79</v>
      </c>
      <c r="C60" s="26" t="s">
        <v>128</v>
      </c>
      <c r="D60" s="18">
        <v>2005</v>
      </c>
      <c r="E60" s="31"/>
      <c r="F60" s="31">
        <v>1</v>
      </c>
      <c r="G60" s="34"/>
      <c r="H60" s="35"/>
      <c r="I60" s="36"/>
    </row>
    <row r="61" spans="1:9" x14ac:dyDescent="0.25">
      <c r="A61" s="41">
        <v>102</v>
      </c>
      <c r="B61" s="2">
        <v>80</v>
      </c>
      <c r="C61" s="29" t="s">
        <v>129</v>
      </c>
      <c r="D61" s="108">
        <v>2003</v>
      </c>
      <c r="E61" s="31"/>
      <c r="F61" s="31"/>
      <c r="G61" s="34">
        <v>1</v>
      </c>
      <c r="H61" s="35"/>
      <c r="I61" s="36"/>
    </row>
    <row r="62" spans="1:9" x14ac:dyDescent="0.25">
      <c r="A62" s="41">
        <v>103</v>
      </c>
      <c r="B62" s="2">
        <v>81</v>
      </c>
      <c r="C62" s="26" t="s">
        <v>14</v>
      </c>
      <c r="D62" s="73">
        <v>2005</v>
      </c>
      <c r="E62" s="31"/>
      <c r="F62" s="31">
        <v>1</v>
      </c>
      <c r="G62" s="34"/>
      <c r="H62" s="35"/>
      <c r="I62" s="36"/>
    </row>
    <row r="63" spans="1:9" x14ac:dyDescent="0.25">
      <c r="A63" s="41">
        <v>104</v>
      </c>
      <c r="B63" s="2">
        <v>82</v>
      </c>
      <c r="C63" s="26" t="s">
        <v>130</v>
      </c>
      <c r="D63" s="73">
        <v>2004</v>
      </c>
      <c r="E63" s="31"/>
      <c r="F63" s="31"/>
      <c r="G63" s="34">
        <v>1</v>
      </c>
      <c r="H63" s="35"/>
      <c r="I63" s="36"/>
    </row>
    <row r="64" spans="1:9" x14ac:dyDescent="0.25">
      <c r="A64" s="41">
        <v>209</v>
      </c>
      <c r="B64" s="2">
        <v>83</v>
      </c>
      <c r="C64" s="29" t="s">
        <v>172</v>
      </c>
      <c r="D64" s="108">
        <v>2006</v>
      </c>
      <c r="E64" s="31"/>
      <c r="F64" s="31"/>
      <c r="G64" s="38"/>
      <c r="H64" s="39"/>
      <c r="I64" s="15"/>
    </row>
    <row r="65" spans="1:9" x14ac:dyDescent="0.25">
      <c r="A65" s="41">
        <v>106</v>
      </c>
      <c r="B65" s="2">
        <v>84</v>
      </c>
      <c r="C65" s="29" t="s">
        <v>131</v>
      </c>
      <c r="D65" s="18">
        <v>2006</v>
      </c>
      <c r="E65" s="31"/>
      <c r="F65" s="31">
        <v>1</v>
      </c>
      <c r="G65" s="34"/>
      <c r="H65" s="35"/>
      <c r="I65" s="36"/>
    </row>
    <row r="66" spans="1:9" x14ac:dyDescent="0.25">
      <c r="A66" s="41">
        <v>107</v>
      </c>
      <c r="B66" s="2">
        <v>85</v>
      </c>
      <c r="C66" s="29" t="s">
        <v>28</v>
      </c>
      <c r="D66" s="21">
        <v>2002</v>
      </c>
      <c r="E66" s="31"/>
      <c r="F66" s="31"/>
      <c r="G66" s="34"/>
      <c r="H66" s="35">
        <v>1</v>
      </c>
      <c r="I66" s="36"/>
    </row>
    <row r="67" spans="1:9" x14ac:dyDescent="0.25">
      <c r="A67" s="41">
        <v>108</v>
      </c>
      <c r="B67" s="2">
        <v>86</v>
      </c>
      <c r="C67" s="26" t="s">
        <v>18</v>
      </c>
      <c r="D67" s="58">
        <v>2002</v>
      </c>
      <c r="E67" s="31"/>
      <c r="F67" s="31"/>
      <c r="G67" s="38"/>
      <c r="H67" s="39">
        <v>1</v>
      </c>
      <c r="I67" s="15"/>
    </row>
    <row r="68" spans="1:9" x14ac:dyDescent="0.25">
      <c r="A68" s="41">
        <v>109</v>
      </c>
      <c r="B68" s="2">
        <v>87</v>
      </c>
      <c r="C68" s="89" t="s">
        <v>23</v>
      </c>
      <c r="D68" s="89">
        <v>2002</v>
      </c>
      <c r="E68" s="31"/>
      <c r="F68" s="31"/>
      <c r="G68" s="34"/>
      <c r="H68" s="35">
        <v>1</v>
      </c>
      <c r="I68" s="36"/>
    </row>
    <row r="69" spans="1:9" x14ac:dyDescent="0.25">
      <c r="A69" s="41">
        <v>110</v>
      </c>
      <c r="B69" s="2">
        <v>107</v>
      </c>
      <c r="C69" s="117" t="s">
        <v>132</v>
      </c>
      <c r="D69" s="16">
        <v>2005</v>
      </c>
      <c r="E69" s="31"/>
      <c r="F69" s="31">
        <v>1</v>
      </c>
      <c r="G69" s="34"/>
      <c r="H69" s="35"/>
      <c r="I69" s="36"/>
    </row>
    <row r="70" spans="1:9" x14ac:dyDescent="0.25">
      <c r="A70" s="41">
        <v>111</v>
      </c>
      <c r="B70" s="2">
        <v>108</v>
      </c>
      <c r="C70" s="117" t="s">
        <v>133</v>
      </c>
      <c r="D70" s="16">
        <v>2005</v>
      </c>
      <c r="E70" s="31"/>
      <c r="F70" s="31">
        <v>1</v>
      </c>
      <c r="G70" s="34"/>
      <c r="H70" s="35"/>
      <c r="I70" s="36"/>
    </row>
    <row r="71" spans="1:9" ht="15.75" customHeight="1" x14ac:dyDescent="0.25">
      <c r="A71" s="41">
        <v>112</v>
      </c>
      <c r="B71" s="2">
        <v>109</v>
      </c>
      <c r="C71" s="117" t="s">
        <v>134</v>
      </c>
      <c r="D71" s="16">
        <v>2005</v>
      </c>
      <c r="E71" s="31"/>
      <c r="F71" s="31">
        <v>1</v>
      </c>
      <c r="G71" s="34"/>
      <c r="H71" s="35"/>
      <c r="I71" s="36"/>
    </row>
    <row r="72" spans="1:9" x14ac:dyDescent="0.25">
      <c r="A72" s="41">
        <v>113</v>
      </c>
      <c r="B72" s="2">
        <v>110</v>
      </c>
      <c r="C72" s="117" t="s">
        <v>135</v>
      </c>
      <c r="D72" s="16">
        <v>2005</v>
      </c>
      <c r="E72" s="31"/>
      <c r="F72" s="31">
        <v>1</v>
      </c>
      <c r="G72" s="34"/>
      <c r="H72" s="35"/>
      <c r="I72" s="36"/>
    </row>
    <row r="73" spans="1:9" x14ac:dyDescent="0.25">
      <c r="A73" s="41">
        <v>114</v>
      </c>
      <c r="B73" s="2">
        <v>111</v>
      </c>
      <c r="C73" s="117" t="s">
        <v>136</v>
      </c>
      <c r="D73" s="16">
        <v>2005</v>
      </c>
      <c r="E73" s="31"/>
      <c r="F73" s="31">
        <v>1</v>
      </c>
      <c r="G73" s="34"/>
      <c r="H73" s="35"/>
      <c r="I73" s="36"/>
    </row>
    <row r="74" spans="1:9" x14ac:dyDescent="0.25">
      <c r="A74" s="41">
        <v>115</v>
      </c>
      <c r="B74" s="2">
        <v>112</v>
      </c>
      <c r="C74" s="117" t="s">
        <v>165</v>
      </c>
      <c r="D74" s="16">
        <v>2005</v>
      </c>
      <c r="E74" s="31"/>
      <c r="F74" s="31">
        <v>1</v>
      </c>
      <c r="G74" s="38"/>
      <c r="H74" s="39"/>
      <c r="I74" s="15"/>
    </row>
    <row r="75" spans="1:9" x14ac:dyDescent="0.25">
      <c r="A75" s="41">
        <v>116</v>
      </c>
      <c r="B75" s="2">
        <v>113</v>
      </c>
      <c r="C75" s="117" t="s">
        <v>137</v>
      </c>
      <c r="D75" s="16">
        <v>2005</v>
      </c>
      <c r="E75" s="31"/>
      <c r="F75" s="31">
        <v>1</v>
      </c>
      <c r="G75" s="34"/>
      <c r="H75" s="35"/>
      <c r="I75" s="36"/>
    </row>
    <row r="76" spans="1:9" x14ac:dyDescent="0.25">
      <c r="A76" s="41">
        <v>117</v>
      </c>
      <c r="B76" s="2">
        <v>114</v>
      </c>
      <c r="C76" s="117" t="s">
        <v>138</v>
      </c>
      <c r="D76" s="16">
        <v>2005</v>
      </c>
      <c r="E76" s="31"/>
      <c r="F76" s="31">
        <v>1</v>
      </c>
      <c r="G76" s="34"/>
      <c r="H76" s="35"/>
      <c r="I76" s="15"/>
    </row>
    <row r="77" spans="1:9" x14ac:dyDescent="0.25">
      <c r="A77" s="41">
        <v>118</v>
      </c>
      <c r="B77" s="2">
        <v>115</v>
      </c>
      <c r="C77" s="117" t="s">
        <v>139</v>
      </c>
      <c r="D77" s="16">
        <v>2005</v>
      </c>
      <c r="E77" s="31"/>
      <c r="F77" s="31">
        <v>1</v>
      </c>
      <c r="G77" s="34"/>
      <c r="H77" s="35"/>
      <c r="I77" s="36"/>
    </row>
    <row r="78" spans="1:9" x14ac:dyDescent="0.25">
      <c r="A78" s="41">
        <v>119</v>
      </c>
      <c r="B78" s="2">
        <v>116</v>
      </c>
      <c r="C78" s="117" t="s">
        <v>140</v>
      </c>
      <c r="D78" s="16">
        <v>2006</v>
      </c>
      <c r="E78" s="31"/>
      <c r="F78" s="31">
        <v>1</v>
      </c>
      <c r="G78" s="34"/>
      <c r="H78" s="35"/>
      <c r="I78" s="36"/>
    </row>
    <row r="79" spans="1:9" x14ac:dyDescent="0.25">
      <c r="A79" s="41">
        <v>120</v>
      </c>
      <c r="B79" s="2">
        <v>117</v>
      </c>
      <c r="C79" s="117" t="s">
        <v>141</v>
      </c>
      <c r="D79" s="16">
        <v>2004</v>
      </c>
      <c r="E79" s="31"/>
      <c r="F79" s="31"/>
      <c r="G79" s="34">
        <v>1</v>
      </c>
      <c r="H79" s="35"/>
      <c r="I79" s="36"/>
    </row>
    <row r="80" spans="1:9" x14ac:dyDescent="0.25">
      <c r="A80" s="41">
        <v>121</v>
      </c>
      <c r="B80" s="2">
        <v>118</v>
      </c>
      <c r="C80" s="117" t="s">
        <v>142</v>
      </c>
      <c r="D80" s="16">
        <v>2004</v>
      </c>
      <c r="E80" s="31"/>
      <c r="F80" s="31"/>
      <c r="G80" s="34">
        <v>1</v>
      </c>
      <c r="H80" s="35"/>
      <c r="I80" s="36"/>
    </row>
    <row r="81" spans="1:9" x14ac:dyDescent="0.25">
      <c r="A81" s="41">
        <v>123</v>
      </c>
      <c r="B81" s="2">
        <v>119</v>
      </c>
      <c r="C81" s="117" t="s">
        <v>143</v>
      </c>
      <c r="D81" s="16">
        <v>2004</v>
      </c>
      <c r="E81" s="31"/>
      <c r="F81" s="31"/>
      <c r="G81" s="38">
        <v>1</v>
      </c>
      <c r="H81" s="39"/>
      <c r="I81" s="15"/>
    </row>
    <row r="82" spans="1:9" x14ac:dyDescent="0.25">
      <c r="A82" s="41">
        <v>124</v>
      </c>
      <c r="B82" s="2">
        <v>120</v>
      </c>
      <c r="C82" s="117" t="s">
        <v>144</v>
      </c>
      <c r="D82" s="16">
        <v>2004</v>
      </c>
      <c r="E82" s="31"/>
      <c r="F82" s="31"/>
      <c r="G82" s="38">
        <v>1</v>
      </c>
      <c r="H82" s="39"/>
      <c r="I82" s="15"/>
    </row>
    <row r="83" spans="1:9" x14ac:dyDescent="0.25">
      <c r="A83" s="41">
        <v>137</v>
      </c>
      <c r="B83" s="2">
        <v>121</v>
      </c>
      <c r="C83" s="17" t="s">
        <v>154</v>
      </c>
      <c r="D83" s="75">
        <v>35510</v>
      </c>
      <c r="E83" s="31"/>
      <c r="F83" s="31"/>
      <c r="G83" s="134"/>
      <c r="H83" s="134"/>
      <c r="I83" s="134">
        <v>1</v>
      </c>
    </row>
    <row r="84" spans="1:9" x14ac:dyDescent="0.25">
      <c r="A84" s="41">
        <v>138</v>
      </c>
      <c r="B84" s="2">
        <v>122</v>
      </c>
      <c r="C84" s="24" t="s">
        <v>155</v>
      </c>
      <c r="D84" s="73">
        <v>36846</v>
      </c>
      <c r="E84" s="31"/>
      <c r="F84" s="31"/>
      <c r="G84" s="136"/>
      <c r="H84" s="136"/>
      <c r="I84" s="136">
        <v>1</v>
      </c>
    </row>
    <row r="85" spans="1:9" x14ac:dyDescent="0.25">
      <c r="A85" s="41">
        <v>139</v>
      </c>
      <c r="B85" s="2">
        <v>123</v>
      </c>
      <c r="C85" s="22" t="s">
        <v>156</v>
      </c>
      <c r="D85" s="76">
        <v>36825</v>
      </c>
      <c r="E85" s="31"/>
      <c r="F85" s="31"/>
      <c r="G85" s="134"/>
      <c r="H85" s="134"/>
      <c r="I85" s="134">
        <v>1</v>
      </c>
    </row>
    <row r="86" spans="1:9" x14ac:dyDescent="0.25">
      <c r="A86" s="41">
        <v>140</v>
      </c>
      <c r="B86" s="2">
        <v>124</v>
      </c>
      <c r="C86" s="119" t="s">
        <v>157</v>
      </c>
      <c r="D86" s="73">
        <v>37117</v>
      </c>
      <c r="E86" s="31"/>
      <c r="F86" s="31"/>
      <c r="G86" s="134"/>
      <c r="H86" s="134">
        <v>1</v>
      </c>
      <c r="I86" s="134"/>
    </row>
    <row r="87" spans="1:9" x14ac:dyDescent="0.25">
      <c r="A87" s="41">
        <v>141</v>
      </c>
      <c r="B87" s="2">
        <v>125</v>
      </c>
      <c r="C87" s="74" t="s">
        <v>158</v>
      </c>
      <c r="D87" s="73">
        <v>37400</v>
      </c>
      <c r="E87" s="31"/>
      <c r="F87" s="31"/>
      <c r="G87" s="134"/>
      <c r="H87" s="134">
        <v>1</v>
      </c>
      <c r="I87" s="134"/>
    </row>
    <row r="88" spans="1:9" x14ac:dyDescent="0.25">
      <c r="A88" s="41">
        <v>142</v>
      </c>
      <c r="B88" s="2">
        <v>126</v>
      </c>
      <c r="C88" s="77" t="s">
        <v>159</v>
      </c>
      <c r="D88" s="73">
        <v>37372</v>
      </c>
      <c r="E88" s="31"/>
      <c r="F88" s="31"/>
      <c r="G88" s="134"/>
      <c r="H88" s="134">
        <v>1</v>
      </c>
      <c r="I88" s="134"/>
    </row>
    <row r="89" spans="1:9" x14ac:dyDescent="0.25">
      <c r="A89" s="41">
        <v>143</v>
      </c>
      <c r="B89" s="2">
        <v>127</v>
      </c>
      <c r="C89" s="74" t="s">
        <v>160</v>
      </c>
      <c r="D89" s="73">
        <v>37846</v>
      </c>
      <c r="E89" s="31"/>
      <c r="F89" s="31"/>
      <c r="G89" s="134">
        <v>1</v>
      </c>
      <c r="H89" s="134"/>
      <c r="I89" s="134"/>
    </row>
    <row r="90" spans="1:9" x14ac:dyDescent="0.25">
      <c r="A90" s="41">
        <v>144</v>
      </c>
      <c r="B90" s="2">
        <v>128</v>
      </c>
      <c r="C90" s="74" t="s">
        <v>161</v>
      </c>
      <c r="D90" s="73">
        <v>37903</v>
      </c>
      <c r="E90" s="31"/>
      <c r="F90" s="31"/>
      <c r="G90" s="134">
        <v>1</v>
      </c>
      <c r="H90" s="134"/>
      <c r="I90" s="134"/>
    </row>
    <row r="91" spans="1:9" x14ac:dyDescent="0.25">
      <c r="A91" s="41">
        <v>145</v>
      </c>
      <c r="B91" s="2">
        <v>129</v>
      </c>
      <c r="C91" s="77" t="s">
        <v>162</v>
      </c>
      <c r="D91" s="73">
        <v>38121</v>
      </c>
      <c r="E91" s="31"/>
      <c r="F91" s="31"/>
      <c r="G91" s="134">
        <v>1</v>
      </c>
      <c r="H91" s="134"/>
      <c r="I91" s="134"/>
    </row>
    <row r="92" spans="1:9" x14ac:dyDescent="0.25">
      <c r="A92" s="41">
        <v>146</v>
      </c>
      <c r="B92" s="2">
        <v>130</v>
      </c>
      <c r="C92" s="74" t="s">
        <v>163</v>
      </c>
      <c r="D92" s="73">
        <v>38075</v>
      </c>
      <c r="E92" s="31"/>
      <c r="F92" s="31"/>
      <c r="G92" s="134">
        <v>1</v>
      </c>
      <c r="H92" s="134"/>
      <c r="I92" s="134"/>
    </row>
    <row r="93" spans="1:9" x14ac:dyDescent="0.25">
      <c r="A93" s="41">
        <v>12</v>
      </c>
      <c r="B93" s="3">
        <v>139</v>
      </c>
      <c r="C93" s="81" t="s">
        <v>64</v>
      </c>
      <c r="D93" s="1">
        <v>2002</v>
      </c>
      <c r="E93" s="33"/>
      <c r="F93" s="33"/>
      <c r="G93" s="34"/>
      <c r="H93" s="35"/>
      <c r="I93" s="36"/>
    </row>
    <row r="94" spans="1:9" x14ac:dyDescent="0.25">
      <c r="A94" s="41">
        <v>20</v>
      </c>
      <c r="B94" s="3">
        <v>140</v>
      </c>
      <c r="C94" s="81" t="s">
        <v>65</v>
      </c>
      <c r="D94" s="1">
        <v>2003</v>
      </c>
      <c r="E94" s="31"/>
      <c r="F94" s="33"/>
      <c r="G94" s="38"/>
      <c r="H94" s="39"/>
      <c r="I94" s="15"/>
    </row>
    <row r="95" spans="1:9" x14ac:dyDescent="0.25">
      <c r="A95" s="41">
        <v>25</v>
      </c>
      <c r="B95" s="3">
        <v>141</v>
      </c>
      <c r="C95" s="81" t="s">
        <v>66</v>
      </c>
      <c r="D95" s="9">
        <v>2004</v>
      </c>
      <c r="E95" s="31"/>
      <c r="F95" s="33"/>
      <c r="G95" s="34"/>
      <c r="H95" s="35"/>
      <c r="I95" s="36"/>
    </row>
    <row r="96" spans="1:9" x14ac:dyDescent="0.25">
      <c r="A96" s="41">
        <v>50</v>
      </c>
      <c r="B96" s="3">
        <v>142</v>
      </c>
      <c r="C96" s="89" t="s">
        <v>67</v>
      </c>
      <c r="D96" s="113">
        <v>2005</v>
      </c>
      <c r="E96" s="33"/>
      <c r="F96" s="31"/>
      <c r="G96" s="34"/>
      <c r="H96" s="35"/>
      <c r="I96" s="36"/>
    </row>
    <row r="97" spans="1:9" x14ac:dyDescent="0.25">
      <c r="A97" s="41">
        <v>92</v>
      </c>
      <c r="B97" s="3">
        <v>143</v>
      </c>
      <c r="C97" s="27" t="s">
        <v>68</v>
      </c>
      <c r="D97" s="18">
        <v>2005</v>
      </c>
      <c r="E97" s="33"/>
      <c r="F97" s="31"/>
      <c r="G97" s="34"/>
      <c r="H97" s="35"/>
      <c r="I97" s="36"/>
    </row>
    <row r="98" spans="1:9" x14ac:dyDescent="0.25">
      <c r="A98" s="41">
        <v>31</v>
      </c>
      <c r="B98" s="2">
        <v>149</v>
      </c>
      <c r="C98" s="63" t="s">
        <v>74</v>
      </c>
      <c r="D98" s="23">
        <v>39801</v>
      </c>
      <c r="E98" s="127">
        <v>1</v>
      </c>
      <c r="F98" s="129"/>
      <c r="G98" s="132"/>
      <c r="H98" s="132"/>
      <c r="I98" s="132"/>
    </row>
    <row r="99" spans="1:9" x14ac:dyDescent="0.25">
      <c r="A99" s="41">
        <v>32</v>
      </c>
      <c r="B99" s="2">
        <v>150</v>
      </c>
      <c r="C99" s="78" t="s">
        <v>75</v>
      </c>
      <c r="D99" s="79">
        <v>39994</v>
      </c>
      <c r="E99" s="127">
        <v>1</v>
      </c>
      <c r="F99" s="127"/>
      <c r="G99" s="133"/>
      <c r="H99" s="133"/>
      <c r="I99" s="133"/>
    </row>
    <row r="100" spans="1:9" x14ac:dyDescent="0.25">
      <c r="A100" s="41">
        <v>33</v>
      </c>
      <c r="B100" s="2">
        <v>151</v>
      </c>
      <c r="C100" s="30" t="s">
        <v>76</v>
      </c>
      <c r="D100" s="76" t="s">
        <v>77</v>
      </c>
      <c r="E100" s="127"/>
      <c r="F100" s="127">
        <v>1</v>
      </c>
      <c r="G100" s="132"/>
      <c r="H100" s="132"/>
      <c r="I100" s="132"/>
    </row>
    <row r="101" spans="1:9" x14ac:dyDescent="0.25">
      <c r="A101" s="41">
        <v>34</v>
      </c>
      <c r="B101" s="2">
        <v>152</v>
      </c>
      <c r="C101" s="63" t="s">
        <v>29</v>
      </c>
      <c r="D101" s="79" t="s">
        <v>78</v>
      </c>
      <c r="E101" s="129"/>
      <c r="F101" s="129">
        <v>1</v>
      </c>
      <c r="G101" s="132"/>
      <c r="H101" s="132"/>
      <c r="I101" s="132"/>
    </row>
    <row r="102" spans="1:9" x14ac:dyDescent="0.25">
      <c r="A102" s="41">
        <v>35</v>
      </c>
      <c r="B102" s="2">
        <v>153</v>
      </c>
      <c r="C102" s="67" t="s">
        <v>30</v>
      </c>
      <c r="D102" s="79" t="s">
        <v>79</v>
      </c>
      <c r="E102" s="129"/>
      <c r="F102" s="131"/>
      <c r="G102" s="132">
        <v>1</v>
      </c>
      <c r="H102" s="132"/>
      <c r="I102" s="132"/>
    </row>
    <row r="103" spans="1:9" x14ac:dyDescent="0.25">
      <c r="A103" s="41">
        <v>36</v>
      </c>
      <c r="B103" s="2">
        <v>154</v>
      </c>
      <c r="C103" s="67" t="s">
        <v>80</v>
      </c>
      <c r="D103" s="79" t="s">
        <v>79</v>
      </c>
      <c r="E103" s="129"/>
      <c r="F103" s="129"/>
      <c r="G103" s="132">
        <v>1</v>
      </c>
      <c r="H103" s="132"/>
      <c r="I103" s="132"/>
    </row>
    <row r="104" spans="1:9" x14ac:dyDescent="0.25">
      <c r="A104" s="41">
        <v>37</v>
      </c>
      <c r="B104" s="2">
        <v>155</v>
      </c>
      <c r="C104" s="67" t="s">
        <v>81</v>
      </c>
      <c r="D104" s="79" t="s">
        <v>82</v>
      </c>
      <c r="E104" s="127"/>
      <c r="F104" s="129"/>
      <c r="G104" s="132">
        <v>1</v>
      </c>
      <c r="H104" s="132"/>
      <c r="I104" s="132"/>
    </row>
    <row r="105" spans="1:9" x14ac:dyDescent="0.25">
      <c r="A105" s="41">
        <v>38</v>
      </c>
      <c r="B105" s="2">
        <v>156</v>
      </c>
      <c r="C105" s="67" t="s">
        <v>83</v>
      </c>
      <c r="D105" s="79" t="s">
        <v>84</v>
      </c>
      <c r="E105" s="129"/>
      <c r="F105" s="129"/>
      <c r="G105" s="132"/>
      <c r="H105" s="132"/>
      <c r="I105" s="132"/>
    </row>
    <row r="106" spans="1:9" x14ac:dyDescent="0.25">
      <c r="A106" s="41">
        <v>39</v>
      </c>
      <c r="B106" s="2">
        <v>157</v>
      </c>
      <c r="C106" s="67" t="s">
        <v>85</v>
      </c>
      <c r="D106" s="79" t="s">
        <v>82</v>
      </c>
      <c r="E106" s="129"/>
      <c r="F106" s="129"/>
      <c r="G106" s="132">
        <v>1</v>
      </c>
      <c r="H106" s="132"/>
      <c r="I106" s="132"/>
    </row>
    <row r="107" spans="1:9" x14ac:dyDescent="0.25">
      <c r="A107" s="41">
        <v>40</v>
      </c>
      <c r="B107" s="2">
        <v>158</v>
      </c>
      <c r="C107" s="67" t="s">
        <v>86</v>
      </c>
      <c r="D107" s="79" t="s">
        <v>79</v>
      </c>
      <c r="E107" s="128"/>
      <c r="F107" s="129"/>
      <c r="G107" s="132">
        <v>1</v>
      </c>
      <c r="H107" s="132"/>
      <c r="I107" s="132"/>
    </row>
    <row r="108" spans="1:9" x14ac:dyDescent="0.25">
      <c r="A108" s="41">
        <v>41</v>
      </c>
      <c r="B108" s="2">
        <v>159</v>
      </c>
      <c r="C108" s="62" t="s">
        <v>87</v>
      </c>
      <c r="D108" s="80" t="s">
        <v>84</v>
      </c>
      <c r="E108" s="129"/>
      <c r="F108" s="129"/>
      <c r="G108" s="135">
        <v>1</v>
      </c>
      <c r="H108" s="135"/>
      <c r="I108" s="135"/>
    </row>
    <row r="109" spans="1:9" x14ac:dyDescent="0.25">
      <c r="A109" s="41">
        <v>42</v>
      </c>
      <c r="B109" s="2">
        <v>160</v>
      </c>
      <c r="C109" s="67" t="s">
        <v>88</v>
      </c>
      <c r="D109" s="79" t="s">
        <v>79</v>
      </c>
      <c r="E109" s="127"/>
      <c r="F109" s="129"/>
      <c r="G109" s="132">
        <v>1</v>
      </c>
      <c r="H109" s="132"/>
      <c r="I109" s="132"/>
    </row>
    <row r="110" spans="1:9" x14ac:dyDescent="0.25">
      <c r="A110" s="41">
        <v>43</v>
      </c>
      <c r="B110" s="2">
        <v>161</v>
      </c>
      <c r="C110" s="67" t="s">
        <v>15</v>
      </c>
      <c r="D110" s="79" t="s">
        <v>89</v>
      </c>
      <c r="E110" s="126"/>
      <c r="F110" s="126"/>
      <c r="G110" s="133"/>
      <c r="H110" s="133"/>
      <c r="I110" s="133"/>
    </row>
    <row r="111" spans="1:9" x14ac:dyDescent="0.25">
      <c r="A111" s="41">
        <v>44</v>
      </c>
      <c r="B111" s="2">
        <v>162</v>
      </c>
      <c r="C111" s="67" t="s">
        <v>16</v>
      </c>
      <c r="D111" s="79" t="s">
        <v>89</v>
      </c>
      <c r="E111" s="126">
        <v>1</v>
      </c>
      <c r="F111" s="130"/>
      <c r="G111" s="132"/>
      <c r="H111" s="132"/>
      <c r="I111" s="132"/>
    </row>
    <row r="112" spans="1:9" x14ac:dyDescent="0.25">
      <c r="A112" s="41">
        <v>45</v>
      </c>
      <c r="B112" s="2">
        <v>163</v>
      </c>
      <c r="C112" s="67" t="s">
        <v>31</v>
      </c>
      <c r="D112" s="79" t="s">
        <v>78</v>
      </c>
      <c r="E112" s="130"/>
      <c r="F112" s="130">
        <v>1</v>
      </c>
      <c r="G112" s="132"/>
      <c r="H112" s="132"/>
      <c r="I112" s="132"/>
    </row>
    <row r="113" spans="1:9" x14ac:dyDescent="0.25">
      <c r="A113" s="41">
        <v>147</v>
      </c>
      <c r="B113" s="143">
        <v>176</v>
      </c>
      <c r="C113" s="143" t="s">
        <v>168</v>
      </c>
      <c r="D113" s="143">
        <v>2006</v>
      </c>
      <c r="E113" s="31"/>
      <c r="F113" s="31"/>
      <c r="G113" s="38"/>
      <c r="H113" s="39"/>
      <c r="I113" s="15"/>
    </row>
    <row r="114" spans="1:9" x14ac:dyDescent="0.25">
      <c r="A114" s="41">
        <v>148</v>
      </c>
      <c r="B114" s="143">
        <v>177</v>
      </c>
      <c r="C114" s="143" t="s">
        <v>169</v>
      </c>
      <c r="D114" s="143">
        <v>2006</v>
      </c>
      <c r="E114" s="31"/>
      <c r="F114" s="31"/>
      <c r="G114" s="38"/>
      <c r="H114" s="39"/>
      <c r="I114" s="15"/>
    </row>
    <row r="115" spans="1:9" x14ac:dyDescent="0.25">
      <c r="A115" s="141"/>
      <c r="B115" s="2">
        <v>178</v>
      </c>
      <c r="C115" s="17" t="s">
        <v>173</v>
      </c>
      <c r="D115" s="20">
        <v>2005</v>
      </c>
      <c r="E115" s="31"/>
      <c r="F115" s="31"/>
      <c r="G115" s="38"/>
      <c r="H115" s="39"/>
      <c r="I115" s="15"/>
    </row>
    <row r="116" spans="1:9" x14ac:dyDescent="0.25">
      <c r="A116" s="141"/>
      <c r="B116" s="2">
        <v>179</v>
      </c>
      <c r="C116" s="59" t="s">
        <v>174</v>
      </c>
      <c r="D116" s="19">
        <v>2001</v>
      </c>
      <c r="E116" s="31"/>
      <c r="F116" s="31"/>
      <c r="G116" s="38"/>
      <c r="H116" s="39"/>
      <c r="I116" s="15"/>
    </row>
    <row r="117" spans="1:9" x14ac:dyDescent="0.25">
      <c r="A117" s="141"/>
      <c r="B117" s="2">
        <v>183</v>
      </c>
      <c r="C117" s="119" t="s">
        <v>175</v>
      </c>
      <c r="D117" s="125">
        <v>2004</v>
      </c>
      <c r="E117" s="31"/>
      <c r="F117" s="31"/>
      <c r="G117" s="38"/>
      <c r="H117" s="39"/>
      <c r="I117" s="15"/>
    </row>
    <row r="118" spans="1:9" x14ac:dyDescent="0.25">
      <c r="A118" s="141"/>
      <c r="B118" s="2">
        <v>184</v>
      </c>
      <c r="C118" s="119" t="s">
        <v>177</v>
      </c>
      <c r="D118" s="125">
        <v>2004</v>
      </c>
      <c r="E118" s="31"/>
      <c r="F118" s="31"/>
      <c r="G118" s="38"/>
      <c r="H118" s="39"/>
      <c r="I118" s="15"/>
    </row>
    <row r="119" spans="1:9" x14ac:dyDescent="0.25">
      <c r="A119" s="141"/>
      <c r="B119" s="2">
        <v>185</v>
      </c>
      <c r="C119" s="119" t="s">
        <v>178</v>
      </c>
      <c r="D119" s="125">
        <v>2004</v>
      </c>
      <c r="E119" s="31"/>
      <c r="F119" s="31"/>
      <c r="G119" s="38"/>
      <c r="H119" s="39"/>
      <c r="I119" s="15"/>
    </row>
    <row r="120" spans="1:9" x14ac:dyDescent="0.25">
      <c r="A120" s="141"/>
      <c r="B120" s="166">
        <v>186</v>
      </c>
      <c r="C120" s="167" t="s">
        <v>184</v>
      </c>
      <c r="D120" s="66">
        <v>2005</v>
      </c>
      <c r="E120" s="31"/>
      <c r="F120" s="31"/>
      <c r="G120" s="38"/>
      <c r="H120" s="39"/>
      <c r="I120" s="15"/>
    </row>
    <row r="121" spans="1:9" x14ac:dyDescent="0.25">
      <c r="A121" s="141"/>
      <c r="B121" s="2">
        <v>195</v>
      </c>
      <c r="C121" s="155" t="s">
        <v>179</v>
      </c>
      <c r="D121" s="162">
        <v>2001</v>
      </c>
      <c r="E121" s="31"/>
      <c r="F121" s="31"/>
      <c r="G121" s="38"/>
      <c r="H121" s="39"/>
      <c r="I121" s="15"/>
    </row>
    <row r="122" spans="1:9" x14ac:dyDescent="0.25">
      <c r="A122" s="41">
        <v>4</v>
      </c>
      <c r="B122" s="3">
        <v>201</v>
      </c>
      <c r="C122" s="147" t="s">
        <v>13</v>
      </c>
      <c r="D122" s="124">
        <v>39217</v>
      </c>
      <c r="E122" s="33">
        <v>1</v>
      </c>
      <c r="F122" s="33"/>
      <c r="G122" s="34"/>
      <c r="H122" s="35"/>
      <c r="I122" s="36"/>
    </row>
    <row r="123" spans="1:9" x14ac:dyDescent="0.25">
      <c r="A123" s="41">
        <v>126</v>
      </c>
      <c r="B123" s="2">
        <v>203</v>
      </c>
      <c r="C123" s="119" t="s">
        <v>146</v>
      </c>
      <c r="D123" s="124">
        <v>36731</v>
      </c>
      <c r="E123" s="31"/>
      <c r="F123" s="31"/>
      <c r="G123" s="34"/>
      <c r="H123" s="35"/>
      <c r="I123" s="36">
        <v>1</v>
      </c>
    </row>
    <row r="124" spans="1:9" x14ac:dyDescent="0.25">
      <c r="A124" s="41">
        <v>5</v>
      </c>
      <c r="B124" s="3">
        <v>205</v>
      </c>
      <c r="C124" s="145" t="s">
        <v>70</v>
      </c>
      <c r="D124" s="150">
        <v>39304</v>
      </c>
      <c r="E124" s="31">
        <v>1</v>
      </c>
      <c r="F124" s="33"/>
      <c r="G124" s="34"/>
      <c r="H124" s="35"/>
      <c r="I124" s="36"/>
    </row>
    <row r="125" spans="1:9" x14ac:dyDescent="0.25">
      <c r="A125" s="41">
        <v>132</v>
      </c>
      <c r="B125" s="2">
        <v>208</v>
      </c>
      <c r="C125" s="121" t="s">
        <v>17</v>
      </c>
      <c r="D125" s="66">
        <v>38422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130</v>
      </c>
      <c r="B126" s="2">
        <v>220</v>
      </c>
      <c r="C126" s="121" t="s">
        <v>150</v>
      </c>
      <c r="D126" s="66">
        <v>38397</v>
      </c>
      <c r="E126" s="31"/>
      <c r="F126" s="31">
        <v>1</v>
      </c>
      <c r="G126" s="38"/>
      <c r="H126" s="39"/>
      <c r="I126" s="15"/>
    </row>
    <row r="127" spans="1:9" x14ac:dyDescent="0.25">
      <c r="A127" s="41">
        <v>10</v>
      </c>
      <c r="B127" s="3">
        <v>222</v>
      </c>
      <c r="C127" s="137" t="s">
        <v>33</v>
      </c>
      <c r="D127" s="123">
        <v>2000</v>
      </c>
      <c r="E127" s="33"/>
      <c r="F127" s="33"/>
      <c r="G127" s="34"/>
      <c r="H127" s="35"/>
      <c r="I127" s="36"/>
    </row>
    <row r="128" spans="1:9" x14ac:dyDescent="0.25">
      <c r="A128" s="41">
        <v>17</v>
      </c>
      <c r="B128" s="3">
        <v>226</v>
      </c>
      <c r="C128" s="118" t="s">
        <v>20</v>
      </c>
      <c r="D128" s="123">
        <v>2002</v>
      </c>
      <c r="E128" s="31"/>
      <c r="F128" s="33"/>
      <c r="G128" s="34"/>
      <c r="H128" s="35"/>
      <c r="I128" s="36"/>
    </row>
    <row r="129" spans="1:9" x14ac:dyDescent="0.25">
      <c r="A129" s="41">
        <v>18</v>
      </c>
      <c r="B129" s="3">
        <v>228</v>
      </c>
      <c r="C129" s="118" t="s">
        <v>71</v>
      </c>
      <c r="D129" s="123">
        <v>2002</v>
      </c>
      <c r="E129" s="33"/>
      <c r="F129" s="33"/>
      <c r="G129" s="34"/>
      <c r="H129" s="35"/>
      <c r="I129" s="36"/>
    </row>
    <row r="130" spans="1:9" ht="16.5" thickBot="1" x14ac:dyDescent="0.3">
      <c r="A130" s="41">
        <v>136</v>
      </c>
      <c r="B130" s="2">
        <v>229</v>
      </c>
      <c r="C130" s="177" t="s">
        <v>185</v>
      </c>
      <c r="D130" s="124">
        <v>38928</v>
      </c>
      <c r="E130" s="31"/>
      <c r="F130" s="31">
        <v>1</v>
      </c>
      <c r="G130" s="38"/>
      <c r="H130" s="39"/>
      <c r="I130" s="15"/>
    </row>
    <row r="131" spans="1:9" ht="16.5" thickBot="1" x14ac:dyDescent="0.3">
      <c r="A131" s="41">
        <v>19</v>
      </c>
      <c r="B131" s="92">
        <v>230</v>
      </c>
      <c r="C131" s="169" t="s">
        <v>32</v>
      </c>
      <c r="D131" s="173">
        <v>2002</v>
      </c>
      <c r="E131" s="31"/>
      <c r="F131" s="33"/>
      <c r="G131" s="34"/>
      <c r="H131" s="35"/>
      <c r="I131" s="36"/>
    </row>
    <row r="132" spans="1:9" ht="16.5" thickBot="1" x14ac:dyDescent="0.3">
      <c r="A132" s="41">
        <v>131</v>
      </c>
      <c r="B132" s="109">
        <v>232</v>
      </c>
      <c r="C132" s="154" t="s">
        <v>151</v>
      </c>
      <c r="D132" s="161">
        <v>38557</v>
      </c>
      <c r="E132" s="31"/>
      <c r="F132" s="31">
        <v>1</v>
      </c>
      <c r="G132" s="38"/>
      <c r="H132" s="39"/>
      <c r="I132" s="15"/>
    </row>
    <row r="133" spans="1:9" ht="16.5" thickBot="1" x14ac:dyDescent="0.3">
      <c r="A133" s="41">
        <v>24</v>
      </c>
      <c r="B133" s="92">
        <v>233</v>
      </c>
      <c r="C133" s="120" t="s">
        <v>27</v>
      </c>
      <c r="D133" s="160">
        <v>2003</v>
      </c>
      <c r="E133" s="31"/>
      <c r="F133" s="33"/>
      <c r="G133" s="38">
        <v>1</v>
      </c>
      <c r="H133" s="39"/>
      <c r="I133" s="15"/>
    </row>
    <row r="134" spans="1:9" ht="16.5" thickBot="1" x14ac:dyDescent="0.3">
      <c r="A134" s="41">
        <v>128</v>
      </c>
      <c r="B134" s="109">
        <v>235</v>
      </c>
      <c r="C134" s="91" t="s">
        <v>148</v>
      </c>
      <c r="D134" s="172">
        <v>38337</v>
      </c>
      <c r="E134" s="31"/>
      <c r="F134" s="31"/>
      <c r="G134" s="38">
        <v>1</v>
      </c>
      <c r="H134" s="39"/>
      <c r="I134" s="15"/>
    </row>
    <row r="135" spans="1:9" ht="16.5" thickBot="1" x14ac:dyDescent="0.3">
      <c r="A135" s="41">
        <v>26</v>
      </c>
      <c r="B135" s="92">
        <v>239</v>
      </c>
      <c r="C135" s="146" t="s">
        <v>72</v>
      </c>
      <c r="D135" s="158">
        <v>2007</v>
      </c>
      <c r="E135" s="31">
        <v>1</v>
      </c>
      <c r="F135" s="31"/>
      <c r="G135" s="34"/>
      <c r="H135" s="35"/>
      <c r="I135" s="36"/>
    </row>
    <row r="136" spans="1:9" ht="16.5" thickBot="1" x14ac:dyDescent="0.3">
      <c r="A136" s="41">
        <v>30</v>
      </c>
      <c r="B136" s="109">
        <v>240</v>
      </c>
      <c r="C136" s="146" t="s">
        <v>42</v>
      </c>
      <c r="D136" s="158">
        <v>2004</v>
      </c>
      <c r="E136" s="31"/>
      <c r="F136" s="33"/>
      <c r="G136" s="34">
        <v>1</v>
      </c>
      <c r="H136" s="35"/>
      <c r="I136" s="36"/>
    </row>
    <row r="137" spans="1:9" ht="16.5" thickBot="1" x14ac:dyDescent="0.3">
      <c r="A137" s="41">
        <v>129</v>
      </c>
      <c r="B137" s="109">
        <v>241</v>
      </c>
      <c r="C137" s="91" t="s">
        <v>149</v>
      </c>
      <c r="D137" s="172">
        <v>38348</v>
      </c>
      <c r="E137" s="31"/>
      <c r="F137" s="31"/>
      <c r="G137" s="34">
        <v>1</v>
      </c>
      <c r="H137" s="35"/>
      <c r="I137" s="36"/>
    </row>
    <row r="138" spans="1:9" ht="16.5" thickBot="1" x14ac:dyDescent="0.3">
      <c r="A138" s="41">
        <v>134</v>
      </c>
      <c r="B138" s="109">
        <v>242</v>
      </c>
      <c r="C138" s="138" t="s">
        <v>152</v>
      </c>
      <c r="D138" s="171">
        <v>38728</v>
      </c>
      <c r="E138" s="31"/>
      <c r="F138" s="31">
        <v>1</v>
      </c>
      <c r="G138" s="38"/>
      <c r="H138" s="39"/>
      <c r="I138" s="15"/>
    </row>
    <row r="139" spans="1:9" ht="16.5" thickBot="1" x14ac:dyDescent="0.3">
      <c r="A139" s="41">
        <v>29</v>
      </c>
      <c r="B139" s="92">
        <v>245</v>
      </c>
      <c r="C139" s="168" t="s">
        <v>73</v>
      </c>
      <c r="D139" s="170">
        <v>2007</v>
      </c>
      <c r="E139" s="33"/>
      <c r="F139" s="33"/>
      <c r="G139" s="34"/>
      <c r="H139" s="35"/>
      <c r="I139" s="36"/>
    </row>
    <row r="140" spans="1:9" ht="16.5" thickBot="1" x14ac:dyDescent="0.3">
      <c r="A140" s="41">
        <v>127</v>
      </c>
      <c r="B140" s="109">
        <v>255</v>
      </c>
      <c r="C140" s="110" t="s">
        <v>147</v>
      </c>
      <c r="D140" s="111">
        <v>37456</v>
      </c>
      <c r="E140" s="31"/>
      <c r="F140" s="31"/>
      <c r="G140" s="34"/>
      <c r="H140" s="35">
        <v>1</v>
      </c>
      <c r="I140" s="36"/>
    </row>
    <row r="141" spans="1:9" ht="16.5" thickBot="1" x14ac:dyDescent="0.3">
      <c r="A141" s="41">
        <v>135</v>
      </c>
      <c r="B141" s="109">
        <v>258</v>
      </c>
      <c r="C141" s="110" t="s">
        <v>153</v>
      </c>
      <c r="D141" s="112">
        <v>2006</v>
      </c>
      <c r="E141" s="31"/>
      <c r="F141" s="31">
        <v>1</v>
      </c>
      <c r="G141" s="38"/>
      <c r="H141" s="39"/>
      <c r="I141" s="15"/>
    </row>
    <row r="142" spans="1:9" x14ac:dyDescent="0.25">
      <c r="A142" s="41">
        <v>78</v>
      </c>
      <c r="B142" s="109">
        <v>259</v>
      </c>
      <c r="C142" s="27" t="s">
        <v>115</v>
      </c>
      <c r="D142" s="16">
        <v>39149</v>
      </c>
      <c r="E142" s="31">
        <v>1</v>
      </c>
      <c r="F142" s="31"/>
      <c r="G142" s="10"/>
      <c r="H142" s="11"/>
      <c r="I142" s="12"/>
    </row>
    <row r="143" spans="1:9" x14ac:dyDescent="0.25">
      <c r="A143" s="41">
        <v>2</v>
      </c>
      <c r="B143" s="92">
        <v>265</v>
      </c>
      <c r="C143" s="27" t="s">
        <v>69</v>
      </c>
      <c r="D143" s="75">
        <v>39339</v>
      </c>
      <c r="E143" s="33">
        <v>1</v>
      </c>
      <c r="F143" s="33"/>
      <c r="G143" s="10"/>
      <c r="H143" s="11"/>
      <c r="I143" s="12"/>
    </row>
    <row r="144" spans="1:9" x14ac:dyDescent="0.25">
      <c r="A144" s="41">
        <v>125</v>
      </c>
      <c r="B144" s="109">
        <v>271</v>
      </c>
      <c r="C144" s="17" t="s">
        <v>145</v>
      </c>
      <c r="D144" s="73">
        <v>36639</v>
      </c>
      <c r="E144" s="31"/>
      <c r="F144" s="31"/>
      <c r="G144" s="10"/>
      <c r="H144" s="11"/>
      <c r="I144" s="12">
        <v>1</v>
      </c>
    </row>
    <row r="145" spans="1:9" x14ac:dyDescent="0.25">
      <c r="A145" s="41">
        <v>81</v>
      </c>
      <c r="B145" s="109">
        <v>272</v>
      </c>
      <c r="C145" s="27" t="s">
        <v>118</v>
      </c>
      <c r="D145" s="16">
        <v>39084</v>
      </c>
      <c r="E145" s="31">
        <v>1</v>
      </c>
      <c r="F145" s="31"/>
      <c r="G145" s="10"/>
      <c r="H145" s="11"/>
      <c r="I145" s="12"/>
    </row>
    <row r="146" spans="1:9" x14ac:dyDescent="0.25">
      <c r="A146" s="41">
        <v>80</v>
      </c>
      <c r="B146" s="109">
        <v>277</v>
      </c>
      <c r="C146" s="25" t="s">
        <v>117</v>
      </c>
      <c r="D146" s="16">
        <v>38642</v>
      </c>
      <c r="E146" s="31"/>
      <c r="F146" s="31">
        <v>1</v>
      </c>
      <c r="G146" s="10"/>
      <c r="H146" s="11"/>
      <c r="I146" s="12"/>
    </row>
    <row r="147" spans="1:9" x14ac:dyDescent="0.25">
      <c r="A147" s="41">
        <v>79</v>
      </c>
      <c r="B147" s="109">
        <v>279</v>
      </c>
      <c r="C147" s="56" t="s">
        <v>116</v>
      </c>
      <c r="D147" s="16">
        <v>38882</v>
      </c>
      <c r="E147" s="31"/>
      <c r="F147" s="31">
        <v>1</v>
      </c>
      <c r="G147" s="10"/>
      <c r="H147" s="11"/>
      <c r="I147" s="163"/>
    </row>
    <row r="148" spans="1:9" x14ac:dyDescent="0.25">
      <c r="A148" s="41">
        <v>60</v>
      </c>
      <c r="B148" s="109">
        <v>344</v>
      </c>
      <c r="C148" s="27" t="s">
        <v>47</v>
      </c>
      <c r="D148" s="75">
        <v>36891</v>
      </c>
      <c r="E148" s="31"/>
      <c r="F148" s="31"/>
      <c r="G148" s="10"/>
      <c r="H148" s="11"/>
      <c r="I148" s="12">
        <v>1</v>
      </c>
    </row>
    <row r="149" spans="1:9" x14ac:dyDescent="0.25">
      <c r="A149" s="41">
        <v>61</v>
      </c>
      <c r="B149" s="109">
        <v>359</v>
      </c>
      <c r="C149" s="29" t="s">
        <v>46</v>
      </c>
      <c r="D149" s="73">
        <v>37705</v>
      </c>
      <c r="E149" s="31"/>
      <c r="F149" s="31"/>
      <c r="G149" s="10"/>
      <c r="H149" s="11"/>
      <c r="I149" s="12"/>
    </row>
    <row r="150" spans="1:9" x14ac:dyDescent="0.25">
      <c r="A150" s="41">
        <v>62</v>
      </c>
      <c r="B150" s="109">
        <v>365</v>
      </c>
      <c r="C150" s="30" t="s">
        <v>101</v>
      </c>
      <c r="D150" s="76">
        <v>37992</v>
      </c>
      <c r="E150" s="31"/>
      <c r="F150" s="31"/>
      <c r="G150" s="10"/>
      <c r="H150" s="11"/>
      <c r="I150" s="12"/>
    </row>
    <row r="151" spans="1:9" x14ac:dyDescent="0.25">
      <c r="A151" s="41">
        <v>63</v>
      </c>
      <c r="B151" s="109">
        <v>366</v>
      </c>
      <c r="C151" s="27" t="s">
        <v>102</v>
      </c>
      <c r="D151" s="73">
        <v>37351</v>
      </c>
      <c r="E151" s="31"/>
      <c r="F151" s="31"/>
      <c r="G151" s="10"/>
      <c r="H151" s="11"/>
      <c r="I151" s="12"/>
    </row>
    <row r="152" spans="1:9" x14ac:dyDescent="0.25">
      <c r="A152" s="41">
        <v>64</v>
      </c>
      <c r="B152" s="142">
        <v>369</v>
      </c>
      <c r="C152" s="118" t="s">
        <v>45</v>
      </c>
      <c r="D152" s="124">
        <v>38038</v>
      </c>
      <c r="E152" s="31"/>
      <c r="F152" s="31"/>
      <c r="G152" s="34">
        <v>1</v>
      </c>
      <c r="H152" s="35"/>
      <c r="I152" s="36"/>
    </row>
    <row r="153" spans="1:9" x14ac:dyDescent="0.25">
      <c r="A153" s="41">
        <v>67</v>
      </c>
      <c r="B153" s="142">
        <v>372</v>
      </c>
      <c r="C153" s="122" t="s">
        <v>103</v>
      </c>
      <c r="D153" s="124">
        <v>37603</v>
      </c>
      <c r="E153" s="31"/>
      <c r="F153" s="31"/>
      <c r="G153" s="34"/>
      <c r="H153" s="35">
        <v>1</v>
      </c>
      <c r="I153" s="36"/>
    </row>
    <row r="154" spans="1:9" x14ac:dyDescent="0.25">
      <c r="A154" s="41">
        <v>68</v>
      </c>
      <c r="B154" s="103">
        <v>378</v>
      </c>
      <c r="C154" s="146" t="s">
        <v>104</v>
      </c>
      <c r="D154" s="149">
        <v>38661</v>
      </c>
      <c r="E154" s="31"/>
      <c r="F154" s="31">
        <v>1</v>
      </c>
      <c r="G154" s="34"/>
      <c r="H154" s="35"/>
      <c r="I154" s="36"/>
    </row>
    <row r="155" spans="1:9" x14ac:dyDescent="0.25">
      <c r="A155" s="41">
        <v>69</v>
      </c>
      <c r="B155" s="103">
        <v>381</v>
      </c>
      <c r="C155" s="146" t="s">
        <v>105</v>
      </c>
      <c r="D155" s="149">
        <v>39292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70</v>
      </c>
      <c r="B156" s="103">
        <v>382</v>
      </c>
      <c r="C156" s="148" t="s">
        <v>106</v>
      </c>
      <c r="D156" s="149">
        <v>39396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72</v>
      </c>
      <c r="B157" s="103">
        <v>383</v>
      </c>
      <c r="C157" s="146" t="s">
        <v>107</v>
      </c>
      <c r="D157" s="149">
        <v>39349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73</v>
      </c>
      <c r="B158" s="103">
        <v>384</v>
      </c>
      <c r="C158" s="144" t="s">
        <v>108</v>
      </c>
      <c r="D158" s="40">
        <v>39364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74</v>
      </c>
      <c r="B159" s="103">
        <v>385</v>
      </c>
      <c r="C159" s="146" t="s">
        <v>109</v>
      </c>
      <c r="D159" s="149">
        <v>39326</v>
      </c>
      <c r="E159" s="31">
        <v>1</v>
      </c>
      <c r="F159" s="31"/>
      <c r="G159" s="34"/>
      <c r="H159" s="35"/>
      <c r="I159" s="36"/>
    </row>
    <row r="160" spans="1:9" x14ac:dyDescent="0.25">
      <c r="A160" s="41">
        <v>75</v>
      </c>
      <c r="B160" s="103">
        <v>386</v>
      </c>
      <c r="C160" s="148" t="s">
        <v>110</v>
      </c>
      <c r="D160" s="159">
        <v>2007</v>
      </c>
      <c r="E160" s="31">
        <v>1</v>
      </c>
      <c r="F160" s="31"/>
      <c r="G160" s="34"/>
      <c r="H160" s="35"/>
      <c r="I160" s="36"/>
    </row>
    <row r="161" spans="1:9" x14ac:dyDescent="0.25">
      <c r="A161" s="41">
        <v>76</v>
      </c>
      <c r="B161" s="103">
        <v>387</v>
      </c>
      <c r="C161" s="146" t="s">
        <v>111</v>
      </c>
      <c r="D161" s="157" t="s">
        <v>112</v>
      </c>
      <c r="E161" s="31"/>
      <c r="F161" s="31">
        <v>1</v>
      </c>
      <c r="G161" s="38"/>
      <c r="H161" s="39"/>
      <c r="I161" s="15"/>
    </row>
    <row r="162" spans="1:9" x14ac:dyDescent="0.25">
      <c r="A162" s="41">
        <v>77</v>
      </c>
      <c r="B162" s="103">
        <v>392</v>
      </c>
      <c r="C162" s="153" t="s">
        <v>113</v>
      </c>
      <c r="D162" s="149" t="s">
        <v>114</v>
      </c>
      <c r="E162" s="31"/>
      <c r="F162" s="31"/>
      <c r="G162" s="34">
        <v>1</v>
      </c>
      <c r="H162" s="35"/>
      <c r="I162" s="36"/>
    </row>
    <row r="163" spans="1:9" x14ac:dyDescent="0.25">
      <c r="A163" s="141"/>
      <c r="B163" s="103">
        <v>400</v>
      </c>
      <c r="C163" s="86" t="s">
        <v>180</v>
      </c>
      <c r="D163" s="105">
        <v>2004</v>
      </c>
      <c r="E163" s="31"/>
      <c r="F163" s="31"/>
      <c r="G163" s="38"/>
      <c r="H163" s="39"/>
      <c r="I163" s="15"/>
    </row>
    <row r="164" spans="1:9" x14ac:dyDescent="0.25">
      <c r="A164" s="141"/>
      <c r="B164" s="103">
        <v>402</v>
      </c>
      <c r="C164" s="138" t="s">
        <v>181</v>
      </c>
      <c r="D164" s="104">
        <v>2003</v>
      </c>
      <c r="E164" s="31"/>
      <c r="F164" s="31"/>
      <c r="G164" s="38"/>
      <c r="H164" s="39"/>
      <c r="I164" s="15"/>
    </row>
    <row r="165" spans="1:9" ht="16.5" thickBot="1" x14ac:dyDescent="0.3">
      <c r="A165" s="141"/>
      <c r="B165" s="103">
        <v>403</v>
      </c>
      <c r="C165" s="152" t="s">
        <v>182</v>
      </c>
      <c r="D165" s="105">
        <v>2002</v>
      </c>
      <c r="E165" s="31"/>
      <c r="F165" s="31"/>
      <c r="G165" s="38"/>
      <c r="H165" s="39"/>
      <c r="I165" s="15"/>
    </row>
    <row r="166" spans="1:9" ht="16.5" thickBot="1" x14ac:dyDescent="0.3">
      <c r="A166" s="141"/>
      <c r="B166" s="164">
        <v>406</v>
      </c>
      <c r="C166" s="174" t="s">
        <v>183</v>
      </c>
      <c r="D166" s="175">
        <v>2002</v>
      </c>
      <c r="E166" s="31"/>
      <c r="F166" s="31"/>
      <c r="G166" s="38"/>
      <c r="H166" s="39"/>
      <c r="I166" s="15"/>
    </row>
    <row r="167" spans="1:9" x14ac:dyDescent="0.25">
      <c r="A167" s="141"/>
      <c r="B167" s="164"/>
      <c r="C167" s="31" t="s">
        <v>185</v>
      </c>
      <c r="D167" s="32"/>
      <c r="E167" s="31"/>
      <c r="F167" s="31"/>
      <c r="G167" s="38"/>
      <c r="H167" s="39"/>
      <c r="I167" s="15"/>
    </row>
    <row r="168" spans="1:9" x14ac:dyDescent="0.25">
      <c r="A168" s="141"/>
      <c r="B168" s="164"/>
      <c r="C168" s="165"/>
      <c r="D168" s="32"/>
      <c r="E168" s="31"/>
      <c r="F168" s="31"/>
      <c r="G168" s="38"/>
      <c r="H168" s="39"/>
      <c r="I168" s="15"/>
    </row>
    <row r="169" spans="1:9" x14ac:dyDescent="0.25">
      <c r="A169" s="141"/>
      <c r="B169" s="103">
        <v>404</v>
      </c>
      <c r="C169" s="152" t="s">
        <v>176</v>
      </c>
      <c r="D169" s="105">
        <v>2004</v>
      </c>
      <c r="E169" s="31"/>
      <c r="F169" s="31"/>
      <c r="G169" s="38"/>
      <c r="H169" s="39"/>
      <c r="I169" s="15"/>
    </row>
    <row r="170" spans="1:9" x14ac:dyDescent="0.25">
      <c r="A170" s="141"/>
      <c r="B170" s="103">
        <v>505</v>
      </c>
      <c r="C170" s="86" t="s">
        <v>183</v>
      </c>
      <c r="D170" s="156">
        <v>2002</v>
      </c>
      <c r="E170" s="31"/>
      <c r="F170" s="31"/>
      <c r="G170" s="38"/>
      <c r="H170" s="39"/>
      <c r="I170" s="15"/>
    </row>
    <row r="171" spans="1:9" x14ac:dyDescent="0.25">
      <c r="A171" s="68" t="s">
        <v>19</v>
      </c>
      <c r="B171" s="69"/>
      <c r="C171" s="93">
        <f>SUBTOTAL(103,ДЕВУШКИбаза[[Фамилия ]])</f>
        <v>166</v>
      </c>
      <c r="D171" s="70"/>
      <c r="E171" s="70">
        <f>SUBTOTAL(103,ДЕВУШКИбаза[2007-2008])</f>
        <v>18</v>
      </c>
      <c r="F171" s="70">
        <f>SUBTOTAL(109,ДЕВУШКИбаза[2005-2006])</f>
        <v>40</v>
      </c>
      <c r="G171" s="176">
        <f>SUBTOTAL(109,ДЕВУШКИбаза[средний])</f>
        <v>40</v>
      </c>
      <c r="H171" s="71">
        <f>SUBTOTAL(109,ДЕВУШКИбаза[старший])</f>
        <v>17</v>
      </c>
      <c r="I171" s="72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4"/>
      <c r="B474" s="94"/>
      <c r="C474" s="94"/>
      <c r="D474" s="94"/>
      <c r="E474" s="94"/>
      <c r="F474" s="94"/>
      <c r="G474" s="94"/>
      <c r="H474" s="94"/>
      <c r="I474" s="94"/>
    </row>
    <row r="475" spans="1:9" x14ac:dyDescent="0.25">
      <c r="A475" s="94"/>
      <c r="B475" s="94"/>
      <c r="C475" s="94"/>
      <c r="D475" s="94"/>
      <c r="E475" s="94"/>
      <c r="F475" s="94"/>
      <c r="G475" s="94"/>
      <c r="H475" s="94"/>
      <c r="I475" s="94"/>
    </row>
    <row r="476" spans="1:9" x14ac:dyDescent="0.25">
      <c r="A476" s="94"/>
      <c r="B476" s="94"/>
      <c r="C476" s="94"/>
      <c r="D476" s="94"/>
      <c r="E476" s="94"/>
      <c r="F476" s="94"/>
      <c r="G476" s="94"/>
      <c r="H476" s="94"/>
      <c r="I476" s="94"/>
    </row>
    <row r="477" spans="1:9" x14ac:dyDescent="0.25">
      <c r="A477" s="94"/>
      <c r="B477" s="94"/>
      <c r="C477" s="94"/>
      <c r="D477" s="94"/>
      <c r="E477" s="94"/>
      <c r="F477" s="94"/>
      <c r="G477" s="94"/>
      <c r="H477" s="94"/>
      <c r="I477" s="94"/>
    </row>
    <row r="478" spans="1:9" x14ac:dyDescent="0.25">
      <c r="A478" s="94"/>
      <c r="B478" s="94"/>
      <c r="C478" s="94"/>
      <c r="D478" s="94"/>
      <c r="E478" s="94"/>
      <c r="F478" s="94"/>
      <c r="G478" s="94"/>
      <c r="H478" s="94"/>
      <c r="I478" s="94"/>
    </row>
    <row r="479" spans="1:9" x14ac:dyDescent="0.25">
      <c r="A479" s="94"/>
      <c r="B479" s="94"/>
      <c r="C479" s="94"/>
      <c r="D479" s="94"/>
      <c r="E479" s="94"/>
      <c r="F479" s="94"/>
      <c r="G479" s="94"/>
      <c r="H479" s="94"/>
      <c r="I479" s="94"/>
    </row>
    <row r="480" spans="1:9" x14ac:dyDescent="0.25">
      <c r="A480" s="94"/>
      <c r="B480" s="94"/>
      <c r="C480" s="94"/>
      <c r="D480" s="94"/>
      <c r="E480" s="94"/>
      <c r="F480" s="94"/>
      <c r="G480" s="94"/>
      <c r="H480" s="94"/>
      <c r="I480" s="94"/>
    </row>
    <row r="481" spans="1:9" x14ac:dyDescent="0.25">
      <c r="A481" s="94"/>
      <c r="B481" s="94"/>
      <c r="C481" s="94"/>
      <c r="D481" s="94"/>
      <c r="E481" s="94"/>
      <c r="F481" s="94"/>
      <c r="G481" s="94"/>
      <c r="H481" s="94"/>
      <c r="I481" s="94"/>
    </row>
    <row r="482" spans="1:9" x14ac:dyDescent="0.25">
      <c r="A482" s="94"/>
      <c r="B482" s="94"/>
      <c r="C482" s="94"/>
      <c r="D482" s="94"/>
      <c r="E482" s="94"/>
      <c r="F482" s="94"/>
      <c r="G482" s="94"/>
      <c r="H482" s="94"/>
      <c r="I482" s="94"/>
    </row>
    <row r="483" spans="1:9" x14ac:dyDescent="0.25">
      <c r="A483" s="94"/>
      <c r="B483" s="94"/>
      <c r="C483" s="94"/>
      <c r="D483" s="94"/>
      <c r="E483" s="94"/>
      <c r="F483" s="94"/>
      <c r="G483" s="94"/>
      <c r="H483" s="94"/>
      <c r="I483" s="94"/>
    </row>
    <row r="484" spans="1:9" x14ac:dyDescent="0.25">
      <c r="A484" s="94"/>
      <c r="B484" s="94"/>
      <c r="C484" s="94"/>
      <c r="D484" s="94"/>
      <c r="E484" s="94"/>
      <c r="F484" s="94"/>
      <c r="G484" s="94"/>
      <c r="H484" s="94"/>
      <c r="I484" s="94"/>
    </row>
    <row r="485" spans="1:9" x14ac:dyDescent="0.25">
      <c r="A485" s="94"/>
      <c r="B485" s="94"/>
      <c r="C485" s="94"/>
      <c r="D485" s="94"/>
      <c r="E485" s="94"/>
      <c r="F485" s="94"/>
      <c r="G485" s="94"/>
      <c r="H485" s="94"/>
      <c r="I485" s="94"/>
    </row>
    <row r="486" spans="1:9" x14ac:dyDescent="0.25">
      <c r="A486" s="94"/>
      <c r="B486" s="94"/>
      <c r="C486" s="94"/>
      <c r="D486" s="94"/>
      <c r="E486" s="94"/>
      <c r="F486" s="94"/>
      <c r="G486" s="94"/>
      <c r="H486" s="94"/>
      <c r="I486" s="94"/>
    </row>
    <row r="487" spans="1:9" x14ac:dyDescent="0.25">
      <c r="A487" s="94"/>
      <c r="B487" s="94"/>
      <c r="C487" s="94"/>
      <c r="D487" s="94"/>
      <c r="E487" s="94"/>
      <c r="F487" s="94"/>
      <c r="G487" s="94"/>
      <c r="H487" s="94"/>
      <c r="I487" s="94"/>
    </row>
    <row r="488" spans="1:9" x14ac:dyDescent="0.25">
      <c r="A488" s="94"/>
      <c r="B488" s="94"/>
      <c r="C488" s="94"/>
      <c r="D488" s="94"/>
      <c r="E488" s="94"/>
      <c r="F488" s="94"/>
      <c r="G488" s="94"/>
      <c r="H488" s="94"/>
      <c r="I488" s="94"/>
    </row>
    <row r="489" spans="1:9" x14ac:dyDescent="0.25">
      <c r="A489" s="94"/>
      <c r="B489" s="94"/>
      <c r="C489" s="94"/>
      <c r="D489" s="94"/>
      <c r="E489" s="94"/>
      <c r="F489" s="94"/>
      <c r="G489" s="94"/>
      <c r="H489" s="94"/>
      <c r="I489" s="94"/>
    </row>
    <row r="490" spans="1:9" x14ac:dyDescent="0.25">
      <c r="A490" s="94"/>
      <c r="B490" s="94"/>
      <c r="C490" s="94"/>
      <c r="D490" s="94"/>
      <c r="E490" s="94"/>
      <c r="F490" s="94"/>
      <c r="G490" s="94"/>
      <c r="H490" s="94"/>
      <c r="I490" s="94"/>
    </row>
    <row r="491" spans="1:9" x14ac:dyDescent="0.25">
      <c r="A491" s="94"/>
      <c r="B491" s="94"/>
      <c r="C491" s="94"/>
      <c r="D491" s="94"/>
      <c r="E491" s="94"/>
      <c r="F491" s="94"/>
      <c r="G491" s="94"/>
      <c r="H491" s="94"/>
      <c r="I491" s="94"/>
    </row>
    <row r="492" spans="1:9" x14ac:dyDescent="0.25">
      <c r="A492" s="94"/>
      <c r="B492" s="94"/>
      <c r="C492" s="94"/>
      <c r="D492" s="94"/>
      <c r="E492" s="94"/>
      <c r="F492" s="94"/>
      <c r="G492" s="94"/>
      <c r="H492" s="94"/>
      <c r="I492" s="94"/>
    </row>
    <row r="493" spans="1:9" x14ac:dyDescent="0.25">
      <c r="A493" s="94"/>
      <c r="B493" s="94"/>
      <c r="C493" s="94"/>
      <c r="D493" s="94"/>
      <c r="E493" s="94"/>
      <c r="F493" s="94"/>
      <c r="G493" s="94"/>
      <c r="H493" s="94"/>
      <c r="I493" s="94"/>
    </row>
    <row r="494" spans="1:9" x14ac:dyDescent="0.25">
      <c r="A494" s="94"/>
      <c r="B494" s="94"/>
      <c r="C494" s="94"/>
      <c r="D494" s="94"/>
      <c r="E494" s="94"/>
      <c r="F494" s="94"/>
      <c r="G494" s="94"/>
      <c r="H494" s="94"/>
      <c r="I494" s="94"/>
    </row>
    <row r="495" spans="1:9" x14ac:dyDescent="0.25">
      <c r="A495" s="94"/>
      <c r="B495" s="94"/>
      <c r="C495" s="94"/>
      <c r="D495" s="94"/>
      <c r="E495" s="94"/>
      <c r="F495" s="94"/>
      <c r="G495" s="94"/>
      <c r="H495" s="94"/>
      <c r="I495" s="94"/>
    </row>
    <row r="496" spans="1:9" x14ac:dyDescent="0.25">
      <c r="A496" s="94"/>
      <c r="B496" s="94"/>
      <c r="C496" s="94"/>
      <c r="D496" s="94"/>
      <c r="E496" s="94"/>
      <c r="F496" s="94"/>
      <c r="G496" s="94"/>
      <c r="H496" s="94"/>
      <c r="I496" s="94"/>
    </row>
    <row r="497" spans="1:9" x14ac:dyDescent="0.25">
      <c r="A497" s="94"/>
      <c r="B497" s="94"/>
      <c r="C497" s="94"/>
      <c r="D497" s="94"/>
      <c r="E497" s="94"/>
      <c r="F497" s="94"/>
      <c r="G497" s="94"/>
      <c r="H497" s="94"/>
      <c r="I497" s="94"/>
    </row>
    <row r="498" spans="1:9" x14ac:dyDescent="0.25">
      <c r="A498" s="94"/>
      <c r="B498" s="94"/>
      <c r="C498" s="94"/>
      <c r="D498" s="94"/>
      <c r="E498" s="94"/>
      <c r="F498" s="94"/>
      <c r="G498" s="94"/>
      <c r="H498" s="94"/>
      <c r="I498" s="94"/>
    </row>
    <row r="499" spans="1:9" x14ac:dyDescent="0.25">
      <c r="A499" s="94"/>
      <c r="B499" s="94"/>
      <c r="C499" s="94"/>
      <c r="D499" s="94"/>
      <c r="E499" s="94"/>
      <c r="F499" s="94"/>
      <c r="G499" s="94"/>
      <c r="H499" s="94"/>
      <c r="I499" s="94"/>
    </row>
    <row r="500" spans="1:9" x14ac:dyDescent="0.25">
      <c r="A500" s="94"/>
      <c r="B500" s="94"/>
      <c r="C500" s="94"/>
      <c r="D500" s="94"/>
      <c r="E500" s="94"/>
      <c r="F500" s="94"/>
      <c r="G500" s="94"/>
      <c r="H500" s="94"/>
      <c r="I500" s="94"/>
    </row>
    <row r="501" spans="1:9" x14ac:dyDescent="0.25">
      <c r="A501" s="94"/>
      <c r="B501" s="94"/>
      <c r="C501" s="94"/>
      <c r="D501" s="94"/>
      <c r="E501" s="94"/>
      <c r="F501" s="94"/>
      <c r="G501" s="94"/>
      <c r="H501" s="94"/>
      <c r="I501" s="94"/>
    </row>
    <row r="502" spans="1:9" x14ac:dyDescent="0.25">
      <c r="A502" s="94"/>
      <c r="B502" s="94"/>
      <c r="C502" s="94"/>
      <c r="D502" s="94"/>
      <c r="E502" s="94"/>
      <c r="F502" s="94"/>
      <c r="G502" s="94"/>
      <c r="H502" s="94"/>
      <c r="I502" s="94"/>
    </row>
    <row r="503" spans="1:9" x14ac:dyDescent="0.25">
      <c r="A503" s="94"/>
      <c r="B503" s="94"/>
      <c r="C503" s="94"/>
      <c r="D503" s="94"/>
      <c r="E503" s="94"/>
      <c r="F503" s="94"/>
      <c r="G503" s="94"/>
      <c r="H503" s="94"/>
      <c r="I503" s="94"/>
    </row>
    <row r="504" spans="1:9" x14ac:dyDescent="0.25">
      <c r="A504" s="94"/>
      <c r="B504" s="94"/>
      <c r="C504" s="94"/>
      <c r="D504" s="94"/>
      <c r="E504" s="94"/>
      <c r="F504" s="94"/>
      <c r="G504" s="94"/>
      <c r="H504" s="94"/>
      <c r="I504" s="94"/>
    </row>
    <row r="505" spans="1:9" x14ac:dyDescent="0.25">
      <c r="A505" s="94"/>
      <c r="B505" s="94"/>
      <c r="C505" s="94"/>
      <c r="D505" s="94"/>
      <c r="E505" s="94"/>
      <c r="F505" s="94"/>
      <c r="G505" s="94"/>
      <c r="H505" s="94"/>
      <c r="I505" s="94"/>
    </row>
    <row r="506" spans="1:9" x14ac:dyDescent="0.25">
      <c r="A506" s="94"/>
      <c r="B506" s="94"/>
      <c r="C506" s="94"/>
      <c r="D506" s="94"/>
      <c r="E506" s="94"/>
      <c r="F506" s="94"/>
      <c r="G506" s="94"/>
      <c r="H506" s="94"/>
      <c r="I506" s="94"/>
    </row>
    <row r="507" spans="1:9" x14ac:dyDescent="0.25">
      <c r="A507" s="94"/>
      <c r="B507" s="94"/>
      <c r="C507" s="94"/>
      <c r="D507" s="94"/>
      <c r="E507" s="94"/>
      <c r="F507" s="94"/>
      <c r="G507" s="94"/>
      <c r="H507" s="94"/>
      <c r="I507" s="94"/>
    </row>
    <row r="508" spans="1:9" x14ac:dyDescent="0.25">
      <c r="A508" s="94"/>
      <c r="B508" s="94"/>
      <c r="C508" s="94"/>
      <c r="D508" s="94"/>
      <c r="E508" s="94"/>
      <c r="F508" s="94"/>
      <c r="G508" s="94"/>
      <c r="H508" s="94"/>
      <c r="I508" s="94"/>
    </row>
    <row r="509" spans="1:9" x14ac:dyDescent="0.25">
      <c r="A509" s="94"/>
      <c r="B509" s="94"/>
      <c r="C509" s="94"/>
      <c r="D509" s="94"/>
      <c r="E509" s="94"/>
      <c r="F509" s="94"/>
      <c r="G509" s="94"/>
      <c r="H509" s="94"/>
      <c r="I509" s="94"/>
    </row>
    <row r="510" spans="1:9" x14ac:dyDescent="0.25">
      <c r="A510" s="94"/>
      <c r="B510" s="94"/>
      <c r="C510" s="94"/>
      <c r="D510" s="94"/>
      <c r="E510" s="94"/>
      <c r="F510" s="94"/>
      <c r="G510" s="94"/>
      <c r="H510" s="94"/>
      <c r="I510" s="94"/>
    </row>
    <row r="511" spans="1:9" x14ac:dyDescent="0.25">
      <c r="A511" s="94"/>
      <c r="B511" s="94"/>
      <c r="C511" s="94"/>
      <c r="D511" s="94"/>
      <c r="E511" s="94"/>
      <c r="F511" s="94"/>
      <c r="G511" s="94"/>
      <c r="H511" s="94"/>
      <c r="I511" s="94"/>
    </row>
    <row r="512" spans="1:9" x14ac:dyDescent="0.25">
      <c r="A512" s="94"/>
      <c r="B512" s="94"/>
      <c r="C512" s="94"/>
      <c r="D512" s="94"/>
      <c r="E512" s="94"/>
      <c r="F512" s="94"/>
      <c r="G512" s="94"/>
      <c r="H512" s="94"/>
      <c r="I512" s="94"/>
    </row>
    <row r="513" spans="1:9" x14ac:dyDescent="0.25">
      <c r="A513" s="94"/>
      <c r="B513" s="94"/>
      <c r="C513" s="94"/>
      <c r="D513" s="94"/>
      <c r="E513" s="94"/>
      <c r="F513" s="94"/>
      <c r="G513" s="94"/>
      <c r="H513" s="94"/>
      <c r="I513" s="94"/>
    </row>
    <row r="514" spans="1:9" x14ac:dyDescent="0.25">
      <c r="A514" s="94"/>
      <c r="B514" s="94"/>
      <c r="C514" s="94"/>
      <c r="D514" s="94"/>
      <c r="E514" s="94"/>
      <c r="F514" s="94"/>
      <c r="G514" s="94"/>
      <c r="H514" s="94"/>
      <c r="I514" s="94"/>
    </row>
    <row r="515" spans="1:9" x14ac:dyDescent="0.25">
      <c r="A515" s="94"/>
      <c r="B515" s="94"/>
      <c r="C515" s="94"/>
      <c r="D515" s="94"/>
      <c r="E515" s="94"/>
      <c r="F515" s="94"/>
      <c r="G515" s="94"/>
      <c r="H515" s="94"/>
      <c r="I515" s="94"/>
    </row>
    <row r="516" spans="1:9" x14ac:dyDescent="0.25">
      <c r="A516" s="94"/>
      <c r="B516" s="94"/>
      <c r="C516" s="94"/>
      <c r="D516" s="94"/>
      <c r="E516" s="94"/>
      <c r="F516" s="94"/>
      <c r="G516" s="94"/>
      <c r="H516" s="94"/>
      <c r="I516" s="94"/>
    </row>
    <row r="517" spans="1:9" x14ac:dyDescent="0.25">
      <c r="A517" s="94"/>
      <c r="B517" s="94"/>
      <c r="C517" s="94"/>
      <c r="D517" s="94"/>
      <c r="E517" s="94"/>
      <c r="F517" s="94"/>
      <c r="G517" s="94"/>
      <c r="H517" s="94"/>
      <c r="I517" s="94"/>
    </row>
    <row r="518" spans="1:9" x14ac:dyDescent="0.25">
      <c r="A518" s="94"/>
      <c r="B518" s="94"/>
      <c r="C518" s="94"/>
      <c r="D518" s="94"/>
      <c r="E518" s="94"/>
      <c r="F518" s="94"/>
      <c r="G518" s="94"/>
      <c r="H518" s="94"/>
      <c r="I518" s="94"/>
    </row>
    <row r="519" spans="1:9" x14ac:dyDescent="0.25">
      <c r="A519" s="94"/>
      <c r="B519" s="94"/>
      <c r="C519" s="94"/>
      <c r="D519" s="94"/>
      <c r="E519" s="94"/>
      <c r="F519" s="94"/>
      <c r="G519" s="94"/>
      <c r="H519" s="94"/>
      <c r="I519" s="94"/>
    </row>
    <row r="520" spans="1:9" x14ac:dyDescent="0.25">
      <c r="A520" s="94"/>
      <c r="B520" s="94"/>
      <c r="C520" s="94"/>
      <c r="D520" s="94"/>
      <c r="E520" s="94"/>
      <c r="F520" s="94"/>
      <c r="G520" s="94"/>
      <c r="H520" s="94"/>
      <c r="I520" s="94"/>
    </row>
    <row r="521" spans="1:9" x14ac:dyDescent="0.25">
      <c r="A521" s="94"/>
      <c r="B521" s="94"/>
      <c r="C521" s="94"/>
      <c r="D521" s="94"/>
      <c r="E521" s="94"/>
      <c r="F521" s="94"/>
      <c r="G521" s="94"/>
      <c r="H521" s="94"/>
      <c r="I521" s="94"/>
    </row>
    <row r="522" spans="1:9" x14ac:dyDescent="0.25">
      <c r="A522" s="94"/>
      <c r="B522" s="94"/>
      <c r="C522" s="94"/>
      <c r="D522" s="94"/>
      <c r="E522" s="94"/>
      <c r="F522" s="94"/>
      <c r="G522" s="94"/>
      <c r="H522" s="94"/>
      <c r="I522" s="94"/>
    </row>
    <row r="523" spans="1:9" x14ac:dyDescent="0.25">
      <c r="A523" s="94"/>
      <c r="B523" s="94"/>
      <c r="C523" s="94"/>
      <c r="D523" s="94"/>
      <c r="E523" s="94"/>
      <c r="F523" s="94"/>
      <c r="G523" s="94"/>
      <c r="H523" s="94"/>
      <c r="I523" s="94"/>
    </row>
    <row r="524" spans="1:9" x14ac:dyDescent="0.25">
      <c r="A524" s="94"/>
      <c r="B524" s="94"/>
      <c r="C524" s="94"/>
      <c r="D524" s="94"/>
      <c r="E524" s="94"/>
      <c r="F524" s="94"/>
      <c r="G524" s="94"/>
      <c r="H524" s="94"/>
      <c r="I524" s="94"/>
    </row>
    <row r="525" spans="1:9" x14ac:dyDescent="0.25">
      <c r="A525" s="94"/>
      <c r="B525" s="94"/>
      <c r="C525" s="94"/>
      <c r="D525" s="94"/>
      <c r="E525" s="94"/>
      <c r="F525" s="94"/>
      <c r="G525" s="94"/>
      <c r="H525" s="94"/>
      <c r="I525" s="94"/>
    </row>
    <row r="526" spans="1:9" x14ac:dyDescent="0.25">
      <c r="A526" s="94"/>
      <c r="B526" s="94"/>
      <c r="C526" s="94"/>
      <c r="D526" s="94"/>
      <c r="E526" s="94"/>
      <c r="F526" s="94"/>
      <c r="G526" s="94"/>
      <c r="H526" s="94"/>
      <c r="I526" s="94"/>
    </row>
    <row r="527" spans="1:9" x14ac:dyDescent="0.25">
      <c r="A527" s="94"/>
      <c r="B527" s="94"/>
      <c r="C527" s="94"/>
      <c r="D527" s="94"/>
      <c r="E527" s="94"/>
      <c r="F527" s="94"/>
      <c r="G527" s="94"/>
      <c r="H527" s="94"/>
      <c r="I527" s="94"/>
    </row>
    <row r="528" spans="1:9" x14ac:dyDescent="0.25">
      <c r="A528" s="94"/>
      <c r="B528" s="94"/>
      <c r="C528" s="94"/>
      <c r="D528" s="94"/>
      <c r="E528" s="94"/>
      <c r="F528" s="94"/>
      <c r="G528" s="94"/>
      <c r="H528" s="94"/>
      <c r="I528" s="94"/>
    </row>
    <row r="529" spans="1:9" x14ac:dyDescent="0.25">
      <c r="A529" s="94"/>
      <c r="B529" s="94"/>
      <c r="C529" s="94"/>
      <c r="D529" s="94"/>
      <c r="E529" s="94"/>
      <c r="F529" s="94"/>
      <c r="G529" s="94"/>
      <c r="H529" s="94"/>
      <c r="I529" s="94"/>
    </row>
    <row r="530" spans="1:9" x14ac:dyDescent="0.25">
      <c r="A530" s="94"/>
      <c r="B530" s="94"/>
      <c r="C530" s="94"/>
      <c r="D530" s="94"/>
      <c r="E530" s="94"/>
      <c r="F530" s="94"/>
      <c r="G530" s="94"/>
      <c r="H530" s="94"/>
      <c r="I530" s="94"/>
    </row>
    <row r="531" spans="1:9" x14ac:dyDescent="0.25">
      <c r="A531" s="94"/>
      <c r="B531" s="94"/>
      <c r="C531" s="94"/>
      <c r="D531" s="94"/>
      <c r="E531" s="94"/>
      <c r="F531" s="94"/>
      <c r="G531" s="94"/>
      <c r="H531" s="94"/>
      <c r="I531" s="94"/>
    </row>
    <row r="532" spans="1:9" x14ac:dyDescent="0.25">
      <c r="A532" s="94"/>
      <c r="B532" s="94"/>
      <c r="C532" s="94"/>
      <c r="D532" s="94"/>
      <c r="E532" s="94"/>
      <c r="F532" s="94"/>
      <c r="G532" s="94"/>
      <c r="H532" s="94"/>
      <c r="I532" s="94"/>
    </row>
    <row r="533" spans="1:9" x14ac:dyDescent="0.25">
      <c r="A533" s="94"/>
      <c r="B533" s="94"/>
      <c r="C533" s="94"/>
      <c r="D533" s="94"/>
      <c r="E533" s="94"/>
      <c r="F533" s="94"/>
      <c r="G533" s="94"/>
      <c r="H533" s="94"/>
      <c r="I533" s="94"/>
    </row>
    <row r="534" spans="1:9" x14ac:dyDescent="0.25">
      <c r="A534" s="94"/>
      <c r="B534" s="94"/>
      <c r="C534" s="94"/>
      <c r="D534" s="94"/>
      <c r="E534" s="94"/>
      <c r="F534" s="94"/>
      <c r="G534" s="94"/>
      <c r="H534" s="94"/>
      <c r="I534" s="94"/>
    </row>
    <row r="535" spans="1:9" x14ac:dyDescent="0.25">
      <c r="A535" s="94"/>
      <c r="B535" s="94"/>
      <c r="C535" s="94"/>
      <c r="D535" s="94"/>
      <c r="E535" s="94"/>
      <c r="F535" s="94"/>
      <c r="G535" s="94"/>
      <c r="H535" s="94"/>
      <c r="I535" s="94"/>
    </row>
    <row r="536" spans="1:9" x14ac:dyDescent="0.25">
      <c r="A536" s="94"/>
      <c r="B536" s="94"/>
      <c r="C536" s="94"/>
      <c r="D536" s="94"/>
      <c r="E536" s="94"/>
      <c r="F536" s="94"/>
      <c r="G536" s="94"/>
      <c r="H536" s="94"/>
      <c r="I536" s="94"/>
    </row>
    <row r="537" spans="1:9" x14ac:dyDescent="0.25">
      <c r="A537" s="94"/>
      <c r="B537" s="94"/>
      <c r="C537" s="94"/>
      <c r="D537" s="94"/>
      <c r="E537" s="94"/>
      <c r="F537" s="94"/>
      <c r="G537" s="94"/>
      <c r="H537" s="94"/>
      <c r="I537" s="94"/>
    </row>
    <row r="538" spans="1:9" x14ac:dyDescent="0.25">
      <c r="A538" s="94"/>
      <c r="B538" s="94"/>
      <c r="C538" s="94"/>
      <c r="D538" s="94"/>
      <c r="E538" s="94"/>
      <c r="F538" s="94"/>
      <c r="G538" s="94"/>
      <c r="H538" s="94"/>
      <c r="I538" s="94"/>
    </row>
    <row r="539" spans="1:9" x14ac:dyDescent="0.25">
      <c r="A539" s="94"/>
      <c r="B539" s="94"/>
      <c r="C539" s="94"/>
      <c r="D539" s="94"/>
      <c r="E539" s="94"/>
      <c r="F539" s="94"/>
      <c r="G539" s="94"/>
      <c r="H539" s="94"/>
      <c r="I539" s="94"/>
    </row>
    <row r="540" spans="1:9" x14ac:dyDescent="0.25">
      <c r="A540" s="94"/>
      <c r="B540" s="94"/>
      <c r="C540" s="94"/>
      <c r="D540" s="94"/>
      <c r="E540" s="94"/>
      <c r="F540" s="94"/>
      <c r="G540" s="94"/>
      <c r="H540" s="94"/>
      <c r="I540" s="94"/>
    </row>
    <row r="541" spans="1:9" x14ac:dyDescent="0.25">
      <c r="A541" s="94"/>
      <c r="B541" s="94"/>
      <c r="C541" s="94"/>
      <c r="D541" s="94"/>
      <c r="E541" s="94"/>
      <c r="F541" s="94"/>
      <c r="G541" s="94"/>
      <c r="H541" s="94"/>
      <c r="I541" s="94"/>
    </row>
    <row r="542" spans="1:9" x14ac:dyDescent="0.25">
      <c r="A542" s="94"/>
      <c r="B542" s="94"/>
      <c r="C542" s="94"/>
      <c r="D542" s="94"/>
      <c r="E542" s="94"/>
      <c r="F542" s="94"/>
      <c r="G542" s="94"/>
      <c r="H542" s="94"/>
      <c r="I542" s="94"/>
    </row>
    <row r="543" spans="1:9" x14ac:dyDescent="0.25">
      <c r="A543" s="94"/>
      <c r="B543" s="94"/>
      <c r="C543" s="94"/>
      <c r="D543" s="94"/>
      <c r="E543" s="94"/>
      <c r="F543" s="94"/>
      <c r="G543" s="94"/>
      <c r="H543" s="94"/>
      <c r="I543" s="94"/>
    </row>
    <row r="544" spans="1:9" x14ac:dyDescent="0.25">
      <c r="A544" s="94"/>
      <c r="B544" s="94"/>
      <c r="C544" s="94"/>
      <c r="D544" s="94"/>
      <c r="E544" s="94"/>
      <c r="F544" s="94"/>
      <c r="G544" s="94"/>
      <c r="H544" s="94"/>
      <c r="I544" s="94"/>
    </row>
    <row r="545" spans="1:9" x14ac:dyDescent="0.25">
      <c r="A545" s="94"/>
      <c r="B545" s="94"/>
      <c r="C545" s="94"/>
      <c r="D545" s="94"/>
      <c r="E545" s="94"/>
      <c r="F545" s="94"/>
      <c r="G545" s="94"/>
      <c r="H545" s="94"/>
      <c r="I545" s="94"/>
    </row>
    <row r="546" spans="1:9" x14ac:dyDescent="0.25">
      <c r="A546" s="94"/>
      <c r="B546" s="94"/>
      <c r="C546" s="94"/>
      <c r="D546" s="94"/>
      <c r="E546" s="94"/>
      <c r="F546" s="94"/>
      <c r="G546" s="94"/>
      <c r="H546" s="94"/>
      <c r="I546" s="94"/>
    </row>
    <row r="547" spans="1:9" x14ac:dyDescent="0.25">
      <c r="A547" s="94"/>
      <c r="B547" s="94"/>
      <c r="C547" s="94"/>
      <c r="D547" s="94"/>
      <c r="E547" s="94"/>
      <c r="F547" s="94"/>
      <c r="G547" s="94"/>
      <c r="H547" s="94"/>
      <c r="I547" s="94"/>
    </row>
    <row r="548" spans="1:9" x14ac:dyDescent="0.25">
      <c r="A548" s="94"/>
      <c r="B548" s="94"/>
      <c r="C548" s="94"/>
      <c r="D548" s="94"/>
      <c r="E548" s="94"/>
      <c r="F548" s="94"/>
      <c r="G548" s="94"/>
      <c r="H548" s="94"/>
      <c r="I548" s="94"/>
    </row>
    <row r="549" spans="1:9" x14ac:dyDescent="0.25">
      <c r="A549" s="94"/>
      <c r="B549" s="94"/>
      <c r="C549" s="94"/>
      <c r="D549" s="94"/>
      <c r="E549" s="94"/>
      <c r="F549" s="94"/>
      <c r="G549" s="94"/>
      <c r="H549" s="94"/>
      <c r="I549" s="94"/>
    </row>
    <row r="550" spans="1:9" x14ac:dyDescent="0.25">
      <c r="A550" s="94"/>
      <c r="B550" s="94"/>
      <c r="C550" s="94"/>
      <c r="D550" s="94"/>
      <c r="E550" s="94"/>
      <c r="F550" s="94"/>
      <c r="G550" s="94"/>
      <c r="H550" s="94"/>
      <c r="I550" s="94"/>
    </row>
    <row r="551" spans="1:9" x14ac:dyDescent="0.25">
      <c r="A551" s="94"/>
      <c r="B551" s="94"/>
      <c r="C551" s="94"/>
      <c r="D551" s="94"/>
      <c r="E551" s="94"/>
      <c r="F551" s="94"/>
      <c r="G551" s="94"/>
      <c r="H551" s="94"/>
      <c r="I551" s="94"/>
    </row>
    <row r="552" spans="1:9" x14ac:dyDescent="0.25">
      <c r="A552" s="94"/>
      <c r="B552" s="94"/>
      <c r="C552" s="94"/>
      <c r="D552" s="94"/>
      <c r="E552" s="94"/>
      <c r="F552" s="94"/>
      <c r="G552" s="94"/>
      <c r="H552" s="94"/>
      <c r="I552" s="94"/>
    </row>
    <row r="553" spans="1:9" x14ac:dyDescent="0.25">
      <c r="A553" s="94"/>
      <c r="B553" s="94"/>
      <c r="C553" s="94"/>
      <c r="D553" s="94"/>
      <c r="E553" s="94"/>
      <c r="F553" s="94"/>
      <c r="G553" s="94"/>
      <c r="H553" s="94"/>
      <c r="I553" s="94"/>
    </row>
    <row r="554" spans="1:9" x14ac:dyDescent="0.25">
      <c r="A554" s="94"/>
      <c r="B554" s="94"/>
      <c r="C554" s="94"/>
      <c r="D554" s="94"/>
      <c r="E554" s="94"/>
      <c r="F554" s="94"/>
      <c r="G554" s="94"/>
      <c r="H554" s="94"/>
      <c r="I554" s="94"/>
    </row>
    <row r="555" spans="1:9" x14ac:dyDescent="0.25">
      <c r="A555" s="94"/>
      <c r="B555" s="94"/>
      <c r="C555" s="94"/>
      <c r="D555" s="94"/>
      <c r="E555" s="94"/>
      <c r="F555" s="94"/>
      <c r="G555" s="94"/>
      <c r="H555" s="94"/>
      <c r="I555" s="94"/>
    </row>
    <row r="556" spans="1:9" x14ac:dyDescent="0.25">
      <c r="A556" s="94"/>
      <c r="B556" s="94"/>
      <c r="C556" s="94"/>
      <c r="D556" s="94"/>
      <c r="E556" s="94"/>
      <c r="F556" s="94"/>
      <c r="G556" s="94"/>
      <c r="H556" s="94"/>
      <c r="I556" s="94"/>
    </row>
    <row r="557" spans="1:9" x14ac:dyDescent="0.25">
      <c r="A557" s="94"/>
      <c r="B557" s="94"/>
      <c r="C557" s="94"/>
      <c r="D557" s="94"/>
      <c r="E557" s="94"/>
      <c r="F557" s="94"/>
      <c r="G557" s="94"/>
      <c r="H557" s="94"/>
      <c r="I557" s="94"/>
    </row>
    <row r="558" spans="1:9" x14ac:dyDescent="0.25">
      <c r="A558" s="94"/>
      <c r="B558" s="94"/>
      <c r="C558" s="94"/>
      <c r="D558" s="94"/>
      <c r="E558" s="94"/>
      <c r="F558" s="94"/>
      <c r="G558" s="94"/>
      <c r="H558" s="94"/>
      <c r="I558" s="94"/>
    </row>
    <row r="559" spans="1:9" x14ac:dyDescent="0.25">
      <c r="A559" s="94"/>
      <c r="B559" s="94"/>
      <c r="C559" s="94"/>
      <c r="D559" s="94"/>
      <c r="E559" s="94"/>
      <c r="F559" s="94"/>
      <c r="G559" s="94"/>
      <c r="H559" s="94"/>
      <c r="I559" s="94"/>
    </row>
    <row r="560" spans="1:9" x14ac:dyDescent="0.25">
      <c r="A560" s="94"/>
      <c r="B560" s="94"/>
      <c r="C560" s="94"/>
      <c r="D560" s="94"/>
      <c r="E560" s="94"/>
      <c r="F560" s="94"/>
      <c r="G560" s="94"/>
      <c r="H560" s="94"/>
      <c r="I560" s="94"/>
    </row>
    <row r="561" spans="1:9" x14ac:dyDescent="0.25">
      <c r="A561" s="94"/>
      <c r="B561" s="94"/>
      <c r="C561" s="94"/>
      <c r="D561" s="94"/>
      <c r="E561" s="94"/>
      <c r="F561" s="94"/>
      <c r="G561" s="94"/>
      <c r="H561" s="94"/>
      <c r="I561" s="94"/>
    </row>
    <row r="562" spans="1:9" x14ac:dyDescent="0.25">
      <c r="A562" s="94"/>
      <c r="B562" s="94"/>
      <c r="C562" s="94"/>
      <c r="D562" s="94"/>
      <c r="E562" s="94"/>
      <c r="F562" s="94"/>
      <c r="G562" s="94"/>
      <c r="H562" s="94"/>
      <c r="I562" s="94"/>
    </row>
    <row r="563" spans="1:9" x14ac:dyDescent="0.25">
      <c r="A563" s="94"/>
      <c r="B563" s="94"/>
      <c r="C563" s="94"/>
      <c r="D563" s="94"/>
      <c r="E563" s="94"/>
      <c r="F563" s="94"/>
      <c r="G563" s="94"/>
      <c r="H563" s="94"/>
      <c r="I563" s="94"/>
    </row>
    <row r="564" spans="1:9" x14ac:dyDescent="0.25">
      <c r="A564" s="94"/>
      <c r="B564" s="94"/>
      <c r="C564" s="94"/>
      <c r="D564" s="94"/>
      <c r="E564" s="94"/>
      <c r="F564" s="94"/>
      <c r="G564" s="94"/>
      <c r="H564" s="94"/>
      <c r="I564" s="94"/>
    </row>
    <row r="565" spans="1:9" x14ac:dyDescent="0.25">
      <c r="A565" s="94"/>
      <c r="B565" s="94"/>
      <c r="C565" s="94"/>
      <c r="D565" s="94"/>
      <c r="E565" s="94"/>
      <c r="F565" s="94"/>
      <c r="G565" s="94"/>
      <c r="H565" s="94"/>
      <c r="I565" s="94"/>
    </row>
    <row r="566" spans="1:9" x14ac:dyDescent="0.25">
      <c r="A566" s="94"/>
      <c r="B566" s="94"/>
      <c r="C566" s="94"/>
      <c r="D566" s="94"/>
      <c r="E566" s="94"/>
      <c r="F566" s="94"/>
      <c r="G566" s="94"/>
      <c r="H566" s="94"/>
      <c r="I566" s="94"/>
    </row>
    <row r="567" spans="1:9" x14ac:dyDescent="0.25">
      <c r="A567" s="94"/>
      <c r="B567" s="94"/>
      <c r="C567" s="94"/>
      <c r="D567" s="94"/>
      <c r="E567" s="94"/>
      <c r="F567" s="94"/>
      <c r="G567" s="94"/>
      <c r="H567" s="94"/>
      <c r="I567" s="94"/>
    </row>
    <row r="568" spans="1:9" x14ac:dyDescent="0.25">
      <c r="A568" s="94"/>
      <c r="B568" s="94"/>
      <c r="C568" s="94"/>
      <c r="D568" s="94"/>
      <c r="E568" s="94"/>
      <c r="F568" s="94"/>
      <c r="G568" s="94"/>
      <c r="H568" s="94"/>
      <c r="I568" s="94"/>
    </row>
    <row r="569" spans="1:9" x14ac:dyDescent="0.25">
      <c r="A569" s="94"/>
      <c r="B569" s="94"/>
      <c r="C569" s="94"/>
      <c r="D569" s="94"/>
      <c r="E569" s="94"/>
      <c r="F569" s="94"/>
      <c r="G569" s="94"/>
      <c r="H569" s="94"/>
      <c r="I569" s="94"/>
    </row>
    <row r="570" spans="1:9" x14ac:dyDescent="0.25">
      <c r="A570" s="94"/>
      <c r="B570" s="94"/>
      <c r="C570" s="94"/>
      <c r="D570" s="94"/>
      <c r="E570" s="94"/>
      <c r="F570" s="94"/>
      <c r="G570" s="94"/>
      <c r="H570" s="94"/>
      <c r="I570" s="94"/>
    </row>
    <row r="571" spans="1:9" x14ac:dyDescent="0.25">
      <c r="A571" s="94"/>
      <c r="B571" s="94"/>
      <c r="C571" s="94"/>
      <c r="D571" s="94"/>
      <c r="E571" s="94"/>
      <c r="F571" s="94"/>
      <c r="G571" s="94"/>
      <c r="H571" s="94"/>
      <c r="I571" s="94"/>
    </row>
    <row r="572" spans="1:9" x14ac:dyDescent="0.25">
      <c r="A572" s="94"/>
      <c r="B572" s="94"/>
      <c r="C572" s="94"/>
      <c r="D572" s="94"/>
      <c r="E572" s="94"/>
      <c r="F572" s="94"/>
      <c r="G572" s="94"/>
      <c r="H572" s="94"/>
      <c r="I572" s="94"/>
    </row>
    <row r="573" spans="1:9" x14ac:dyDescent="0.25">
      <c r="A573" s="94"/>
      <c r="B573" s="94"/>
      <c r="C573" s="94"/>
      <c r="D573" s="94"/>
      <c r="E573" s="94"/>
      <c r="F573" s="94"/>
      <c r="G573" s="94"/>
      <c r="H573" s="94"/>
      <c r="I573" s="94"/>
    </row>
    <row r="574" spans="1:9" x14ac:dyDescent="0.25">
      <c r="A574" s="94"/>
      <c r="B574" s="94"/>
      <c r="C574" s="94"/>
      <c r="D574" s="94"/>
      <c r="E574" s="94"/>
      <c r="F574" s="94"/>
      <c r="G574" s="94"/>
      <c r="H574" s="94"/>
      <c r="I574" s="94"/>
    </row>
    <row r="575" spans="1:9" x14ac:dyDescent="0.25">
      <c r="A575" s="94"/>
      <c r="B575" s="94"/>
      <c r="C575" s="94"/>
      <c r="D575" s="94"/>
      <c r="E575" s="94"/>
      <c r="F575" s="94"/>
      <c r="G575" s="94"/>
      <c r="H575" s="94"/>
      <c r="I575" s="94"/>
    </row>
    <row r="576" spans="1:9" x14ac:dyDescent="0.25">
      <c r="A576" s="94"/>
      <c r="B576" s="94"/>
      <c r="C576" s="94"/>
      <c r="D576" s="94"/>
      <c r="E576" s="94"/>
      <c r="F576" s="94"/>
      <c r="G576" s="94"/>
      <c r="H576" s="94"/>
      <c r="I576" s="94"/>
    </row>
    <row r="577" spans="1:9" x14ac:dyDescent="0.25">
      <c r="A577" s="94"/>
      <c r="B577" s="94"/>
      <c r="C577" s="94"/>
      <c r="D577" s="94"/>
      <c r="E577" s="94"/>
      <c r="F577" s="94"/>
      <c r="G577" s="94"/>
      <c r="H577" s="94"/>
      <c r="I577" s="94"/>
    </row>
    <row r="578" spans="1:9" x14ac:dyDescent="0.25">
      <c r="A578" s="94"/>
      <c r="B578" s="94"/>
      <c r="C578" s="94"/>
      <c r="D578" s="94"/>
      <c r="E578" s="94"/>
      <c r="F578" s="94"/>
      <c r="G578" s="94"/>
      <c r="H578" s="94"/>
      <c r="I578" s="94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88" priority="9"/>
  </conditionalFormatting>
  <conditionalFormatting sqref="C474:C1048576 C171 C1:C90 C92:C129">
    <cfRule type="duplicateValues" dxfId="87" priority="16"/>
  </conditionalFormatting>
  <conditionalFormatting sqref="C154:C165 C168:C170">
    <cfRule type="duplicateValues" dxfId="86" priority="23"/>
  </conditionalFormatting>
  <conditionalFormatting sqref="B474:D1048576 B1:D129 B168:D171 B166:B167 B131:D165 B130 D130">
    <cfRule type="duplicateValues" dxfId="85" priority="26"/>
  </conditionalFormatting>
  <dataValidations count="1">
    <dataValidation type="custom" allowBlank="1" showInputMessage="1" showErrorMessage="1" sqref="C168:D170 C154:D165 D58 C72:D83 C85 D85:D86 C142:D151 C57:C58 C4:D25 C33:D41 C43:D55" xr:uid="{00000000-0002-0000-0200-000000000000}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3">
    <tabColor rgb="FFFF0000"/>
  </sheetPr>
  <dimension ref="A1:D76"/>
  <sheetViews>
    <sheetView workbookViewId="0">
      <selection activeCell="B19" sqref="B19:D20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16384" width="8.7109375" style="7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IFERROR(INDEX(ДЕВУШКИ!$B$4:$D$170,_xlfn.AGGREGATE(15,6,(ROW(ДЕВУШКИ!$C$4:$C$170)-3)/ДЕВУШКИ!$E$4:$E$170,ROW(A1)),COLUMN(A1)),"")</f>
        <v>24</v>
      </c>
      <c r="C3" s="140" t="str">
        <f>IFERROR(INDEX(ДЕВУШКИ!$B$4:$D$170,_xlfn.AGGREGATE(15,6,(ROW(ДЕВУШКИ!$C$4:$C$170)-3)/ДЕВУШКИ!$E$4:$E$170,ROW(B1)),COLUMN(B1)),"")</f>
        <v>Овечкина Мария</v>
      </c>
      <c r="D3" s="140">
        <f>IFERROR(INDEX(ДЕВУШКИ!$B$4:$D$170,_xlfn.AGGREGATE(15,6,(ROW(ДЕВУШКИ!$C$4:$C$170)-3)/ДЕВУШКИ!$E$4:$E$170,ROW(C1)),COLUMN(C1)),"")</f>
        <v>2007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IFERROR(INDEX(ДЕВУШКИ!$B$4:$D$170,_xlfn.AGGREGATE(15,6,(ROW(ДЕВУШКИ!$C$4:$C$170)-3)/ДЕВУШКИ!$E$4:$E$170,ROW(A2)),COLUMN(A2)),"")</f>
        <v>46</v>
      </c>
      <c r="C4" s="140" t="str">
        <f>IFERROR(INDEX(ДЕВУШКИ!$B$4:$D$170,_xlfn.AGGREGATE(15,6,(ROW(ДЕВУШКИ!$C$4:$C$170)-3)/ДЕВУШКИ!$E$4:$E$170,ROW(B2)),COLUMN(B2)),"")</f>
        <v>Ложеницына Маргарита</v>
      </c>
      <c r="D4" s="140">
        <f>IFERROR(INDEX(ДЕВУШКИ!$B$4:$D$170,_xlfn.AGGREGATE(15,6,(ROW(ДЕВУШКИ!$C$4:$C$170)-3)/ДЕВУШКИ!$E$4:$E$170,ROW(C2)),COLUMN(C2)),"")</f>
        <v>2008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IFERROR(INDEX(ДЕВУШКИ!$B$4:$D$170,_xlfn.AGGREGATE(15,6,(ROW(ДЕВУШКИ!$C$4:$C$170)-3)/ДЕВУШКИ!$E$4:$E$170,ROW(A3)),COLUMN(A3)),"")</f>
        <v>76</v>
      </c>
      <c r="C5" s="140" t="str">
        <f>IFERROR(INDEX(ДЕВУШКИ!$B$4:$D$170,_xlfn.AGGREGATE(15,6,(ROW(ДЕВУШКИ!$C$4:$C$170)-3)/ДЕВУШКИ!$E$4:$E$170,ROW(B3)),COLUMN(B3)),"")</f>
        <v>Швецова Елизавета</v>
      </c>
      <c r="D5" s="140">
        <f>IFERROR(INDEX(ДЕВУШКИ!$B$4:$D$170,_xlfn.AGGREGATE(15,6,(ROW(ДЕВУШКИ!$C$4:$C$170)-3)/ДЕВУШКИ!$E$4:$E$170,ROW(C3)),COLUMN(C3)),"")</f>
        <v>2008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IFERROR(INDEX(ДЕВУШКИ!$B$4:$D$170,_xlfn.AGGREGATE(15,6,(ROW(ДЕВУШКИ!$C$4:$C$170)-3)/ДЕВУШКИ!$E$4:$E$170,ROW(A4)),COLUMN(A4)),"")</f>
        <v>149</v>
      </c>
      <c r="C6" s="140" t="str">
        <f>IFERROR(INDEX(ДЕВУШКИ!$B$4:$D$170,_xlfn.AGGREGATE(15,6,(ROW(ДЕВУШКИ!$C$4:$C$170)-3)/ДЕВУШКИ!$E$4:$E$170,ROW(B4)),COLUMN(B4)),"")</f>
        <v>Данилова Полина</v>
      </c>
      <c r="D6" s="140">
        <f>IFERROR(INDEX(ДЕВУШКИ!$B$4:$D$170,_xlfn.AGGREGATE(15,6,(ROW(ДЕВУШКИ!$C$4:$C$170)-3)/ДЕВУШКИ!$E$4:$E$170,ROW(C4)),COLUMN(C4)),"")</f>
        <v>39801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IFERROR(INDEX(ДЕВУШКИ!$B$4:$D$170,_xlfn.AGGREGATE(15,6,(ROW(ДЕВУШКИ!$C$4:$C$170)-3)/ДЕВУШКИ!$E$4:$E$170,ROW(A5)),COLUMN(A5)),"")</f>
        <v>150</v>
      </c>
      <c r="C7" s="140" t="str">
        <f>IFERROR(INDEX(ДЕВУШКИ!$B$4:$D$170,_xlfn.AGGREGATE(15,6,(ROW(ДЕВУШКИ!$C$4:$C$170)-3)/ДЕВУШКИ!$E$4:$E$170,ROW(B5)),COLUMN(B5)),"")</f>
        <v>Важесова Алена</v>
      </c>
      <c r="D7" s="140">
        <f>IFERROR(INDEX(ДЕВУШКИ!$B$4:$D$170,_xlfn.AGGREGATE(15,6,(ROW(ДЕВУШКИ!$C$4:$C$170)-3)/ДЕВУШКИ!$E$4:$E$170,ROW(C5)),COLUMN(C5)),"")</f>
        <v>39994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IFERROR(INDEX(ДЕВУШКИ!$B$4:$D$170,_xlfn.AGGREGATE(15,6,(ROW(ДЕВУШКИ!$C$4:$C$170)-3)/ДЕВУШКИ!$E$4:$E$170,ROW(A6)),COLUMN(A6)),"")</f>
        <v>162</v>
      </c>
      <c r="C8" s="140" t="str">
        <f>IFERROR(INDEX(ДЕВУШКИ!$B$4:$D$170,_xlfn.AGGREGATE(15,6,(ROW(ДЕВУШКИ!$C$4:$C$170)-3)/ДЕВУШКИ!$E$4:$E$170,ROW(B6)),COLUMN(B6)),"")</f>
        <v>Ветошкина Кристина</v>
      </c>
      <c r="D8" s="140" t="str">
        <f>IFERROR(INDEX(ДЕВУШКИ!$B$4:$D$170,_xlfn.AGGREGATE(15,6,(ROW(ДЕВУШКИ!$C$4:$C$170)-3)/ДЕВУШКИ!$E$4:$E$170,ROW(C6)),COLUMN(C6)),"")</f>
        <v>.2008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IFERROR(INDEX(ДЕВУШКИ!$B$4:$D$170,_xlfn.AGGREGATE(15,6,(ROW(ДЕВУШКИ!$C$4:$C$170)-3)/ДЕВУШКИ!$E$4:$E$170,ROW(A7)),COLUMN(A7)),"")</f>
        <v>201</v>
      </c>
      <c r="C9" s="140" t="str">
        <f>IFERROR(INDEX(ДЕВУШКИ!$B$4:$D$170,_xlfn.AGGREGATE(15,6,(ROW(ДЕВУШКИ!$C$4:$C$170)-3)/ДЕВУШКИ!$E$4:$E$170,ROW(B7)),COLUMN(B7)),"")</f>
        <v>Бобина Алина</v>
      </c>
      <c r="D9" s="140">
        <f>IFERROR(INDEX(ДЕВУШКИ!$B$4:$D$170,_xlfn.AGGREGATE(15,6,(ROW(ДЕВУШКИ!$C$4:$C$170)-3)/ДЕВУШКИ!$E$4:$E$170,ROW(C7)),COLUMN(C7)),"")</f>
        <v>39217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IFERROR(INDEX(ДЕВУШКИ!$B$4:$D$170,_xlfn.AGGREGATE(15,6,(ROW(ДЕВУШКИ!$C$4:$C$170)-3)/ДЕВУШКИ!$E$4:$E$170,ROW(A8)),COLUMN(A8)),"")</f>
        <v>205</v>
      </c>
      <c r="C10" s="140" t="str">
        <f>IFERROR(INDEX(ДЕВУШКИ!$B$4:$D$170,_xlfn.AGGREGATE(15,6,(ROW(ДЕВУШКИ!$C$4:$C$170)-3)/ДЕВУШКИ!$E$4:$E$170,ROW(B8)),COLUMN(B8)),"")</f>
        <v>Демина Любовь</v>
      </c>
      <c r="D10" s="140">
        <f>IFERROR(INDEX(ДЕВУШКИ!$B$4:$D$170,_xlfn.AGGREGATE(15,6,(ROW(ДЕВУШКИ!$C$4:$C$170)-3)/ДЕВУШКИ!$E$4:$E$170,ROW(C8)),COLUMN(C8)),"")</f>
        <v>39304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IFERROR(INDEX(ДЕВУШКИ!$B$4:$D$170,_xlfn.AGGREGATE(15,6,(ROW(ДЕВУШКИ!$C$4:$C$170)-3)/ДЕВУШКИ!$E$4:$E$170,ROW(A9)),COLUMN(A9)),"")</f>
        <v>239</v>
      </c>
      <c r="C11" s="140" t="str">
        <f>IFERROR(INDEX(ДЕВУШКИ!$B$4:$D$170,_xlfn.AGGREGATE(15,6,(ROW(ДЕВУШКИ!$C$4:$C$170)-3)/ДЕВУШКИ!$E$4:$E$170,ROW(B9)),COLUMN(B9)),"")</f>
        <v>Голубева Маша</v>
      </c>
      <c r="D11" s="140">
        <f>IFERROR(INDEX(ДЕВУШКИ!$B$4:$D$170,_xlfn.AGGREGATE(15,6,(ROW(ДЕВУШКИ!$C$4:$C$170)-3)/ДЕВУШКИ!$E$4:$E$170,ROW(C9)),COLUMN(C9)),"")</f>
        <v>2007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IFERROR(INDEX(ДЕВУШКИ!$B$4:$D$170,_xlfn.AGGREGATE(15,6,(ROW(ДЕВУШКИ!$C$4:$C$170)-3)/ДЕВУШКИ!$E$4:$E$170,ROW(A10)),COLUMN(A10)),"")</f>
        <v>259</v>
      </c>
      <c r="C12" s="140" t="str">
        <f>IFERROR(INDEX(ДЕВУШКИ!$B$4:$D$170,_xlfn.AGGREGATE(15,6,(ROW(ДЕВУШКИ!$C$4:$C$170)-3)/ДЕВУШКИ!$E$4:$E$170,ROW(B10)),COLUMN(B10)),"")</f>
        <v>Загородских Анастасия</v>
      </c>
      <c r="D12" s="140">
        <f>IFERROR(INDEX(ДЕВУШКИ!$B$4:$D$170,_xlfn.AGGREGATE(15,6,(ROW(ДЕВУШКИ!$C$4:$C$170)-3)/ДЕВУШКИ!$E$4:$E$170,ROW(C10)),COLUMN(C10)),"")</f>
        <v>39149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IFERROR(INDEX(ДЕВУШКИ!$B$4:$D$170,_xlfn.AGGREGATE(15,6,(ROW(ДЕВУШКИ!$C$4:$C$170)-3)/ДЕВУШКИ!$E$4:$E$170,ROW(A11)),COLUMN(A11)),"")</f>
        <v>265</v>
      </c>
      <c r="C13" s="140" t="str">
        <f>IFERROR(INDEX(ДЕВУШКИ!$B$4:$D$170,_xlfn.AGGREGATE(15,6,(ROW(ДЕВУШКИ!$C$4:$C$170)-3)/ДЕВУШКИ!$E$4:$E$170,ROW(B11)),COLUMN(B11)),"")</f>
        <v>Жукова Вероника</v>
      </c>
      <c r="D13" s="140">
        <f>IFERROR(INDEX(ДЕВУШКИ!$B$4:$D$170,_xlfn.AGGREGATE(15,6,(ROW(ДЕВУШКИ!$C$4:$C$170)-3)/ДЕВУШКИ!$E$4:$E$170,ROW(C11)),COLUMN(C11)),"")</f>
        <v>39339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IFERROR(INDEX(ДЕВУШКИ!$B$4:$D$170,_xlfn.AGGREGATE(15,6,(ROW(ДЕВУШКИ!$C$4:$C$170)-3)/ДЕВУШКИ!$E$4:$E$170,ROW(A12)),COLUMN(A12)),"")</f>
        <v>272</v>
      </c>
      <c r="C14" s="140" t="str">
        <f>IFERROR(INDEX(ДЕВУШКИ!$B$4:$D$170,_xlfn.AGGREGATE(15,6,(ROW(ДЕВУШКИ!$C$4:$C$170)-3)/ДЕВУШКИ!$E$4:$E$170,ROW(B12)),COLUMN(B12)),"")</f>
        <v>Демидова Анастасия</v>
      </c>
      <c r="D14" s="140">
        <f>IFERROR(INDEX(ДЕВУШКИ!$B$4:$D$170,_xlfn.AGGREGATE(15,6,(ROW(ДЕВУШКИ!$C$4:$C$170)-3)/ДЕВУШКИ!$E$4:$E$170,ROW(C12)),COLUMN(C12)),"")</f>
        <v>39084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IFERROR(INDEX(ДЕВУШКИ!$B$4:$D$170,_xlfn.AGGREGATE(15,6,(ROW(ДЕВУШКИ!$C$4:$C$170)-3)/ДЕВУШКИ!$E$4:$E$170,ROW(A13)),COLUMN(A13)),"")</f>
        <v>381</v>
      </c>
      <c r="C15" s="140" t="str">
        <f>IFERROR(INDEX(ДЕВУШКИ!$B$4:$D$170,_xlfn.AGGREGATE(15,6,(ROW(ДЕВУШКИ!$C$4:$C$170)-3)/ДЕВУШКИ!$E$4:$E$170,ROW(B13)),COLUMN(B13)),"")</f>
        <v>Амирова Анжелика</v>
      </c>
      <c r="D15" s="140">
        <f>IFERROR(INDEX(ДЕВУШКИ!$B$4:$D$170,_xlfn.AGGREGATE(15,6,(ROW(ДЕВУШКИ!$C$4:$C$170)-3)/ДЕВУШКИ!$E$4:$E$170,ROW(C13)),COLUMN(C13)),"")</f>
        <v>39292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IFERROR(INDEX(ДЕВУШКИ!$B$4:$D$170,_xlfn.AGGREGATE(15,6,(ROW(ДЕВУШКИ!$C$4:$C$170)-3)/ДЕВУШКИ!$E$4:$E$170,ROW(A14)),COLUMN(A14)),"")</f>
        <v>382</v>
      </c>
      <c r="C16" s="140" t="str">
        <f>IFERROR(INDEX(ДЕВУШКИ!$B$4:$D$170,_xlfn.AGGREGATE(15,6,(ROW(ДЕВУШКИ!$C$4:$C$170)-3)/ДЕВУШКИ!$E$4:$E$170,ROW(B14)),COLUMN(B14)),"")</f>
        <v>Чупрова Анна</v>
      </c>
      <c r="D16" s="140">
        <f>IFERROR(INDEX(ДЕВУШКИ!$B$4:$D$170,_xlfn.AGGREGATE(15,6,(ROW(ДЕВУШКИ!$C$4:$C$170)-3)/ДЕВУШКИ!$E$4:$E$170,ROW(C14)),COLUMN(C14)),"")</f>
        <v>39396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IFERROR(INDEX(ДЕВУШКИ!$B$4:$D$170,_xlfn.AGGREGATE(15,6,(ROW(ДЕВУШКИ!$C$4:$C$170)-3)/ДЕВУШКИ!$E$4:$E$170,ROW(A15)),COLUMN(A15)),"")</f>
        <v>383</v>
      </c>
      <c r="C17" s="140" t="str">
        <f>IFERROR(INDEX(ДЕВУШКИ!$B$4:$D$170,_xlfn.AGGREGATE(15,6,(ROW(ДЕВУШКИ!$C$4:$C$170)-3)/ДЕВУШКИ!$E$4:$E$170,ROW(B15)),COLUMN(B15)),"")</f>
        <v>Семенова Елизавета</v>
      </c>
      <c r="D17" s="140">
        <f>IFERROR(INDEX(ДЕВУШКИ!$B$4:$D$170,_xlfn.AGGREGATE(15,6,(ROW(ДЕВУШКИ!$C$4:$C$170)-3)/ДЕВУШКИ!$E$4:$E$170,ROW(C15)),COLUMN(C15)),"")</f>
        <v>39349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IFERROR(INDEX(ДЕВУШКИ!$B$4:$D$170,_xlfn.AGGREGATE(15,6,(ROW(ДЕВУШКИ!$C$4:$C$170)-3)/ДЕВУШКИ!$E$4:$E$170,ROW(A16)),COLUMN(A16)),"")</f>
        <v>384</v>
      </c>
      <c r="C18" s="140" t="str">
        <f>IFERROR(INDEX(ДЕВУШКИ!$B$4:$D$170,_xlfn.AGGREGATE(15,6,(ROW(ДЕВУШКИ!$C$4:$C$170)-3)/ДЕВУШКИ!$E$4:$E$170,ROW(B16)),COLUMN(B16)),"")</f>
        <v>Хвастунова Злата</v>
      </c>
      <c r="D18" s="140">
        <f>IFERROR(INDEX(ДЕВУШКИ!$B$4:$D$170,_xlfn.AGGREGATE(15,6,(ROW(ДЕВУШКИ!$C$4:$C$170)-3)/ДЕВУШКИ!$E$4:$E$170,ROW(C16)),COLUMN(C16)),"")</f>
        <v>39364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IFERROR(INDEX(ДЕВУШКИ!$B$4:$D$170,_xlfn.AGGREGATE(15,6,(ROW(ДЕВУШКИ!$C$4:$C$170)-3)/ДЕВУШКИ!$E$4:$E$170,ROW(A17)),COLUMN(A17)),"")</f>
        <v>385</v>
      </c>
      <c r="C19" s="140" t="str">
        <f>IFERROR(INDEX(ДЕВУШКИ!$B$4:$D$170,_xlfn.AGGREGATE(15,6,(ROW(ДЕВУШКИ!$C$4:$C$170)-3)/ДЕВУШКИ!$E$4:$E$170,ROW(B17)),COLUMN(B17)),"")</f>
        <v>Зобнина Алена</v>
      </c>
      <c r="D19" s="140">
        <f>IFERROR(INDEX(ДЕВУШКИ!$B$4:$D$170,_xlfn.AGGREGATE(15,6,(ROW(ДЕВУШКИ!$C$4:$C$170)-3)/ДЕВУШКИ!$E$4:$E$170,ROW(C17)),COLUMN(C17)),"")</f>
        <v>39326</v>
      </c>
    </row>
    <row r="20" spans="1:4" x14ac:dyDescent="0.25">
      <c r="A20" s="43">
        <v>18</v>
      </c>
      <c r="B20" s="140">
        <f>IFERROR(INDEX(ДЕВУШКИ!$B$4:$D$170,_xlfn.AGGREGATE(15,6,(ROW(ДЕВУШКИ!$C$4:$C$170)-3)/ДЕВУШКИ!$E$4:$E$170,ROW(A18)),COLUMN(A18)),"")</f>
        <v>386</v>
      </c>
      <c r="C20" s="140" t="str">
        <f>IFERROR(INDEX(ДЕВУШКИ!$B$4:$D$170,_xlfn.AGGREGATE(15,6,(ROW(ДЕВУШКИ!$C$4:$C$170)-3)/ДЕВУШКИ!$E$4:$E$170,ROW(B18)),COLUMN(B18)),"")</f>
        <v>Мальцева Арина</v>
      </c>
      <c r="D20" s="140">
        <f>IFERROR(INDEX(ДЕВУШКИ!$B$4:$D$170,_xlfn.AGGREGATE(15,6,(ROW(ДЕВУШКИ!$C$4:$C$170)-3)/ДЕВУШКИ!$E$4:$E$170,ROW(C18)),COLUMN(C18)),"")</f>
        <v>2007</v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IFERROR(INDEX(ДЕВУШКИ!$B$4:$D$170,_xlfn.AGGREGATE(15,6,(ROW(ДЕВУШКИ!$C$4:$C$170)-3)/ДЕВУШКИ!$E$4:$E$170,ROW(A19)),COLUMN(A19)),"")</f>
        <v/>
      </c>
      <c r="C21" s="140" t="str">
        <f>IFERROR(INDEX(ДЕВУШКИ!$B$4:$D$170,_xlfn.AGGREGATE(15,6,(ROW(ДЕВУШКИ!$C$4:$C$170)-3)/ДЕВУШКИ!$E$4:$E$170,ROW(B19)),COLUMN(B19)),"")</f>
        <v/>
      </c>
      <c r="D21" s="140" t="str">
        <f>IFERROR(INDEX(ДЕВУШКИ!$B$4:$D$170,_xlfn.AGGREGATE(15,6,(ROW(ДЕВУШКИ!$C$4:$C$170)-3)/ДЕВУШКИ!$E$4:$E$170,ROW(C19)),COLUMN(C19)),"")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IFERROR(INDEX(ДЕВУШКИ!$B$4:$D$170,_xlfn.AGGREGATE(15,6,(ROW(ДЕВУШКИ!$C$4:$C$170)-3)/ДЕВУШКИ!$E$4:$E$170,ROW(A20)),COLUMN(A20)),"")</f>
        <v/>
      </c>
      <c r="C22" s="140" t="str">
        <f>IFERROR(INDEX(ДЕВУШКИ!$B$4:$D$170,_xlfn.AGGREGATE(15,6,(ROW(ДЕВУШКИ!$C$4:$C$170)-3)/ДЕВУШКИ!$E$4:$E$170,ROW(B20)),COLUMN(B20)),"")</f>
        <v/>
      </c>
      <c r="D22" s="140" t="str">
        <f>IFERROR(INDEX(ДЕВУШКИ!$B$4:$D$170,_xlfn.AGGREGATE(15,6,(ROW(ДЕВУШКИ!$C$4:$C$170)-3)/ДЕВУШКИ!$E$4:$E$170,ROW(C20)),COLUMN(C20)),"")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IFERROR(INDEX(ДЕВУШКИ!$B$4:$D$170,_xlfn.AGGREGATE(15,6,(ROW(ДЕВУШКИ!$C$4:$C$170)-3)/ДЕВУШКИ!$E$4:$E$170,ROW(A21)),COLUMN(A21)),"")</f>
        <v/>
      </c>
      <c r="C23" s="140" t="str">
        <f>IFERROR(INDEX(ДЕВУШКИ!$B$4:$D$170,_xlfn.AGGREGATE(15,6,(ROW(ДЕВУШКИ!$C$4:$C$170)-3)/ДЕВУШКИ!$E$4:$E$170,ROW(B21)),COLUMN(B21)),"")</f>
        <v/>
      </c>
      <c r="D23" s="140" t="str">
        <f>IFERROR(INDEX(ДЕВУШКИ!$B$4:$D$170,_xlfn.AGGREGATE(15,6,(ROW(ДЕВУШКИ!$C$4:$C$170)-3)/ДЕВУШКИ!$E$4:$E$170,ROW(C21)),COLUMN(C21)),"")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IFERROR(INDEX(ДЕВУШКИ!$B$4:$D$170,_xlfn.AGGREGATE(15,6,(ROW(ДЕВУШКИ!$C$4:$C$170)-3)/ДЕВУШКИ!$E$4:$E$170,ROW(A22)),COLUMN(A22)),"")</f>
        <v/>
      </c>
      <c r="C24" s="140" t="str">
        <f>IFERROR(INDEX(ДЕВУШКИ!$B$4:$D$170,_xlfn.AGGREGATE(15,6,(ROW(ДЕВУШКИ!$C$4:$C$170)-3)/ДЕВУШКИ!$E$4:$E$170,ROW(B22)),COLUMN(B22)),"")</f>
        <v/>
      </c>
      <c r="D24" s="140" t="str">
        <f>IFERROR(INDEX(ДЕВУШКИ!$B$4:$D$170,_xlfn.AGGREGATE(15,6,(ROW(ДЕВУШКИ!$C$4:$C$170)-3)/ДЕВУШКИ!$E$4:$E$170,ROW(C22)),COLUMN(C22)),"")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IFERROR(INDEX(ДЕВУШКИ!$B$4:$D$170,_xlfn.AGGREGATE(15,6,(ROW(ДЕВУШКИ!$C$4:$C$170)-3)/ДЕВУШКИ!$E$4:$E$170,ROW(A23)),COLUMN(A23)),"")</f>
        <v/>
      </c>
      <c r="C25" s="140" t="str">
        <f>IFERROR(INDEX(ДЕВУШКИ!$B$4:$D$170,_xlfn.AGGREGATE(15,6,(ROW(ДЕВУШКИ!$C$4:$C$170)-3)/ДЕВУШКИ!$E$4:$E$170,ROW(B23)),COLUMN(B23)),"")</f>
        <v/>
      </c>
      <c r="D25" s="140" t="str">
        <f>IFERROR(INDEX(ДЕВУШКИ!$B$4:$D$170,_xlfn.AGGREGATE(15,6,(ROW(ДЕВУШКИ!$C$4:$C$170)-3)/ДЕВУШКИ!$E$4:$E$170,ROW(C23)),COLUMN(C23)),"")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IFERROR(INDEX(ДЕВУШКИ!$B$4:$D$170,_xlfn.AGGREGATE(15,6,(ROW(ДЕВУШКИ!$C$4:$C$170)-3)/ДЕВУШКИ!$E$4:$E$170,ROW(A24)),COLUMN(A24)),"")</f>
        <v/>
      </c>
      <c r="C26" s="140" t="str">
        <f>IFERROR(INDEX(ДЕВУШКИ!$B$4:$D$170,_xlfn.AGGREGATE(15,6,(ROW(ДЕВУШКИ!$C$4:$C$170)-3)/ДЕВУШКИ!$E$4:$E$170,ROW(B24)),COLUMN(B24)),"")</f>
        <v/>
      </c>
      <c r="D26" s="140" t="str">
        <f>IFERROR(INDEX(ДЕВУШКИ!$B$4:$D$170,_xlfn.AGGREGATE(15,6,(ROW(ДЕВУШКИ!$C$4:$C$170)-3)/ДЕВУШКИ!$E$4:$E$170,ROW(C24)),COLUMN(C24)),"")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IFERROR(INDEX(ДЕВУШКИ!$B$4:$D$170,_xlfn.AGGREGATE(15,6,(ROW(ДЕВУШКИ!$C$4:$C$170)-3)/ДЕВУШКИ!$E$4:$E$170,ROW(A25)),COLUMN(A25)),"")</f>
        <v/>
      </c>
      <c r="C27" s="140" t="str">
        <f>IFERROR(INDEX(ДЕВУШКИ!$B$4:$D$170,_xlfn.AGGREGATE(15,6,(ROW(ДЕВУШКИ!$C$4:$C$170)-3)/ДЕВУШКИ!$E$4:$E$170,ROW(B25)),COLUMN(B25)),"")</f>
        <v/>
      </c>
      <c r="D27" s="140" t="str">
        <f>IFERROR(INDEX(ДЕВУШКИ!$B$4:$D$170,_xlfn.AGGREGATE(15,6,(ROW(ДЕВУШКИ!$C$4:$C$170)-3)/ДЕВУШКИ!$E$4:$E$170,ROW(C25)),COLUMN(C25)),"")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IFERROR(INDEX(ДЕВУШКИ!$B$4:$D$170,_xlfn.AGGREGATE(15,6,(ROW(ДЕВУШКИ!$C$4:$C$170)-3)/ДЕВУШКИ!$E$4:$E$170,ROW(A26)),COLUMN(A26)),"")</f>
        <v/>
      </c>
      <c r="C28" s="140" t="str">
        <f>IFERROR(INDEX(ДЕВУШКИ!$B$4:$D$170,_xlfn.AGGREGATE(15,6,(ROW(ДЕВУШКИ!$C$4:$C$170)-3)/ДЕВУШКИ!$E$4:$E$170,ROW(B26)),COLUMN(B26)),"")</f>
        <v/>
      </c>
      <c r="D28" s="140" t="str">
        <f>IFERROR(INDEX(ДЕВУШКИ!$B$4:$D$170,_xlfn.AGGREGATE(15,6,(ROW(ДЕВУШКИ!$C$4:$C$170)-3)/ДЕВУШКИ!$E$4:$E$170,ROW(C26)),COLUMN(C26)),"")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IFERROR(INDEX(ДЕВУШКИ!$B$4:$D$170,_xlfn.AGGREGATE(15,6,(ROW(ДЕВУШКИ!$C$4:$C$170)-3)/ДЕВУШКИ!$E$4:$E$170,ROW(A27)),COLUMN(A27)),"")</f>
        <v/>
      </c>
      <c r="C29" s="140" t="str">
        <f>IFERROR(INDEX(ДЕВУШКИ!$B$4:$D$170,_xlfn.AGGREGATE(15,6,(ROW(ДЕВУШКИ!$C$4:$C$170)-3)/ДЕВУШКИ!$E$4:$E$170,ROW(B27)),COLUMN(B27)),"")</f>
        <v/>
      </c>
      <c r="D29" s="140" t="str">
        <f>IFERROR(INDEX(ДЕВУШКИ!$B$4:$D$170,_xlfn.AGGREGATE(15,6,(ROW(ДЕВУШКИ!$C$4:$C$170)-3)/ДЕВУШКИ!$E$4:$E$170,ROW(C27)),COLUMN(C27)),"")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IFERROR(INDEX(ДЕВУШКИ!$B$4:$D$170,_xlfn.AGGREGATE(15,6,(ROW(ДЕВУШКИ!$C$4:$C$170)-3)/ДЕВУШКИ!$E$4:$E$170,ROW(A28)),COLUMN(A28)),"")</f>
        <v/>
      </c>
      <c r="C30" s="140" t="str">
        <f>IFERROR(INDEX(ДЕВУШКИ!$B$4:$D$170,_xlfn.AGGREGATE(15,6,(ROW(ДЕВУШКИ!$C$4:$C$170)-3)/ДЕВУШКИ!$E$4:$E$170,ROW(B28)),COLUMN(B28)),"")</f>
        <v/>
      </c>
      <c r="D30" s="140" t="str">
        <f>IFERROR(INDEX(ДЕВУШКИ!$B$4:$D$170,_xlfn.AGGREGATE(15,6,(ROW(ДЕВУШКИ!$C$4:$C$170)-3)/ДЕВУШКИ!$E$4:$E$170,ROW(C28)),COLUMN(C28)),"")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IFERROR(INDEX(ДЕВУШКИ!$B$4:$D$170,_xlfn.AGGREGATE(15,6,(ROW(ДЕВУШКИ!$C$4:$C$170)-3)/ДЕВУШКИ!$E$4:$E$170,ROW(A29)),COLUMN(A29)),"")</f>
        <v/>
      </c>
      <c r="C31" s="140" t="str">
        <f>IFERROR(INDEX(ДЕВУШКИ!$B$4:$D$170,_xlfn.AGGREGATE(15,6,(ROW(ДЕВУШКИ!$C$4:$C$170)-3)/ДЕВУШКИ!$E$4:$E$170,ROW(B29)),COLUMN(B29)),"")</f>
        <v/>
      </c>
      <c r="D31" s="140" t="str">
        <f>IFERROR(INDEX(ДЕВУШКИ!$B$4:$D$170,_xlfn.AGGREGATE(15,6,(ROW(ДЕВУШКИ!$C$4:$C$170)-3)/ДЕВУШКИ!$E$4:$E$170,ROW(C29)),COLUMN(C29)),"")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IFERROR(INDEX(ДЕВУШКИ!$B$4:$D$170,_xlfn.AGGREGATE(15,6,(ROW(ДЕВУШКИ!$C$4:$C$170)-3)/ДЕВУШКИ!$E$4:$E$170,ROW(A30)),COLUMN(A30)),"")</f>
        <v/>
      </c>
      <c r="C32" s="140" t="str">
        <f>IFERROR(INDEX(ДЕВУШКИ!$B$4:$D$170,_xlfn.AGGREGATE(15,6,(ROW(ДЕВУШКИ!$C$4:$C$170)-3)/ДЕВУШКИ!$E$4:$E$170,ROW(B30)),COLUMN(B30)),"")</f>
        <v/>
      </c>
      <c r="D32" s="140" t="str">
        <f>IFERROR(INDEX(ДЕВУШКИ!$B$4:$D$170,_xlfn.AGGREGATE(15,6,(ROW(ДЕВУШКИ!$C$4:$C$170)-3)/ДЕВУШКИ!$E$4:$E$170,ROW(C30)),COLUMN(C30)),"")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IFERROR(INDEX(ДЕВУШКИ!$B$4:$D$170,_xlfn.AGGREGATE(15,6,(ROW(ДЕВУШКИ!$C$4:$C$170)-3)/ДЕВУШКИ!$E$4:$E$170,ROW(A31)),COLUMN(A31)),"")</f>
        <v/>
      </c>
      <c r="C33" s="140" t="str">
        <f>IFERROR(INDEX(ДЕВУШКИ!$B$4:$D$170,_xlfn.AGGREGATE(15,6,(ROW(ДЕВУШКИ!$C$4:$C$170)-3)/ДЕВУШКИ!$E$4:$E$170,ROW(B31)),COLUMN(B31)),"")</f>
        <v/>
      </c>
      <c r="D33" s="140" t="str">
        <f>IFERROR(INDEX(ДЕВУШКИ!$B$4:$D$170,_xlfn.AGGREGATE(15,6,(ROW(ДЕВУШКИ!$C$4:$C$170)-3)/ДЕВУШКИ!$E$4:$E$170,ROW(C31)),COLUMN(C31)),"")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IFERROR(INDEX(ДЕВУШКИ!$B$4:$D$170,_xlfn.AGGREGATE(15,6,(ROW(ДЕВУШКИ!$C$4:$C$170)-3)/ДЕВУШКИ!$E$4:$E$170,ROW(A32)),COLUMN(A32)),"")</f>
        <v/>
      </c>
      <c r="C34" s="140" t="str">
        <f>IFERROR(INDEX(ДЕВУШКИ!$B$4:$D$170,_xlfn.AGGREGATE(15,6,(ROW(ДЕВУШКИ!$C$4:$C$170)-3)/ДЕВУШКИ!$E$4:$E$170,ROW(B32)),COLUMN(B32)),"")</f>
        <v/>
      </c>
      <c r="D34" s="140" t="str">
        <f>IFERROR(INDEX(ДЕВУШКИ!$B$4:$D$170,_xlfn.AGGREGATE(15,6,(ROW(ДЕВУШКИ!$C$4:$C$170)-3)/ДЕВУШКИ!$E$4:$E$170,ROW(C32)),COLUMN(C32)),"")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IFERROR(INDEX(ДЕВУШКИ!$B$4:$D$170,_xlfn.AGGREGATE(15,6,(ROW(ДЕВУШКИ!$C$4:$C$170)-3)/ДЕВУШКИ!$E$4:$E$170,ROW(A33)),COLUMN(A33)),"")</f>
        <v/>
      </c>
      <c r="C35" s="140" t="str">
        <f>IFERROR(INDEX(ДЕВУШКИ!$B$4:$D$170,_xlfn.AGGREGATE(15,6,(ROW(ДЕВУШКИ!$C$4:$C$170)-3)/ДЕВУШКИ!$E$4:$E$170,ROW(B33)),COLUMN(B33)),"")</f>
        <v/>
      </c>
      <c r="D35" s="140" t="str">
        <f>IFERROR(INDEX(ДЕВУШКИ!$B$4:$D$170,_xlfn.AGGREGATE(15,6,(ROW(ДЕВУШКИ!$C$4:$C$170)-3)/ДЕВУШКИ!$E$4:$E$170,ROW(C33)),COLUMN(C33)),"")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IFERROR(INDEX(ДЕВУШКИ!$B$4:$D$170,_xlfn.AGGREGATE(15,6,(ROW(ДЕВУШКИ!$C$4:$C$170)-3)/ДЕВУШКИ!$E$4:$E$170,ROW(A34)),COLUMN(A34)),"")</f>
        <v/>
      </c>
      <c r="C36" s="140" t="str">
        <f>IFERROR(INDEX(ДЕВУШКИ!$B$4:$D$170,_xlfn.AGGREGATE(15,6,(ROW(ДЕВУШКИ!$C$4:$C$170)-3)/ДЕВУШКИ!$E$4:$E$170,ROW(B34)),COLUMN(B34)),"")</f>
        <v/>
      </c>
      <c r="D36" s="140" t="str">
        <f>IFERROR(INDEX(ДЕВУШКИ!$B$4:$D$170,_xlfn.AGGREGATE(15,6,(ROW(ДЕВУШКИ!$C$4:$C$170)-3)/ДЕВУШКИ!$E$4:$E$170,ROW(C34)),COLUMN(C34)),"")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IFERROR(INDEX(ДЕВУШКИ!$B$4:$D$170,_xlfn.AGGREGATE(15,6,(ROW(ДЕВУШКИ!$C$4:$C$170)-3)/ДЕВУШКИ!$E$4:$E$170,ROW(A35)),COLUMN(A35)),"")</f>
        <v/>
      </c>
      <c r="C37" s="140" t="str">
        <f>IFERROR(INDEX(ДЕВУШКИ!$B$4:$D$170,_xlfn.AGGREGATE(15,6,(ROW(ДЕВУШКИ!$C$4:$C$170)-3)/ДЕВУШКИ!$E$4:$E$170,ROW(B35)),COLUMN(B35)),"")</f>
        <v/>
      </c>
      <c r="D37" s="140" t="str">
        <f>IFERROR(INDEX(ДЕВУШКИ!$B$4:$D$170,_xlfn.AGGREGATE(15,6,(ROW(ДЕВУШКИ!$C$4:$C$170)-3)/ДЕВУШКИ!$E$4:$E$170,ROW(C35)),COLUMN(C35)),"")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IFERROR(INDEX(ДЕВУШКИ!$B$4:$D$170,_xlfn.AGGREGATE(15,6,(ROW(ДЕВУШКИ!$C$4:$C$170)-3)/ДЕВУШКИ!$E$4:$E$170,ROW(A36)),COLUMN(A36)),"")</f>
        <v/>
      </c>
      <c r="C38" s="140" t="str">
        <f>IFERROR(INDEX(ДЕВУШКИ!$B$4:$D$170,_xlfn.AGGREGATE(15,6,(ROW(ДЕВУШКИ!$C$4:$C$170)-3)/ДЕВУШКИ!$E$4:$E$170,ROW(B36)),COLUMN(B36)),"")</f>
        <v/>
      </c>
      <c r="D38" s="140" t="str">
        <f>IFERROR(INDEX(ДЕВУШКИ!$B$4:$D$170,_xlfn.AGGREGATE(15,6,(ROW(ДЕВУШКИ!$C$4:$C$170)-3)/ДЕВУШКИ!$E$4:$E$170,ROW(C36)),COLUMN(C36)),"")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IFERROR(INDEX(ДЕВУШКИ!$B$4:$D$170,_xlfn.AGGREGATE(15,6,(ROW(ДЕВУШКИ!$C$4:$C$170)-3)/ДЕВУШКИ!$E$4:$E$170,ROW(A37)),COLUMN(A37)),"")</f>
        <v/>
      </c>
      <c r="C39" s="140" t="str">
        <f>IFERROR(INDEX(ДЕВУШКИ!$B$4:$D$170,_xlfn.AGGREGATE(15,6,(ROW(ДЕВУШКИ!$C$4:$C$170)-3)/ДЕВУШКИ!$E$4:$E$170,ROW(B37)),COLUMN(B37)),"")</f>
        <v/>
      </c>
      <c r="D39" s="140" t="str">
        <f>IFERROR(INDEX(ДЕВУШКИ!$B$4:$D$170,_xlfn.AGGREGATE(15,6,(ROW(ДЕВУШКИ!$C$4:$C$170)-3)/ДЕВУШКИ!$E$4:$E$170,ROW(C37)),COLUMN(C37)),"")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IFERROR(INDEX(ДЕВУШКИ!$B$4:$D$170,_xlfn.AGGREGATE(15,6,(ROW(ДЕВУШКИ!$C$4:$C$170)-3)/ДЕВУШКИ!$E$4:$E$170,ROW(A38)),COLUMN(A38)),"")</f>
        <v/>
      </c>
      <c r="C40" s="140" t="str">
        <f>IFERROR(INDEX(ДЕВУШКИ!$B$4:$D$170,_xlfn.AGGREGATE(15,6,(ROW(ДЕВУШКИ!$C$4:$C$170)-3)/ДЕВУШКИ!$E$4:$E$170,ROW(B38)),COLUMN(B38)),"")</f>
        <v/>
      </c>
      <c r="D40" s="140" t="str">
        <f>IFERROR(INDEX(ДЕВУШКИ!$B$4:$D$170,_xlfn.AGGREGATE(15,6,(ROW(ДЕВУШКИ!$C$4:$C$170)-3)/ДЕВУШКИ!$E$4:$E$170,ROW(C38)),COLUMN(C38)),"")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IFERROR(INDEX(ДЕВУШКИ!$B$4:$D$170,_xlfn.AGGREGATE(15,6,(ROW(ДЕВУШКИ!$C$4:$C$170)-3)/ДЕВУШКИ!$E$4:$E$170,ROW(A39)),COLUMN(A39)),"")</f>
        <v/>
      </c>
      <c r="C41" s="140" t="str">
        <f>IFERROR(INDEX(ДЕВУШКИ!$B$4:$D$170,_xlfn.AGGREGATE(15,6,(ROW(ДЕВУШКИ!$C$4:$C$170)-3)/ДЕВУШКИ!$E$4:$E$170,ROW(B39)),COLUMN(B39)),"")</f>
        <v/>
      </c>
      <c r="D41" s="140" t="str">
        <f>IFERROR(INDEX(ДЕВУШКИ!$B$4:$D$170,_xlfn.AGGREGATE(15,6,(ROW(ДЕВУШКИ!$C$4:$C$170)-3)/ДЕВУШКИ!$E$4:$E$170,ROW(C39)),COLUMN(C39)),"")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IFERROR(INDEX(ДЕВУШКИ!$B$4:$D$170,_xlfn.AGGREGATE(15,6,(ROW(ДЕВУШКИ!$C$4:$C$170)-3)/ДЕВУШКИ!$E$4:$E$170,ROW(A40)),COLUMN(A40)),"")</f>
        <v/>
      </c>
      <c r="C42" s="140" t="str">
        <f>IFERROR(INDEX(ДЕВУШКИ!$B$4:$D$170,_xlfn.AGGREGATE(15,6,(ROW(ДЕВУШКИ!$C$4:$C$170)-3)/ДЕВУШКИ!$E$4:$E$170,ROW(B40)),COLUMN(B40)),"")</f>
        <v/>
      </c>
      <c r="D42" s="140" t="str">
        <f>IFERROR(INDEX(ДЕВУШКИ!$B$4:$D$170,_xlfn.AGGREGATE(15,6,(ROW(ДЕВУШКИ!$C$4:$C$170)-3)/ДЕВУШКИ!$E$4:$E$170,ROW(C40)),COLUMN(C40)),"")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IFERROR(INDEX(ДЕВУШКИ!$B$4:$D$170,_xlfn.AGGREGATE(15,6,(ROW(ДЕВУШКИ!$C$4:$C$170)-3)/ДЕВУШКИ!$E$4:$E$170,ROW(A41)),COLUMN(A41)),"")</f>
        <v/>
      </c>
      <c r="C43" s="140" t="str">
        <f>IFERROR(INDEX(ДЕВУШКИ!$B$4:$D$170,_xlfn.AGGREGATE(15,6,(ROW(ДЕВУШКИ!$C$4:$C$170)-3)/ДЕВУШКИ!$E$4:$E$170,ROW(B41)),COLUMN(B41)),"")</f>
        <v/>
      </c>
      <c r="D43" s="140" t="str">
        <f>IFERROR(INDEX(ДЕВУШКИ!$B$4:$D$170,_xlfn.AGGREGATE(15,6,(ROW(ДЕВУШКИ!$C$4:$C$170)-3)/ДЕВУШКИ!$E$4:$E$170,ROW(C41)),COLUMN(C41)),"")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IFERROR(INDEX(ДЕВУШКИ!$B$4:$D$170,_xlfn.AGGREGATE(15,6,(ROW(ДЕВУШКИ!$C$4:$C$170)-3)/ДЕВУШКИ!$E$4:$E$170,ROW(A42)),COLUMN(A42)),"")</f>
        <v/>
      </c>
      <c r="C44" s="140" t="str">
        <f>IFERROR(INDEX(ДЕВУШКИ!$B$4:$D$170,_xlfn.AGGREGATE(15,6,(ROW(ДЕВУШКИ!$C$4:$C$170)-3)/ДЕВУШКИ!$E$4:$E$170,ROW(B42)),COLUMN(B42)),"")</f>
        <v/>
      </c>
      <c r="D44" s="140" t="str">
        <f>IFERROR(INDEX(ДЕВУШКИ!$B$4:$D$170,_xlfn.AGGREGATE(15,6,(ROW(ДЕВУШКИ!$C$4:$C$170)-3)/ДЕВУШКИ!$E$4:$E$170,ROW(C42)),COLUMN(C42)),"")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IFERROR(INDEX(ДЕВУШКИ!$B$4:$D$170,_xlfn.AGGREGATE(15,6,(ROW(ДЕВУШКИ!$C$4:$C$170)-3)/ДЕВУШКИ!$E$4:$E$170,ROW(A43)),COLUMN(A43)),"")</f>
        <v/>
      </c>
      <c r="C45" s="140" t="str">
        <f>IFERROR(INDEX(ДЕВУШКИ!$B$4:$D$170,_xlfn.AGGREGATE(15,6,(ROW(ДЕВУШКИ!$C$4:$C$170)-3)/ДЕВУШКИ!$E$4:$E$170,ROW(B43)),COLUMN(B43)),"")</f>
        <v/>
      </c>
      <c r="D45" s="140" t="str">
        <f>IFERROR(INDEX(ДЕВУШКИ!$B$4:$D$170,_xlfn.AGGREGATE(15,6,(ROW(ДЕВУШКИ!$C$4:$C$170)-3)/ДЕВУШКИ!$E$4:$E$170,ROW(C43)),COLUMN(C43)),"")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IFERROR(INDEX(ДЕВУШКИ!$B$4:$D$170,_xlfn.AGGREGATE(15,6,(ROW(ДЕВУШКИ!$C$4:$C$170)-3)/ДЕВУШКИ!$E$4:$E$170,ROW(A44)),COLUMN(A44)),"")</f>
        <v/>
      </c>
      <c r="C46" s="140" t="str">
        <f>IFERROR(INDEX(ДЕВУШКИ!$B$4:$D$170,_xlfn.AGGREGATE(15,6,(ROW(ДЕВУШКИ!$C$4:$C$170)-3)/ДЕВУШКИ!$E$4:$E$170,ROW(B44)),COLUMN(B44)),"")</f>
        <v/>
      </c>
      <c r="D46" s="140" t="str">
        <f>IFERROR(INDEX(ДЕВУШКИ!$B$4:$D$170,_xlfn.AGGREGATE(15,6,(ROW(ДЕВУШКИ!$C$4:$C$170)-3)/ДЕВУШКИ!$E$4:$E$170,ROW(C44)),COLUMN(C44)),"")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IFERROR(INDEX(ДЕВУШКИ!$B$4:$D$170,_xlfn.AGGREGATE(15,6,(ROW(ДЕВУШКИ!$C$4:$C$170)-3)/ДЕВУШКИ!$E$4:$E$170,ROW(A45)),COLUMN(A45)),"")</f>
        <v/>
      </c>
      <c r="C47" s="140" t="str">
        <f>IFERROR(INDEX(ДЕВУШКИ!$B$4:$D$170,_xlfn.AGGREGATE(15,6,(ROW(ДЕВУШКИ!$C$4:$C$170)-3)/ДЕВУШКИ!$E$4:$E$170,ROW(B45)),COLUMN(B45)),"")</f>
        <v/>
      </c>
      <c r="D47" s="140" t="str">
        <f>IFERROR(INDEX(ДЕВУШКИ!$B$4:$D$170,_xlfn.AGGREGATE(15,6,(ROW(ДЕВУШКИ!$C$4:$C$170)-3)/ДЕВУШКИ!$E$4:$E$170,ROW(C45)),COLUMN(C45)),"")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IFERROR(INDEX(ДЕВУШКИ!$B$4:$D$170,_xlfn.AGGREGATE(15,6,(ROW(ДЕВУШКИ!$C$4:$C$170)-3)/ДЕВУШКИ!$E$4:$E$170,ROW(A46)),COLUMN(A46)),"")</f>
        <v/>
      </c>
      <c r="C48" s="140" t="str">
        <f>IFERROR(INDEX(ДЕВУШКИ!$B$4:$D$170,_xlfn.AGGREGATE(15,6,(ROW(ДЕВУШКИ!$C$4:$C$170)-3)/ДЕВУШКИ!$E$4:$E$170,ROW(B46)),COLUMN(B46)),"")</f>
        <v/>
      </c>
      <c r="D48" s="140" t="str">
        <f>IFERROR(INDEX(ДЕВУШКИ!$B$4:$D$170,_xlfn.AGGREGATE(15,6,(ROW(ДЕВУШКИ!$C$4:$C$170)-3)/ДЕВУШКИ!$E$4:$E$170,ROW(C46)),COLUMN(C46)),"")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IFERROR(INDEX(ДЕВУШКИ!$B$4:$D$170,_xlfn.AGGREGATE(15,6,(ROW(ДЕВУШКИ!$C$4:$C$170)-3)/ДЕВУШКИ!$E$4:$E$170,ROW(A47)),COLUMN(A47)),"")</f>
        <v/>
      </c>
      <c r="C49" s="140" t="str">
        <f>IFERROR(INDEX(ДЕВУШКИ!$B$4:$D$170,_xlfn.AGGREGATE(15,6,(ROW(ДЕВУШКИ!$C$4:$C$170)-3)/ДЕВУШКИ!$E$4:$E$170,ROW(B47)),COLUMN(B47)),"")</f>
        <v/>
      </c>
      <c r="D49" s="140" t="str">
        <f>IFERROR(INDEX(ДЕВУШКИ!$B$4:$D$170,_xlfn.AGGREGATE(15,6,(ROW(ДЕВУШКИ!$C$4:$C$170)-3)/ДЕВУШКИ!$E$4:$E$170,ROW(C47)),COLUMN(C47)),"")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IFERROR(INDEX(ДЕВУШКИ!$B$4:$D$170,_xlfn.AGGREGATE(15,6,(ROW(ДЕВУШКИ!$C$4:$C$170)-3)/ДЕВУШКИ!$E$4:$E$170,ROW(A48)),COLUMN(A48)),"")</f>
        <v/>
      </c>
      <c r="C50" s="140" t="str">
        <f>IFERROR(INDEX(ДЕВУШКИ!$B$4:$D$170,_xlfn.AGGREGATE(15,6,(ROW(ДЕВУШКИ!$C$4:$C$170)-3)/ДЕВУШКИ!$E$4:$E$170,ROW(B48)),COLUMN(B48)),"")</f>
        <v/>
      </c>
      <c r="D50" s="140" t="str">
        <f>IFERROR(INDEX(ДЕВУШКИ!$B$4:$D$170,_xlfn.AGGREGATE(15,6,(ROW(ДЕВУШКИ!$C$4:$C$170)-3)/ДЕВУШКИ!$E$4:$E$170,ROW(C48)),COLUMN(C48)),"")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IFERROR(INDEX(ДЕВУШКИ!$B$4:$D$170,_xlfn.AGGREGATE(15,6,(ROW(ДЕВУШКИ!$C$4:$C$170)-3)/ДЕВУШКИ!$E$4:$E$170,ROW(A49)),COLUMN(A49)),"")</f>
        <v/>
      </c>
      <c r="C51" s="140" t="str">
        <f>IFERROR(INDEX(ДЕВУШКИ!$B$4:$D$170,_xlfn.AGGREGATE(15,6,(ROW(ДЕВУШКИ!$C$4:$C$170)-3)/ДЕВУШКИ!$E$4:$E$170,ROW(B49)),COLUMN(B49)),"")</f>
        <v/>
      </c>
      <c r="D51" s="140" t="str">
        <f>IFERROR(INDEX(ДЕВУШКИ!$B$4:$D$170,_xlfn.AGGREGATE(15,6,(ROW(ДЕВУШКИ!$C$4:$C$170)-3)/ДЕВУШКИ!$E$4:$E$170,ROW(C49)),COLUMN(C49)),"")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IFERROR(INDEX(ДЕВУШКИ!$B$4:$D$170,_xlfn.AGGREGATE(15,6,(ROW(ДЕВУШКИ!$C$4:$C$170)-3)/ДЕВУШКИ!$E$4:$E$170,ROW(A50)),COLUMN(A50)),"")</f>
        <v/>
      </c>
      <c r="C52" s="140" t="str">
        <f>IFERROR(INDEX(ДЕВУШКИ!$B$4:$D$170,_xlfn.AGGREGATE(15,6,(ROW(ДЕВУШКИ!$C$4:$C$170)-3)/ДЕВУШКИ!$E$4:$E$170,ROW(B50)),COLUMN(B50)),"")</f>
        <v/>
      </c>
      <c r="D52" s="140" t="str">
        <f>IFERROR(INDEX(ДЕВУШКИ!$B$4:$D$170,_xlfn.AGGREGATE(15,6,(ROW(ДЕВУШКИ!$C$4:$C$170)-3)/ДЕВУШКИ!$E$4:$E$170,ROW(C50)),COLUMN(C50)),"")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IFERROR(INDEX(ДЕВУШКИ!$B$4:$D$170,_xlfn.AGGREGATE(15,6,(ROW(ДЕВУШКИ!$C$4:$C$170)-3)/ДЕВУШКИ!$E$4:$E$170,ROW(A51)),COLUMN(A51)),"")</f>
        <v/>
      </c>
      <c r="C53" s="140" t="str">
        <f>IFERROR(INDEX(ДЕВУШКИ!$B$4:$D$170,_xlfn.AGGREGATE(15,6,(ROW(ДЕВУШКИ!$C$4:$C$170)-3)/ДЕВУШКИ!$E$4:$E$170,ROW(B51)),COLUMN(B51)),"")</f>
        <v/>
      </c>
      <c r="D53" s="140" t="str">
        <f>IFERROR(INDEX(ДЕВУШКИ!$B$4:$D$170,_xlfn.AGGREGATE(15,6,(ROW(ДЕВУШКИ!$C$4:$C$170)-3)/ДЕВУШКИ!$E$4:$E$170,ROW(C51)),COLUMN(C51)),"")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IFERROR(INDEX(ДЕВУШКИ!$B$4:$D$170,_xlfn.AGGREGATE(15,6,(ROW(ДЕВУШКИ!$C$4:$C$170)-3)/ДЕВУШКИ!$E$4:$E$170,ROW(A52)),COLUMN(A52)),"")</f>
        <v/>
      </c>
      <c r="C54" s="140" t="str">
        <f>IFERROR(INDEX(ДЕВУШКИ!$B$4:$D$170,_xlfn.AGGREGATE(15,6,(ROW(ДЕВУШКИ!$C$4:$C$170)-3)/ДЕВУШКИ!$E$4:$E$170,ROW(B52)),COLUMN(B52)),"")</f>
        <v/>
      </c>
      <c r="D54" s="140" t="str">
        <f>IFERROR(INDEX(ДЕВУШКИ!$B$4:$D$170,_xlfn.AGGREGATE(15,6,(ROW(ДЕВУШКИ!$C$4:$C$170)-3)/ДЕВУШКИ!$E$4:$E$170,ROW(C52)),COLUMN(C52)),"")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IFERROR(INDEX(ДЕВУШКИ!$B$4:$D$170,_xlfn.AGGREGATE(15,6,(ROW(ДЕВУШКИ!$C$4:$C$170)-3)/ДЕВУШКИ!$E$4:$E$170,ROW(A53)),COLUMN(A53)),"")</f>
        <v/>
      </c>
      <c r="C55" s="140" t="str">
        <f>IFERROR(INDEX(ДЕВУШКИ!$B$4:$D$170,_xlfn.AGGREGATE(15,6,(ROW(ДЕВУШКИ!$C$4:$C$170)-3)/ДЕВУШКИ!$E$4:$E$170,ROW(B53)),COLUMN(B53)),"")</f>
        <v/>
      </c>
      <c r="D55" s="140" t="str">
        <f>IFERROR(INDEX(ДЕВУШКИ!$B$4:$D$170,_xlfn.AGGREGATE(15,6,(ROW(ДЕВУШКИ!$C$4:$C$170)-3)/ДЕВУШКИ!$E$4:$E$170,ROW(C53)),COLUMN(C53)),"")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IFERROR(INDEX(ДЕВУШКИ!$B$4:$D$170,_xlfn.AGGREGATE(15,6,(ROW(ДЕВУШКИ!$C$4:$C$170)-3)/ДЕВУШКИ!$E$4:$E$170,ROW(A54)),COLUMN(A54)),"")</f>
        <v/>
      </c>
      <c r="C56" s="140" t="str">
        <f>IFERROR(INDEX(ДЕВУШКИ!$B$4:$D$170,_xlfn.AGGREGATE(15,6,(ROW(ДЕВУШКИ!$C$4:$C$170)-3)/ДЕВУШКИ!$E$4:$E$170,ROW(B54)),COLUMN(B54)),"")</f>
        <v/>
      </c>
      <c r="D56" s="140" t="str">
        <f>IFERROR(INDEX(ДЕВУШКИ!$B$4:$D$170,_xlfn.AGGREGATE(15,6,(ROW(ДЕВУШКИ!$C$4:$C$170)-3)/ДЕВУШКИ!$E$4:$E$170,ROW(C54)),COLUMN(C54)),"")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IFERROR(INDEX(ДЕВУШКИ!$B$4:$D$170,_xlfn.AGGREGATE(15,6,(ROW(ДЕВУШКИ!$C$4:$C$170)-3)/ДЕВУШКИ!$E$4:$E$170,ROW(A55)),COLUMN(A55)),"")</f>
        <v/>
      </c>
      <c r="C57" s="140" t="str">
        <f>IFERROR(INDEX(ДЕВУШКИ!$B$4:$D$170,_xlfn.AGGREGATE(15,6,(ROW(ДЕВУШКИ!$C$4:$C$170)-3)/ДЕВУШКИ!$E$4:$E$170,ROW(B55)),COLUMN(B55)),"")</f>
        <v/>
      </c>
      <c r="D57" s="140" t="str">
        <f>IFERROR(INDEX(ДЕВУШКИ!$B$4:$D$170,_xlfn.AGGREGATE(15,6,(ROW(ДЕВУШКИ!$C$4:$C$170)-3)/ДЕВУШКИ!$E$4:$E$170,ROW(C55)),COLUMN(C55)),"")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IFERROR(INDEX(ДЕВУШКИ!$B$4:$D$170,_xlfn.AGGREGATE(15,6,(ROW(ДЕВУШКИ!$C$4:$C$170)-3)/ДЕВУШКИ!$E$4:$E$170,ROW(A56)),COLUMN(A56)),"")</f>
        <v/>
      </c>
      <c r="C58" s="140" t="str">
        <f>IFERROR(INDEX(ДЕВУШКИ!$B$4:$D$170,_xlfn.AGGREGATE(15,6,(ROW(ДЕВУШКИ!$C$4:$C$170)-3)/ДЕВУШКИ!$E$4:$E$170,ROW(B56)),COLUMN(B56)),"")</f>
        <v/>
      </c>
      <c r="D58" s="140" t="str">
        <f>IFERROR(INDEX(ДЕВУШКИ!$B$4:$D$170,_xlfn.AGGREGATE(15,6,(ROW(ДЕВУШКИ!$C$4:$C$170)-3)/ДЕВУШКИ!$E$4:$E$170,ROW(C56)),COLUMN(C56)),"")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IFERROR(INDEX(ДЕВУШКИ!$B$4:$D$170,_xlfn.AGGREGATE(15,6,(ROW(ДЕВУШКИ!$C$4:$C$170)-3)/ДЕВУШКИ!$E$4:$E$170,ROW(A57)),COLUMN(A57)),"")</f>
        <v/>
      </c>
      <c r="C59" s="140" t="str">
        <f>IFERROR(INDEX(ДЕВУШКИ!$B$4:$D$170,_xlfn.AGGREGATE(15,6,(ROW(ДЕВУШКИ!$C$4:$C$170)-3)/ДЕВУШКИ!$E$4:$E$170,ROW(B57)),COLUMN(B57)),"")</f>
        <v/>
      </c>
      <c r="D59" s="140" t="str">
        <f>IFERROR(INDEX(ДЕВУШКИ!$B$4:$D$170,_xlfn.AGGREGATE(15,6,(ROW(ДЕВУШКИ!$C$4:$C$170)-3)/ДЕВУШКИ!$E$4:$E$170,ROW(C57)),COLUMN(C57)),"")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IFERROR(INDEX(ДЕВУШКИ!$B$4:$D$170,_xlfn.AGGREGATE(15,6,(ROW(ДЕВУШКИ!$C$4:$C$170)-3)/ДЕВУШКИ!$E$4:$E$170,ROW(A58)),COLUMN(A58)),"")</f>
        <v/>
      </c>
      <c r="C60" s="140" t="str">
        <f>IFERROR(INDEX(ДЕВУШКИ!$B$4:$D$170,_xlfn.AGGREGATE(15,6,(ROW(ДЕВУШКИ!$C$4:$C$170)-3)/ДЕВУШКИ!$E$4:$E$170,ROW(B58)),COLUMN(B58)),"")</f>
        <v/>
      </c>
      <c r="D60" s="140" t="str">
        <f>IFERROR(INDEX(ДЕВУШКИ!$B$4:$D$170,_xlfn.AGGREGATE(15,6,(ROW(ДЕВУШКИ!$C$4:$C$170)-3)/ДЕВУШКИ!$E$4:$E$170,ROW(C58)),COLUMN(C58)),"")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IFERROR(INDEX(ДЕВУШКИ!$B$4:$D$170,_xlfn.AGGREGATE(15,6,(ROW(ДЕВУШКИ!$C$4:$C$170)-3)/ДЕВУШКИ!$E$4:$E$170,ROW(A59)),COLUMN(A59)),"")</f>
        <v/>
      </c>
      <c r="C61" s="140" t="str">
        <f>IFERROR(INDEX(ДЕВУШКИ!$B$4:$D$170,_xlfn.AGGREGATE(15,6,(ROW(ДЕВУШКИ!$C$4:$C$170)-3)/ДЕВУШКИ!$E$4:$E$170,ROW(B59)),COLUMN(B59)),"")</f>
        <v/>
      </c>
      <c r="D61" s="140" t="str">
        <f>IFERROR(INDEX(ДЕВУШКИ!$B$4:$D$170,_xlfn.AGGREGATE(15,6,(ROW(ДЕВУШКИ!$C$4:$C$170)-3)/ДЕВУШКИ!$E$4:$E$170,ROW(C59)),COLUMN(C59)),"")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IFERROR(INDEX(ДЕВУШКИ!$B$4:$D$170,_xlfn.AGGREGATE(15,6,(ROW(ДЕВУШКИ!$C$4:$C$170)-3)/ДЕВУШКИ!$E$4:$E$170,ROW(A60)),COLUMN(A60)),"")</f>
        <v/>
      </c>
      <c r="C62" s="140" t="str">
        <f>IFERROR(INDEX(ДЕВУШКИ!$B$4:$D$170,_xlfn.AGGREGATE(15,6,(ROW(ДЕВУШКИ!$C$4:$C$170)-3)/ДЕВУШКИ!$E$4:$E$170,ROW(B60)),COLUMN(B60)),"")</f>
        <v/>
      </c>
      <c r="D62" s="140" t="str">
        <f>IFERROR(INDEX(ДЕВУШКИ!$B$4:$D$170,_xlfn.AGGREGATE(15,6,(ROW(ДЕВУШКИ!$C$4:$C$170)-3)/ДЕВУШКИ!$E$4:$E$170,ROW(C60)),COLUMN(C60)),"")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IFERROR(INDEX(ДЕВУШКИ!$B$4:$D$170,_xlfn.AGGREGATE(15,6,(ROW(ДЕВУШКИ!$C$4:$C$170)-3)/ДЕВУШКИ!$E$4:$E$170,ROW(A61)),COLUMN(A61)),"")</f>
        <v/>
      </c>
      <c r="C63" s="140" t="str">
        <f>IFERROR(INDEX(ДЕВУШКИ!$B$4:$D$170,_xlfn.AGGREGATE(15,6,(ROW(ДЕВУШКИ!$C$4:$C$170)-3)/ДЕВУШКИ!$E$4:$E$170,ROW(B61)),COLUMN(B61)),"")</f>
        <v/>
      </c>
      <c r="D63" s="140" t="str">
        <f>IFERROR(INDEX(ДЕВУШКИ!$B$4:$D$170,_xlfn.AGGREGATE(15,6,(ROW(ДЕВУШКИ!$C$4:$C$170)-3)/ДЕВУШКИ!$E$4:$E$170,ROW(C61)),COLUMN(C61)),"")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IFERROR(INDEX(ДЕВУШКИ!$B$4:$D$170,_xlfn.AGGREGATE(15,6,(ROW(ДЕВУШКИ!$C$4:$C$170)-3)/ДЕВУШКИ!$E$4:$E$170,ROW(A62)),COLUMN(A62)),"")</f>
        <v/>
      </c>
      <c r="C64" s="140" t="str">
        <f>IFERROR(INDEX(ДЕВУШКИ!$B$4:$D$170,_xlfn.AGGREGATE(15,6,(ROW(ДЕВУШКИ!$C$4:$C$170)-3)/ДЕВУШКИ!$E$4:$E$170,ROW(B62)),COLUMN(B62)),"")</f>
        <v/>
      </c>
      <c r="D64" s="140" t="str">
        <f>IFERROR(INDEX(ДЕВУШКИ!$B$4:$D$170,_xlfn.AGGREGATE(15,6,(ROW(ДЕВУШКИ!$C$4:$C$170)-3)/ДЕВУШКИ!$E$4:$E$170,ROW(C62)),COLUMN(C62)),"")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IFERROR(INDEX(ДЕВУШКИ!$B$4:$D$170,_xlfn.AGGREGATE(15,6,(ROW(ДЕВУШКИ!$C$4:$C$170)-3)/ДЕВУШКИ!$E$4:$E$170,ROW(A63)),COLUMN(A63)),"")</f>
        <v/>
      </c>
      <c r="C65" s="140" t="str">
        <f>IFERROR(INDEX(ДЕВУШКИ!$B$4:$D$170,_xlfn.AGGREGATE(15,6,(ROW(ДЕВУШКИ!$C$4:$C$170)-3)/ДЕВУШКИ!$E$4:$E$170,ROW(B63)),COLUMN(B63)),"")</f>
        <v/>
      </c>
      <c r="D65" s="140" t="str">
        <f>IFERROR(INDEX(ДЕВУШКИ!$B$4:$D$170,_xlfn.AGGREGATE(15,6,(ROW(ДЕВУШКИ!$C$4:$C$170)-3)/ДЕВУШКИ!$E$4:$E$170,ROW(C63)),COLUMN(C63)),"")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IFERROR(INDEX(ДЕВУШКИ!$B$4:$D$170,_xlfn.AGGREGATE(15,6,(ROW(ДЕВУШКИ!$C$4:$C$170)-3)/ДЕВУШКИ!$E$4:$E$170,ROW(A64)),COLUMN(A64)),"")</f>
        <v/>
      </c>
      <c r="C66" s="140" t="str">
        <f>IFERROR(INDEX(ДЕВУШКИ!$B$4:$D$170,_xlfn.AGGREGATE(15,6,(ROW(ДЕВУШКИ!$C$4:$C$170)-3)/ДЕВУШКИ!$E$4:$E$170,ROW(B64)),COLUMN(B64)),"")</f>
        <v/>
      </c>
      <c r="D66" s="140" t="str">
        <f>IFERROR(INDEX(ДЕВУШКИ!$B$4:$D$170,_xlfn.AGGREGATE(15,6,(ROW(ДЕВУШКИ!$C$4:$C$170)-3)/ДЕВУШКИ!$E$4:$E$170,ROW(C64)),COLUMN(C64)),"")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IFERROR(INDEX(ДЕВУШКИ!$B$4:$D$170,_xlfn.AGGREGATE(15,6,(ROW(ДЕВУШКИ!$C$4:$C$170)-3)/ДЕВУШКИ!$E$4:$E$170,ROW(A65)),COLUMN(A65)),"")</f>
        <v/>
      </c>
      <c r="C67" s="140" t="str">
        <f>IFERROR(INDEX(ДЕВУШКИ!$B$4:$D$170,_xlfn.AGGREGATE(15,6,(ROW(ДЕВУШКИ!$C$4:$C$170)-3)/ДЕВУШКИ!$E$4:$E$170,ROW(B65)),COLUMN(B65)),"")</f>
        <v/>
      </c>
      <c r="D67" s="140" t="str">
        <f>IFERROR(INDEX(ДЕВУШКИ!$B$4:$D$170,_xlfn.AGGREGATE(15,6,(ROW(ДЕВУШКИ!$C$4:$C$170)-3)/ДЕВУШКИ!$E$4:$E$170,ROW(C65)),COLUMN(C65)),"")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IFERROR(INDEX(ДЕВУШКИ!$B$4:$D$170,_xlfn.AGGREGATE(15,6,(ROW(ДЕВУШКИ!$C$4:$C$170)-3)/ДЕВУШКИ!$E$4:$E$170,ROW(A66)),COLUMN(A66)),"")</f>
        <v/>
      </c>
      <c r="C68" s="140" t="str">
        <f>IFERROR(INDEX(ДЕВУШКИ!$B$4:$D$170,_xlfn.AGGREGATE(15,6,(ROW(ДЕВУШКИ!$C$4:$C$170)-3)/ДЕВУШКИ!$E$4:$E$170,ROW(B66)),COLUMN(B66)),"")</f>
        <v/>
      </c>
      <c r="D68" s="140" t="str">
        <f>IFERROR(INDEX(ДЕВУШКИ!$B$4:$D$170,_xlfn.AGGREGATE(15,6,(ROW(ДЕВУШКИ!$C$4:$C$170)-3)/ДЕВУШКИ!$E$4:$E$170,ROW(C66)),COLUMN(C66)),"")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IFERROR(INDEX(ДЕВУШКИ!$B$4:$D$170,_xlfn.AGGREGATE(15,6,(ROW(ДЕВУШКИ!$C$4:$C$170)-3)/ДЕВУШКИ!$E$4:$E$170,ROW(A67)),COLUMN(A67)),"")</f>
        <v/>
      </c>
      <c r="C69" s="140" t="str">
        <f>IFERROR(INDEX(ДЕВУШКИ!$B$4:$D$170,_xlfn.AGGREGATE(15,6,(ROW(ДЕВУШКИ!$C$4:$C$170)-3)/ДЕВУШКИ!$E$4:$E$170,ROW(B67)),COLUMN(B67)),"")</f>
        <v/>
      </c>
      <c r="D69" s="140" t="str">
        <f>IFERROR(INDEX(ДЕВУШКИ!$B$4:$D$170,_xlfn.AGGREGATE(15,6,(ROW(ДЕВУШКИ!$C$4:$C$170)-3)/ДЕВУШКИ!$E$4:$E$170,ROW(C67)),COLUMN(C67)),"")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IFERROR(INDEX(ДЕВУШКИ!$B$4:$D$170,_xlfn.AGGREGATE(15,6,(ROW(ДЕВУШКИ!$C$4:$C$170)-3)/ДЕВУШКИ!$E$4:$E$170,ROW(A68)),COLUMN(A68)),"")</f>
        <v/>
      </c>
      <c r="C70" s="140" t="str">
        <f>IFERROR(INDEX(ДЕВУШКИ!$B$4:$D$170,_xlfn.AGGREGATE(15,6,(ROW(ДЕВУШКИ!$C$4:$C$170)-3)/ДЕВУШКИ!$E$4:$E$170,ROW(B68)),COLUMN(B68)),"")</f>
        <v/>
      </c>
      <c r="D70" s="140" t="str">
        <f>IFERROR(INDEX(ДЕВУШКИ!$B$4:$D$170,_xlfn.AGGREGATE(15,6,(ROW(ДЕВУШКИ!$C$4:$C$170)-3)/ДЕВУШКИ!$E$4:$E$170,ROW(C68)),COLUMN(C68)),"")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IFERROR(INDEX(ДЕВУШКИ!$B$4:$D$170,_xlfn.AGGREGATE(15,6,(ROW(ДЕВУШКИ!$C$4:$C$170)-3)/ДЕВУШКИ!$E$4:$E$170,ROW(A69)),COLUMN(A69)),"")</f>
        <v/>
      </c>
      <c r="C71" s="140" t="str">
        <f>IFERROR(INDEX(ДЕВУШКИ!$B$4:$D$170,_xlfn.AGGREGATE(15,6,(ROW(ДЕВУШКИ!$C$4:$C$170)-3)/ДЕВУШКИ!$E$4:$E$170,ROW(B69)),COLUMN(B69)),"")</f>
        <v/>
      </c>
      <c r="D71" s="140" t="str">
        <f>IFERROR(INDEX(ДЕВУШКИ!$B$4:$D$170,_xlfn.AGGREGATE(15,6,(ROW(ДЕВУШКИ!$C$4:$C$170)-3)/ДЕВУШКИ!$E$4:$E$170,ROW(C69)),COLUMN(C69)),"")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IFERROR(INDEX(ДЕВУШКИ!$B$4:$D$170,_xlfn.AGGREGATE(15,6,(ROW(ДЕВУШКИ!$C$4:$C$170)-3)/ДЕВУШКИ!$E$4:$E$170,ROW(A70)),COLUMN(A70)),"")</f>
        <v/>
      </c>
      <c r="C72" s="140" t="str">
        <f>IFERROR(INDEX(ДЕВУШКИ!$B$4:$D$170,_xlfn.AGGREGATE(15,6,(ROW(ДЕВУШКИ!$C$4:$C$170)-3)/ДЕВУШКИ!$E$4:$E$170,ROW(B70)),COLUMN(B70)),"")</f>
        <v/>
      </c>
      <c r="D72" s="140" t="str">
        <f>IFERROR(INDEX(ДЕВУШКИ!$B$4:$D$170,_xlfn.AGGREGATE(15,6,(ROW(ДЕВУШКИ!$C$4:$C$170)-3)/ДЕВУШКИ!$E$4:$E$170,ROW(C70)),COLUMN(C70)),"")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IFERROR(INDEX(ДЕВУШКИ!$B$4:$D$170,_xlfn.AGGREGATE(15,6,(ROW(ДЕВУШКИ!$C$4:$C$170)-3)/ДЕВУШКИ!$E$4:$E$170,ROW(A71)),COLUMN(A71)),"")</f>
        <v/>
      </c>
      <c r="C73" s="140" t="str">
        <f>IFERROR(INDEX(ДЕВУШКИ!$B$4:$D$170,_xlfn.AGGREGATE(15,6,(ROW(ДЕВУШКИ!$C$4:$C$170)-3)/ДЕВУШКИ!$E$4:$E$170,ROW(B71)),COLUMN(B71)),"")</f>
        <v/>
      </c>
      <c r="D73" s="140" t="str">
        <f>IFERROR(INDEX(ДЕВУШКИ!$B$4:$D$170,_xlfn.AGGREGATE(15,6,(ROW(ДЕВУШКИ!$C$4:$C$170)-3)/ДЕВУШКИ!$E$4:$E$170,ROW(C71)),COLUMN(C71)),"")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IFERROR(INDEX(ДЕВУШКИ!$B$4:$D$170,_xlfn.AGGREGATE(15,6,(ROW(ДЕВУШКИ!$C$4:$C$170)-3)/ДЕВУШКИ!$E$4:$E$170,ROW(A72)),COLUMN(A72)),"")</f>
        <v/>
      </c>
      <c r="C74" s="140" t="str">
        <f>IFERROR(INDEX(ДЕВУШКИ!$B$4:$D$170,_xlfn.AGGREGATE(15,6,(ROW(ДЕВУШКИ!$C$4:$C$170)-3)/ДЕВУШКИ!$E$4:$E$170,ROW(B72)),COLUMN(B72)),"")</f>
        <v/>
      </c>
      <c r="D74" s="140" t="str">
        <f>IFERROR(INDEX(ДЕВУШКИ!$B$4:$D$170,_xlfn.AGGREGATE(15,6,(ROW(ДЕВУШКИ!$C$4:$C$170)-3)/ДЕВУШКИ!$E$4:$E$170,ROW(C72)),COLUMN(C72)),"")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IFERROR(INDEX(ДЕВУШКИ!$B$4:$D$170,_xlfn.AGGREGATE(15,6,(ROW(ДЕВУШКИ!$C$4:$C$170)-3)/ДЕВУШКИ!$E$4:$E$170,ROW(A73)),COLUMN(A73)),"")</f>
        <v/>
      </c>
      <c r="C75" s="140" t="str">
        <f>IFERROR(INDEX(ДЕВУШКИ!$B$4:$D$170,_xlfn.AGGREGATE(15,6,(ROW(ДЕВУШКИ!$C$4:$C$170)-3)/ДЕВУШКИ!$E$4:$E$170,ROW(B73)),COLUMN(B73)),"")</f>
        <v/>
      </c>
      <c r="D75" s="140" t="str">
        <f>IFERROR(INDEX(ДЕВУШКИ!$B$4:$D$170,_xlfn.AGGREGATE(15,6,(ROW(ДЕВУШКИ!$C$4:$C$170)-3)/ДЕВУШКИ!$E$4:$E$170,ROW(C73)),COLUMN(C73)),"")</f>
        <v/>
      </c>
    </row>
    <row r="76" spans="1:4" x14ac:dyDescent="0.25">
      <c r="A76" s="47" t="s">
        <v>19</v>
      </c>
      <c r="B76" s="60">
        <f>COUNTA(Таблица10[номер 
участника])</f>
        <v>73</v>
      </c>
      <c r="C76" s="60">
        <f>COUNTA(Таблица10[Фамилия Имя])</f>
        <v>73</v>
      </c>
      <c r="D76" s="60">
        <f>COUNTA(Таблица10[дата
 рождения])</f>
        <v>73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">
    <tabColor rgb="FFFF0000"/>
  </sheetPr>
  <dimension ref="A1:D73"/>
  <sheetViews>
    <sheetView workbookViewId="0">
      <selection activeCell="B19" sqref="B19:D2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82"/>
      <c r="B1" s="182"/>
      <c r="C1" s="182"/>
      <c r="D1" s="182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9">
        <f>IFERROR(INDEX(ДЕВУШКИ!$B$4:$D$170,_xlfn.AGGREGATE(15,6,(ROW(ДЕВУШКИ!$C$4:$C$170)-3)/ДЕВУШКИ!$F$4:$F$170,ROW(A1)),COLUMN(A1)),"")</f>
        <v>19</v>
      </c>
      <c r="C3" s="139" t="str">
        <f>IFERROR(INDEX(ДЕВУШКИ!$B$4:$D$170,_xlfn.AGGREGATE(15,6,(ROW(ДЕВУШКИ!$C$4:$C$170)-3)/ДЕВУШКИ!$F$4:$F$170,ROW(B1)),COLUMN(B1)),"")</f>
        <v>Пышных Екатерина</v>
      </c>
      <c r="D3" s="139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9">
        <f>IFERROR(INDEX(ДЕВУШКИ!$B$4:$D$170,_xlfn.AGGREGATE(15,6,(ROW(ДЕВУШКИ!$C$4:$C$170)-3)/ДЕВУШКИ!$F$4:$F$170,ROW(A2)),COLUMN(A2)),"")</f>
        <v>20</v>
      </c>
      <c r="C4" s="139" t="str">
        <f>IFERROR(INDEX(ДЕВУШКИ!$B$4:$D$170,_xlfn.AGGREGATE(15,6,(ROW(ДЕВУШКИ!$C$4:$C$170)-3)/ДЕВУШКИ!$F$4:$F$170,ROW(B2)),COLUMN(B2)),"")</f>
        <v>Яркова Кира</v>
      </c>
      <c r="D4" s="139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9">
        <f>IFERROR(INDEX(ДЕВУШКИ!$B$4:$D$170,_xlfn.AGGREGATE(15,6,(ROW(ДЕВУШКИ!$C$4:$C$170)-3)/ДЕВУШКИ!$F$4:$F$170,ROW(A3)),COLUMN(A3)),"")</f>
        <v>21</v>
      </c>
      <c r="C5" s="139" t="str">
        <f>IFERROR(INDEX(ДЕВУШКИ!$B$4:$D$170,_xlfn.AGGREGATE(15,6,(ROW(ДЕВУШКИ!$C$4:$C$170)-3)/ДЕВУШКИ!$F$4:$F$170,ROW(B3)),COLUMN(B3)),"")</f>
        <v>Пакина Олеся</v>
      </c>
      <c r="D5" s="139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9">
        <f>IFERROR(INDEX(ДЕВУШКИ!$B$4:$D$170,_xlfn.AGGREGATE(15,6,(ROW(ДЕВУШКИ!$C$4:$C$170)-3)/ДЕВУШКИ!$F$4:$F$170,ROW(A4)),COLUMN(A4)),"")</f>
        <v>22</v>
      </c>
      <c r="C6" s="139" t="str">
        <f>IFERROR(INDEX(ДЕВУШКИ!$B$4:$D$170,_xlfn.AGGREGATE(15,6,(ROW(ДЕВУШКИ!$C$4:$C$170)-3)/ДЕВУШКИ!$F$4:$F$170,ROW(B4)),COLUMN(B4)),"")</f>
        <v>Шалгинская Екатерина</v>
      </c>
      <c r="D6" s="139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9">
        <f>IFERROR(INDEX(ДЕВУШКИ!$B$4:$D$170,_xlfn.AGGREGATE(15,6,(ROW(ДЕВУШКИ!$C$4:$C$170)-3)/ДЕВУШКИ!$F$4:$F$170,ROW(A5)),COLUMN(A5)),"")</f>
        <v>23</v>
      </c>
      <c r="C7" s="139" t="str">
        <f>IFERROR(INDEX(ДЕВУШКИ!$B$4:$D$170,_xlfn.AGGREGATE(15,6,(ROW(ДЕВУШКИ!$C$4:$C$170)-3)/ДЕВУШКИ!$F$4:$F$170,ROW(B5)),COLUMN(B5)),"")</f>
        <v>Журавлева Диана</v>
      </c>
      <c r="D7" s="139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9">
        <f>IFERROR(INDEX(ДЕВУШКИ!$B$4:$D$170,_xlfn.AGGREGATE(15,6,(ROW(ДЕВУШКИ!$C$4:$C$170)-3)/ДЕВУШКИ!$F$4:$F$170,ROW(A6)),COLUMN(A6)),"")</f>
        <v>47</v>
      </c>
      <c r="C8" s="139" t="str">
        <f>IFERROR(INDEX(ДЕВУШКИ!$B$4:$D$170,_xlfn.AGGREGATE(15,6,(ROW(ДЕВУШКИ!$C$4:$C$170)-3)/ДЕВУШКИ!$F$4:$F$170,ROW(B6)),COLUMN(B6)),"")</f>
        <v>Малахова Алёна</v>
      </c>
      <c r="D8" s="139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9">
        <f>IFERROR(INDEX(ДЕВУШКИ!$B$4:$D$170,_xlfn.AGGREGATE(15,6,(ROW(ДЕВУШКИ!$C$4:$C$170)-3)/ДЕВУШКИ!$F$4:$F$170,ROW(A7)),COLUMN(A7)),"")</f>
        <v>48</v>
      </c>
      <c r="C9" s="139" t="str">
        <f>IFERROR(INDEX(ДЕВУШКИ!$B$4:$D$170,_xlfn.AGGREGATE(15,6,(ROW(ДЕВУШКИ!$C$4:$C$170)-3)/ДЕВУШКИ!$F$4:$F$170,ROW(B7)),COLUMN(B7)),"")</f>
        <v>Малахова Любовь</v>
      </c>
      <c r="D9" s="139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9">
        <f>IFERROR(INDEX(ДЕВУШКИ!$B$4:$D$170,_xlfn.AGGREGATE(15,6,(ROW(ДЕВУШКИ!$C$4:$C$170)-3)/ДЕВУШКИ!$F$4:$F$170,ROW(A8)),COLUMN(A8)),"")</f>
        <v>49</v>
      </c>
      <c r="C10" s="139" t="str">
        <f>IFERROR(INDEX(ДЕВУШКИ!$B$4:$D$170,_xlfn.AGGREGATE(15,6,(ROW(ДЕВУШКИ!$C$4:$C$170)-3)/ДЕВУШКИ!$F$4:$F$170,ROW(B8)),COLUMN(B8)),"")</f>
        <v>Малюга Виктория</v>
      </c>
      <c r="D10" s="139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9">
        <f>IFERROR(INDEX(ДЕВУШКИ!$B$4:$D$170,_xlfn.AGGREGATE(15,6,(ROW(ДЕВУШКИ!$C$4:$C$170)-3)/ДЕВУШКИ!$F$4:$F$170,ROW(A9)),COLUMN(A9)),"")</f>
        <v>50</v>
      </c>
      <c r="C11" s="139" t="str">
        <f>IFERROR(INDEX(ДЕВУШКИ!$B$4:$D$170,_xlfn.AGGREGATE(15,6,(ROW(ДЕВУШКИ!$C$4:$C$170)-3)/ДЕВУШКИ!$F$4:$F$170,ROW(B9)),COLUMN(B9)),"")</f>
        <v>Дёмина Анастасия</v>
      </c>
      <c r="D11" s="139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9">
        <f>IFERROR(INDEX(ДЕВУШКИ!$B$4:$D$170,_xlfn.AGGREGATE(15,6,(ROW(ДЕВУШКИ!$C$4:$C$170)-3)/ДЕВУШКИ!$F$4:$F$170,ROW(A10)),COLUMN(A10)),"")</f>
        <v>52</v>
      </c>
      <c r="C12" s="139" t="str">
        <f>IFERROR(INDEX(ДЕВУШКИ!$B$4:$D$170,_xlfn.AGGREGATE(15,6,(ROW(ДЕВУШКИ!$C$4:$C$170)-3)/ДЕВУШКИ!$F$4:$F$170,ROW(B10)),COLUMN(B10)),"")</f>
        <v>Болотова Виктория</v>
      </c>
      <c r="D12" s="139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9">
        <f>IFERROR(INDEX(ДЕВУШКИ!$B$4:$D$170,_xlfn.AGGREGATE(15,6,(ROW(ДЕВУШКИ!$C$4:$C$170)-3)/ДЕВУШКИ!$F$4:$F$170,ROW(A11)),COLUMN(A11)),"")</f>
        <v>65</v>
      </c>
      <c r="C13" s="139" t="str">
        <f>IFERROR(INDEX(ДЕВУШКИ!$B$4:$D$170,_xlfn.AGGREGATE(15,6,(ROW(ДЕВУШКИ!$C$4:$C$170)-3)/ДЕВУШКИ!$F$4:$F$170,ROW(B11)),COLUMN(B11)),"")</f>
        <v>Аксенова Екатерина</v>
      </c>
      <c r="D13" s="139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9">
        <f>IFERROR(INDEX(ДЕВУШКИ!$B$4:$D$170,_xlfn.AGGREGATE(15,6,(ROW(ДЕВУШКИ!$C$4:$C$170)-3)/ДЕВУШКИ!$F$4:$F$170,ROW(A12)),COLUMN(A12)),"")</f>
        <v>71</v>
      </c>
      <c r="C14" s="139" t="str">
        <f>IFERROR(INDEX(ДЕВУШКИ!$B$4:$D$170,_xlfn.AGGREGATE(15,6,(ROW(ДЕВУШКИ!$C$4:$C$170)-3)/ДЕВУШКИ!$F$4:$F$170,ROW(B12)),COLUMN(B12)),"")</f>
        <v>Маракулина Алина</v>
      </c>
      <c r="D14" s="139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9">
        <f>IFERROR(INDEX(ДЕВУШКИ!$B$4:$D$170,_xlfn.AGGREGATE(15,6,(ROW(ДЕВУШКИ!$C$4:$C$170)-3)/ДЕВУШКИ!$F$4:$F$170,ROW(A13)),COLUMN(A13)),"")</f>
        <v>72</v>
      </c>
      <c r="C15" s="139" t="str">
        <f>IFERROR(INDEX(ДЕВУШКИ!$B$4:$D$170,_xlfn.AGGREGATE(15,6,(ROW(ДЕВУШКИ!$C$4:$C$170)-3)/ДЕВУШКИ!$F$4:$F$170,ROW(B13)),COLUMN(B13)),"")</f>
        <v>Безотчество Лада</v>
      </c>
      <c r="D15" s="139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9">
        <f>IFERROR(INDEX(ДЕВУШКИ!$B$4:$D$170,_xlfn.AGGREGATE(15,6,(ROW(ДЕВУШКИ!$C$4:$C$170)-3)/ДЕВУШКИ!$F$4:$F$170,ROW(A14)),COLUMN(A14)),"")</f>
        <v>75</v>
      </c>
      <c r="C16" s="139" t="str">
        <f>IFERROR(INDEX(ДЕВУШКИ!$B$4:$D$170,_xlfn.AGGREGATE(15,6,(ROW(ДЕВУШКИ!$C$4:$C$170)-3)/ДЕВУШКИ!$F$4:$F$170,ROW(B14)),COLUMN(B14)),"")</f>
        <v>Хасанова Анастасия</v>
      </c>
      <c r="D16" s="139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9">
        <f>IFERROR(INDEX(ДЕВУШКИ!$B$4:$D$170,_xlfn.AGGREGATE(15,6,(ROW(ДЕВУШКИ!$C$4:$C$170)-3)/ДЕВУШКИ!$F$4:$F$170,ROW(A15)),COLUMN(A15)),"")</f>
        <v>79</v>
      </c>
      <c r="C17" s="139" t="str">
        <f>IFERROR(INDEX(ДЕВУШКИ!$B$4:$D$170,_xlfn.AGGREGATE(15,6,(ROW(ДЕВУШКИ!$C$4:$C$170)-3)/ДЕВУШКИ!$F$4:$F$170,ROW(B15)),COLUMN(B15)),"")</f>
        <v>Харитонова Вероника</v>
      </c>
      <c r="D17" s="139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9">
        <f>IFERROR(INDEX(ДЕВУШКИ!$B$4:$D$170,_xlfn.AGGREGATE(15,6,(ROW(ДЕВУШКИ!$C$4:$C$170)-3)/ДЕВУШКИ!$F$4:$F$170,ROW(A16)),COLUMN(A16)),"")</f>
        <v>81</v>
      </c>
      <c r="C18" s="139" t="str">
        <f>IFERROR(INDEX(ДЕВУШКИ!$B$4:$D$170,_xlfn.AGGREGATE(15,6,(ROW(ДЕВУШКИ!$C$4:$C$170)-3)/ДЕВУШКИ!$F$4:$F$170,ROW(B16)),COLUMN(B16)),"")</f>
        <v>Бондарь Полина</v>
      </c>
      <c r="D18" s="139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9">
        <f>IFERROR(INDEX(ДЕВУШКИ!$B$4:$D$170,_xlfn.AGGREGATE(15,6,(ROW(ДЕВУШКИ!$C$4:$C$170)-3)/ДЕВУШКИ!$F$4:$F$170,ROW(A17)),COLUMN(A17)),"")</f>
        <v>84</v>
      </c>
      <c r="C19" s="139" t="str">
        <f>IFERROR(INDEX(ДЕВУШКИ!$B$4:$D$170,_xlfn.AGGREGATE(15,6,(ROW(ДЕВУШКИ!$C$4:$C$170)-3)/ДЕВУШКИ!$F$4:$F$170,ROW(B17)),COLUMN(B17)),"")</f>
        <v>Сандрюкова Варвара</v>
      </c>
      <c r="D19" s="139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9">
        <f>IFERROR(INDEX(ДЕВУШКИ!$B$4:$D$170,_xlfn.AGGREGATE(15,6,(ROW(ДЕВУШКИ!$C$4:$C$170)-3)/ДЕВУШКИ!$F$4:$F$170,ROW(A18)),COLUMN(A18)),"")</f>
        <v>107</v>
      </c>
      <c r="C20" s="139" t="str">
        <f>IFERROR(INDEX(ДЕВУШКИ!$B$4:$D$170,_xlfn.AGGREGATE(15,6,(ROW(ДЕВУШКИ!$C$4:$C$170)-3)/ДЕВУШКИ!$F$4:$F$170,ROW(B18)),COLUMN(B18)),"")</f>
        <v>Захарова Ульяна</v>
      </c>
      <c r="D20" s="139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9">
        <f>IFERROR(INDEX(ДЕВУШКИ!$B$4:$D$170,_xlfn.AGGREGATE(15,6,(ROW(ДЕВУШКИ!$C$4:$C$170)-3)/ДЕВУШКИ!$F$4:$F$170,ROW(A19)),COLUMN(A19)),"")</f>
        <v>108</v>
      </c>
      <c r="C21" s="139" t="str">
        <f>IFERROR(INDEX(ДЕВУШКИ!$B$4:$D$170,_xlfn.AGGREGATE(15,6,(ROW(ДЕВУШКИ!$C$4:$C$170)-3)/ДЕВУШКИ!$F$4:$F$170,ROW(B19)),COLUMN(B19)),"")</f>
        <v>Полицкая Ксения</v>
      </c>
      <c r="D21" s="139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9">
        <f>IFERROR(INDEX(ДЕВУШКИ!$B$4:$D$170,_xlfn.AGGREGATE(15,6,(ROW(ДЕВУШКИ!$C$4:$C$170)-3)/ДЕВУШКИ!$F$4:$F$170,ROW(A20)),COLUMN(A20)),"")</f>
        <v>109</v>
      </c>
      <c r="C22" s="139" t="str">
        <f>IFERROR(INDEX(ДЕВУШКИ!$B$4:$D$170,_xlfn.AGGREGATE(15,6,(ROW(ДЕВУШКИ!$C$4:$C$170)-3)/ДЕВУШКИ!$F$4:$F$170,ROW(B20)),COLUMN(B20)),"")</f>
        <v>Хандорина Мария</v>
      </c>
      <c r="D22" s="139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9">
        <f>IFERROR(INDEX(ДЕВУШКИ!$B$4:$D$170,_xlfn.AGGREGATE(15,6,(ROW(ДЕВУШКИ!$C$4:$C$170)-3)/ДЕВУШКИ!$F$4:$F$170,ROW(A21)),COLUMN(A21)),"")</f>
        <v>110</v>
      </c>
      <c r="C23" s="139" t="str">
        <f>IFERROR(INDEX(ДЕВУШКИ!$B$4:$D$170,_xlfn.AGGREGATE(15,6,(ROW(ДЕВУШКИ!$C$4:$C$170)-3)/ДЕВУШКИ!$F$4:$F$170,ROW(B21)),COLUMN(B21)),"")</f>
        <v>Мордикова Валерия</v>
      </c>
      <c r="D23" s="139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9">
        <f>IFERROR(INDEX(ДЕВУШКИ!$B$4:$D$170,_xlfn.AGGREGATE(15,6,(ROW(ДЕВУШКИ!$C$4:$C$170)-3)/ДЕВУШКИ!$F$4:$F$170,ROW(A22)),COLUMN(A22)),"")</f>
        <v>111</v>
      </c>
      <c r="C24" s="139" t="str">
        <f>IFERROR(INDEX(ДЕВУШКИ!$B$4:$D$170,_xlfn.AGGREGATE(15,6,(ROW(ДЕВУШКИ!$C$4:$C$170)-3)/ДЕВУШКИ!$F$4:$F$170,ROW(B22)),COLUMN(B22)),"")</f>
        <v>Володина Дарья</v>
      </c>
      <c r="D24" s="139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9">
        <f>IFERROR(INDEX(ДЕВУШКИ!$B$4:$D$170,_xlfn.AGGREGATE(15,6,(ROW(ДЕВУШКИ!$C$4:$C$170)-3)/ДЕВУШКИ!$F$4:$F$170,ROW(A23)),COLUMN(A23)),"")</f>
        <v>112</v>
      </c>
      <c r="C25" s="139" t="str">
        <f>IFERROR(INDEX(ДЕВУШКИ!$B$4:$D$170,_xlfn.AGGREGATE(15,6,(ROW(ДЕВУШКИ!$C$4:$C$170)-3)/ДЕВУШКИ!$F$4:$F$170,ROW(B23)),COLUMN(B23)),"")</f>
        <v>Поварнина Екатерина</v>
      </c>
      <c r="D25" s="139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9">
        <f>IFERROR(INDEX(ДЕВУШКИ!$B$4:$D$170,_xlfn.AGGREGATE(15,6,(ROW(ДЕВУШКИ!$C$4:$C$170)-3)/ДЕВУШКИ!$F$4:$F$170,ROW(A24)),COLUMN(A24)),"")</f>
        <v>113</v>
      </c>
      <c r="C26" s="139" t="str">
        <f>IFERROR(INDEX(ДЕВУШКИ!$B$4:$D$170,_xlfn.AGGREGATE(15,6,(ROW(ДЕВУШКИ!$C$4:$C$170)-3)/ДЕВУШКИ!$F$4:$F$170,ROW(B24)),COLUMN(B24)),"")</f>
        <v>Ладыгина Анна</v>
      </c>
      <c r="D26" s="139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9">
        <f>IFERROR(INDEX(ДЕВУШКИ!$B$4:$D$170,_xlfn.AGGREGATE(15,6,(ROW(ДЕВУШКИ!$C$4:$C$170)-3)/ДЕВУШКИ!$F$4:$F$170,ROW(A25)),COLUMN(A25)),"")</f>
        <v>114</v>
      </c>
      <c r="C27" s="139" t="str">
        <f>IFERROR(INDEX(ДЕВУШКИ!$B$4:$D$170,_xlfn.AGGREGATE(15,6,(ROW(ДЕВУШКИ!$C$4:$C$170)-3)/ДЕВУШКИ!$F$4:$F$170,ROW(B25)),COLUMN(B25)),"")</f>
        <v>Коламытцева Анастасия</v>
      </c>
      <c r="D27" s="139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9">
        <f>IFERROR(INDEX(ДЕВУШКИ!$B$4:$D$170,_xlfn.AGGREGATE(15,6,(ROW(ДЕВУШКИ!$C$4:$C$170)-3)/ДЕВУШКИ!$F$4:$F$170,ROW(A26)),COLUMN(A26)),"")</f>
        <v>115</v>
      </c>
      <c r="C28" s="139" t="str">
        <f>IFERROR(INDEX(ДЕВУШКИ!$B$4:$D$170,_xlfn.AGGREGATE(15,6,(ROW(ДЕВУШКИ!$C$4:$C$170)-3)/ДЕВУШКИ!$F$4:$F$170,ROW(B26)),COLUMN(B26)),"")</f>
        <v>Габдельгалимова Полина</v>
      </c>
      <c r="D28" s="139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9">
        <f>IFERROR(INDEX(ДЕВУШКИ!$B$4:$D$170,_xlfn.AGGREGATE(15,6,(ROW(ДЕВУШКИ!$C$4:$C$170)-3)/ДЕВУШКИ!$F$4:$F$170,ROW(A27)),COLUMN(A27)),"")</f>
        <v>116</v>
      </c>
      <c r="C29" s="139" t="str">
        <f>IFERROR(INDEX(ДЕВУШКИ!$B$4:$D$170,_xlfn.AGGREGATE(15,6,(ROW(ДЕВУШКИ!$C$4:$C$170)-3)/ДЕВУШКИ!$F$4:$F$170,ROW(B27)),COLUMN(B27)),"")</f>
        <v>Окружнова Ксения</v>
      </c>
      <c r="D29" s="139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9">
        <f>IFERROR(INDEX(ДЕВУШКИ!$B$4:$D$170,_xlfn.AGGREGATE(15,6,(ROW(ДЕВУШКИ!$C$4:$C$170)-3)/ДЕВУШКИ!$F$4:$F$170,ROW(A28)),COLUMN(A28)),"")</f>
        <v>151</v>
      </c>
      <c r="C30" s="139" t="str">
        <f>IFERROR(INDEX(ДЕВУШКИ!$B$4:$D$170,_xlfn.AGGREGATE(15,6,(ROW(ДЕВУШКИ!$C$4:$C$170)-3)/ДЕВУШКИ!$F$4:$F$170,ROW(B28)),COLUMN(B28)),"")</f>
        <v>Бехтерева Диана</v>
      </c>
      <c r="D30" s="139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9">
        <f>IFERROR(INDEX(ДЕВУШКИ!$B$4:$D$170,_xlfn.AGGREGATE(15,6,(ROW(ДЕВУШКИ!$C$4:$C$170)-3)/ДЕВУШКИ!$F$4:$F$170,ROW(A29)),COLUMN(A29)),"")</f>
        <v>152</v>
      </c>
      <c r="C31" s="139" t="str">
        <f>IFERROR(INDEX(ДЕВУШКИ!$B$4:$D$170,_xlfn.AGGREGATE(15,6,(ROW(ДЕВУШКИ!$C$4:$C$170)-3)/ДЕВУШКИ!$F$4:$F$170,ROW(B29)),COLUMN(B29)),"")</f>
        <v>Сагун Вероника</v>
      </c>
      <c r="D31" s="139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9">
        <f>IFERROR(INDEX(ДЕВУШКИ!$B$4:$D$170,_xlfn.AGGREGATE(15,6,(ROW(ДЕВУШКИ!$C$4:$C$170)-3)/ДЕВУШКИ!$F$4:$F$170,ROW(A30)),COLUMN(A30)),"")</f>
        <v>163</v>
      </c>
      <c r="C32" s="139" t="str">
        <f>IFERROR(INDEX(ДЕВУШКИ!$B$4:$D$170,_xlfn.AGGREGATE(15,6,(ROW(ДЕВУШКИ!$C$4:$C$170)-3)/ДЕВУШКИ!$F$4:$F$170,ROW(B30)),COLUMN(B30)),"")</f>
        <v>Морозова Валерия</v>
      </c>
      <c r="D32" s="139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9">
        <f>IFERROR(INDEX(ДЕВУШКИ!$B$4:$D$170,_xlfn.AGGREGATE(15,6,(ROW(ДЕВУШКИ!$C$4:$C$170)-3)/ДЕВУШКИ!$F$4:$F$170,ROW(A31)),COLUMN(A31)),"")</f>
        <v>208</v>
      </c>
      <c r="C33" s="139" t="str">
        <f>IFERROR(INDEX(ДЕВУШКИ!$B$4:$D$170,_xlfn.AGGREGATE(15,6,(ROW(ДЕВУШКИ!$C$4:$C$170)-3)/ДЕВУШКИ!$F$4:$F$170,ROW(B31)),COLUMN(B31)),"")</f>
        <v>Виленская Анастасия</v>
      </c>
      <c r="D33" s="139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9">
        <f>IFERROR(INDEX(ДЕВУШКИ!$B$4:$D$170,_xlfn.AGGREGATE(15,6,(ROW(ДЕВУШКИ!$C$4:$C$170)-3)/ДЕВУШКИ!$F$4:$F$170,ROW(A32)),COLUMN(A32)),"")</f>
        <v>220</v>
      </c>
      <c r="C34" s="139" t="str">
        <f>IFERROR(INDEX(ДЕВУШКИ!$B$4:$D$170,_xlfn.AGGREGATE(15,6,(ROW(ДЕВУШКИ!$C$4:$C$170)-3)/ДЕВУШКИ!$F$4:$F$170,ROW(B32)),COLUMN(B32)),"")</f>
        <v xml:space="preserve">Мешкова Валерия </v>
      </c>
      <c r="D34" s="139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9">
        <f>IFERROR(INDEX(ДЕВУШКИ!$B$4:$D$170,_xlfn.AGGREGATE(15,6,(ROW(ДЕВУШКИ!$C$4:$C$170)-3)/ДЕВУШКИ!$F$4:$F$170,ROW(A33)),COLUMN(A33)),"")</f>
        <v>229</v>
      </c>
      <c r="C35" s="139" t="str">
        <f>IFERROR(INDEX(ДЕВУШКИ!$B$4:$D$170,_xlfn.AGGREGATE(15,6,(ROW(ДЕВУШКИ!$C$4:$C$170)-3)/ДЕВУШКИ!$F$4:$F$170,ROW(B33)),COLUMN(B33)),"")</f>
        <v>Плеханова Мария</v>
      </c>
      <c r="D35" s="139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9">
        <f>IFERROR(INDEX(ДЕВУШКИ!$B$4:$D$170,_xlfn.AGGREGATE(15,6,(ROW(ДЕВУШКИ!$C$4:$C$170)-3)/ДЕВУШКИ!$F$4:$F$170,ROW(A34)),COLUMN(A34)),"")</f>
        <v>232</v>
      </c>
      <c r="C36" s="139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9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9">
        <f>IFERROR(INDEX(ДЕВУШКИ!$B$4:$D$170,_xlfn.AGGREGATE(15,6,(ROW(ДЕВУШКИ!$C$4:$C$170)-3)/ДЕВУШКИ!$F$4:$F$170,ROW(A35)),COLUMN(A35)),"")</f>
        <v>242</v>
      </c>
      <c r="C37" s="139" t="str">
        <f>IFERROR(INDEX(ДЕВУШКИ!$B$4:$D$170,_xlfn.AGGREGATE(15,6,(ROW(ДЕВУШКИ!$C$4:$C$170)-3)/ДЕВУШКИ!$F$4:$F$170,ROW(B35)),COLUMN(B35)),"")</f>
        <v xml:space="preserve">Султанова Диана </v>
      </c>
      <c r="D37" s="139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9">
        <f>IFERROR(INDEX(ДЕВУШКИ!$B$4:$D$170,_xlfn.AGGREGATE(15,6,(ROW(ДЕВУШКИ!$C$4:$C$170)-3)/ДЕВУШКИ!$F$4:$F$170,ROW(A36)),COLUMN(A36)),"")</f>
        <v>258</v>
      </c>
      <c r="C38" s="139" t="str">
        <f>IFERROR(INDEX(ДЕВУШКИ!$B$4:$D$170,_xlfn.AGGREGATE(15,6,(ROW(ДЕВУШКИ!$C$4:$C$170)-3)/ДЕВУШКИ!$F$4:$F$170,ROW(B36)),COLUMN(B36)),"")</f>
        <v>Селиванова Юлия</v>
      </c>
      <c r="D38" s="139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9">
        <f>IFERROR(INDEX(ДЕВУШКИ!$B$4:$D$170,_xlfn.AGGREGATE(15,6,(ROW(ДЕВУШКИ!$C$4:$C$170)-3)/ДЕВУШКИ!$F$4:$F$170,ROW(A37)),COLUMN(A37)),"")</f>
        <v>277</v>
      </c>
      <c r="C39" s="139" t="str">
        <f>IFERROR(INDEX(ДЕВУШКИ!$B$4:$D$170,_xlfn.AGGREGATE(15,6,(ROW(ДЕВУШКИ!$C$4:$C$170)-3)/ДЕВУШКИ!$F$4:$F$170,ROW(B37)),COLUMN(B37)),"")</f>
        <v>Татаринова Анастасия</v>
      </c>
      <c r="D39" s="139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9">
        <f>IFERROR(INDEX(ДЕВУШКИ!$B$4:$D$170,_xlfn.AGGREGATE(15,6,(ROW(ДЕВУШКИ!$C$4:$C$170)-3)/ДЕВУШКИ!$F$4:$F$170,ROW(A38)),COLUMN(A38)),"")</f>
        <v>279</v>
      </c>
      <c r="C40" s="139" t="str">
        <f>IFERROR(INDEX(ДЕВУШКИ!$B$4:$D$170,_xlfn.AGGREGATE(15,6,(ROW(ДЕВУШКИ!$C$4:$C$170)-3)/ДЕВУШКИ!$F$4:$F$170,ROW(B38)),COLUMN(B38)),"")</f>
        <v>Марисова Алиса</v>
      </c>
      <c r="D40" s="139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9">
        <f>IFERROR(INDEX(ДЕВУШКИ!$B$4:$D$170,_xlfn.AGGREGATE(15,6,(ROW(ДЕВУШКИ!$C$4:$C$170)-3)/ДЕВУШКИ!$F$4:$F$170,ROW(A39)),COLUMN(A39)),"")</f>
        <v>378</v>
      </c>
      <c r="C41" s="139" t="str">
        <f>IFERROR(INDEX(ДЕВУШКИ!$B$4:$D$170,_xlfn.AGGREGATE(15,6,(ROW(ДЕВУШКИ!$C$4:$C$170)-3)/ДЕВУШКИ!$F$4:$F$170,ROW(B39)),COLUMN(B39)),"")</f>
        <v>Колесникова Ульяна</v>
      </c>
      <c r="D41" s="139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9">
        <f>IFERROR(INDEX(ДЕВУШКИ!$B$4:$D$170,_xlfn.AGGREGATE(15,6,(ROW(ДЕВУШКИ!$C$4:$C$170)-3)/ДЕВУШКИ!$F$4:$F$170,ROW(A40)),COLUMN(A40)),"")</f>
        <v>387</v>
      </c>
      <c r="C42" s="139" t="str">
        <f>IFERROR(INDEX(ДЕВУШКИ!$B$4:$D$170,_xlfn.AGGREGATE(15,6,(ROW(ДЕВУШКИ!$C$4:$C$170)-3)/ДЕВУШКИ!$F$4:$F$170,ROW(B40)),COLUMN(B40)),"")</f>
        <v>Галиханова Дарья</v>
      </c>
      <c r="D42" s="139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9" t="str">
        <f>IFERROR(INDEX(ДЕВУШКИ!$B$4:$D$170,_xlfn.AGGREGATE(15,6,(ROW(ДЕВУШКИ!$C$4:$C$170)-3)/ДЕВУШКИ!$F$4:$F$170,ROW(A41)),COLUMN(A41)),"")</f>
        <v/>
      </c>
      <c r="C43" s="139" t="str">
        <f>IFERROR(INDEX(ДЕВУШКИ!$B$4:$D$170,_xlfn.AGGREGATE(15,6,(ROW(ДЕВУШКИ!$C$4:$C$170)-3)/ДЕВУШКИ!$F$4:$F$170,ROW(B41)),COLUMN(B41)),"")</f>
        <v/>
      </c>
      <c r="D43" s="139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9" t="str">
        <f>IFERROR(INDEX(ДЕВУШКИ!$B$4:$D$170,_xlfn.AGGREGATE(15,6,(ROW(ДЕВУШКИ!$C$4:$C$170)-3)/ДЕВУШКИ!$F$4:$F$170,ROW(A42)),COLUMN(A42)),"")</f>
        <v/>
      </c>
      <c r="C44" s="139" t="str">
        <f>IFERROR(INDEX(ДЕВУШКИ!$B$4:$D$170,_xlfn.AGGREGATE(15,6,(ROW(ДЕВУШКИ!$C$4:$C$170)-3)/ДЕВУШКИ!$F$4:$F$170,ROW(B42)),COLUMN(B42)),"")</f>
        <v/>
      </c>
      <c r="D44" s="139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9" t="str">
        <f>IFERROR(INDEX(ДЕВУШКИ!$B$4:$D$170,_xlfn.AGGREGATE(15,6,(ROW(ДЕВУШКИ!$C$4:$C$170)-3)/ДЕВУШКИ!$F$4:$F$170,ROW(A43)),COLUMN(A43)),"")</f>
        <v/>
      </c>
      <c r="C45" s="139" t="str">
        <f>IFERROR(INDEX(ДЕВУШКИ!$B$4:$D$170,_xlfn.AGGREGATE(15,6,(ROW(ДЕВУШКИ!$C$4:$C$170)-3)/ДЕВУШКИ!$F$4:$F$170,ROW(B43)),COLUMN(B43)),"")</f>
        <v/>
      </c>
      <c r="D45" s="139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9" t="str">
        <f>IFERROR(INDEX(ДЕВУШКИ!$B$4:$D$170,_xlfn.AGGREGATE(15,6,(ROW(ДЕВУШКИ!$C$4:$C$170)-3)/ДЕВУШКИ!$F$4:$F$170,ROW(A44)),COLUMN(A44)),"")</f>
        <v/>
      </c>
      <c r="C46" s="139" t="str">
        <f>IFERROR(INDEX(ДЕВУШКИ!$B$4:$D$170,_xlfn.AGGREGATE(15,6,(ROW(ДЕВУШКИ!$C$4:$C$170)-3)/ДЕВУШКИ!$F$4:$F$170,ROW(B44)),COLUMN(B44)),"")</f>
        <v/>
      </c>
      <c r="D46" s="139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9" t="str">
        <f>IFERROR(INDEX(ДЕВУШКИ!$B$4:$D$170,_xlfn.AGGREGATE(15,6,(ROW(ДЕВУШКИ!$C$4:$C$170)-3)/ДЕВУШКИ!$F$4:$F$170,ROW(A45)),COLUMN(A45)),"")</f>
        <v/>
      </c>
      <c r="C47" s="139" t="str">
        <f>IFERROR(INDEX(ДЕВУШКИ!$B$4:$D$170,_xlfn.AGGREGATE(15,6,(ROW(ДЕВУШКИ!$C$4:$C$170)-3)/ДЕВУШКИ!$F$4:$F$170,ROW(B45)),COLUMN(B45)),"")</f>
        <v/>
      </c>
      <c r="D47" s="139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9" t="str">
        <f>IFERROR(INDEX(ДЕВУШКИ!$B$4:$D$170,_xlfn.AGGREGATE(15,6,(ROW(ДЕВУШКИ!$C$4:$C$170)-3)/ДЕВУШКИ!$F$4:$F$170,ROW(A46)),COLUMN(A46)),"")</f>
        <v/>
      </c>
      <c r="C48" s="139" t="str">
        <f>IFERROR(INDEX(ДЕВУШКИ!$B$4:$D$170,_xlfn.AGGREGATE(15,6,(ROW(ДЕВУШКИ!$C$4:$C$170)-3)/ДЕВУШКИ!$F$4:$F$170,ROW(B46)),COLUMN(B46)),"")</f>
        <v/>
      </c>
      <c r="D48" s="139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9" t="str">
        <f>IFERROR(INDEX(ДЕВУШКИ!$B$4:$D$170,_xlfn.AGGREGATE(15,6,(ROW(ДЕВУШКИ!$C$4:$C$170)-3)/ДЕВУШКИ!$F$4:$F$170,ROW(A47)),COLUMN(A47)),"")</f>
        <v/>
      </c>
      <c r="C49" s="139" t="str">
        <f>IFERROR(INDEX(ДЕВУШКИ!$B$4:$D$170,_xlfn.AGGREGATE(15,6,(ROW(ДЕВУШКИ!$C$4:$C$170)-3)/ДЕВУШКИ!$F$4:$F$170,ROW(B47)),COLUMN(B47)),"")</f>
        <v/>
      </c>
      <c r="D49" s="139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9" t="str">
        <f>IFERROR(INDEX(ДЕВУШКИ!$B$4:$D$170,_xlfn.AGGREGATE(15,6,(ROW(ДЕВУШКИ!$C$4:$C$170)-3)/ДЕВУШКИ!$F$4:$F$170,ROW(A48)),COLUMN(A48)),"")</f>
        <v/>
      </c>
      <c r="C50" s="139" t="str">
        <f>IFERROR(INDEX(ДЕВУШКИ!$B$4:$D$170,_xlfn.AGGREGATE(15,6,(ROW(ДЕВУШКИ!$C$4:$C$170)-3)/ДЕВУШКИ!$F$4:$F$170,ROW(B48)),COLUMN(B48)),"")</f>
        <v/>
      </c>
      <c r="D50" s="139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9" t="str">
        <f>IFERROR(INDEX(ДЕВУШКИ!$B$4:$D$170,_xlfn.AGGREGATE(15,6,(ROW(ДЕВУШКИ!$C$4:$C$170)-3)/ДЕВУШКИ!$F$4:$F$170,ROW(A49)),COLUMN(A49)),"")</f>
        <v/>
      </c>
      <c r="C51" s="139" t="str">
        <f>IFERROR(INDEX(ДЕВУШКИ!$B$4:$D$170,_xlfn.AGGREGATE(15,6,(ROW(ДЕВУШКИ!$C$4:$C$170)-3)/ДЕВУШКИ!$F$4:$F$170,ROW(B49)),COLUMN(B49)),"")</f>
        <v/>
      </c>
      <c r="D51" s="139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9" t="str">
        <f>IFERROR(INDEX(ДЕВУШКИ!$B$4:$D$170,_xlfn.AGGREGATE(15,6,(ROW(ДЕВУШКИ!$C$4:$C$170)-3)/ДЕВУШКИ!$F$4:$F$170,ROW(A50)),COLUMN(A50)),"")</f>
        <v/>
      </c>
      <c r="C52" s="139" t="str">
        <f>IFERROR(INDEX(ДЕВУШКИ!$B$4:$D$170,_xlfn.AGGREGATE(15,6,(ROW(ДЕВУШКИ!$C$4:$C$170)-3)/ДЕВУШКИ!$F$4:$F$170,ROW(B50)),COLUMN(B50)),"")</f>
        <v/>
      </c>
      <c r="D52" s="139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9" t="str">
        <f>IFERROR(INDEX(ДЕВУШКИ!$B$4:$D$170,_xlfn.AGGREGATE(15,6,(ROW(ДЕВУШКИ!$C$4:$C$170)-3)/ДЕВУШКИ!$F$4:$F$170,ROW(A51)),COLUMN(A51)),"")</f>
        <v/>
      </c>
      <c r="C53" s="139" t="str">
        <f>IFERROR(INDEX(ДЕВУШКИ!$B$4:$D$170,_xlfn.AGGREGATE(15,6,(ROW(ДЕВУШКИ!$C$4:$C$170)-3)/ДЕВУШКИ!$F$4:$F$170,ROW(B51)),COLUMN(B51)),"")</f>
        <v/>
      </c>
      <c r="D53" s="139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9" t="str">
        <f>IFERROR(INDEX(ДЕВУШКИ!$B$4:$D$170,_xlfn.AGGREGATE(15,6,(ROW(ДЕВУШКИ!$C$4:$C$170)-3)/ДЕВУШКИ!$F$4:$F$170,ROW(A52)),COLUMN(A52)),"")</f>
        <v/>
      </c>
      <c r="C54" s="139" t="str">
        <f>IFERROR(INDEX(ДЕВУШКИ!$B$4:$D$170,_xlfn.AGGREGATE(15,6,(ROW(ДЕВУШКИ!$C$4:$C$170)-3)/ДЕВУШКИ!$F$4:$F$170,ROW(B52)),COLUMN(B52)),"")</f>
        <v/>
      </c>
      <c r="D54" s="139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9" t="str">
        <f>IFERROR(INDEX(ДЕВУШКИ!$B$4:$D$170,_xlfn.AGGREGATE(15,6,(ROW(ДЕВУШКИ!$C$4:$C$170)-3)/ДЕВУШКИ!$F$4:$F$170,ROW(A53)),COLUMN(A53)),"")</f>
        <v/>
      </c>
      <c r="C55" s="139" t="str">
        <f>IFERROR(INDEX(ДЕВУШКИ!$B$4:$D$170,_xlfn.AGGREGATE(15,6,(ROW(ДЕВУШКИ!$C$4:$C$170)-3)/ДЕВУШКИ!$F$4:$F$170,ROW(B53)),COLUMN(B53)),"")</f>
        <v/>
      </c>
      <c r="D55" s="139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9" t="str">
        <f>IFERROR(INDEX(ДЕВУШКИ!$B$4:$D$170,_xlfn.AGGREGATE(15,6,(ROW(ДЕВУШКИ!$C$4:$C$170)-3)/ДЕВУШКИ!$F$4:$F$170,ROW(A54)),COLUMN(A54)),"")</f>
        <v/>
      </c>
      <c r="C56" s="139" t="str">
        <f>IFERROR(INDEX(ДЕВУШКИ!$B$4:$D$170,_xlfn.AGGREGATE(15,6,(ROW(ДЕВУШКИ!$C$4:$C$170)-3)/ДЕВУШКИ!$F$4:$F$170,ROW(B54)),COLUMN(B54)),"")</f>
        <v/>
      </c>
      <c r="D56" s="139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9" t="str">
        <f>IFERROR(INDEX(ДЕВУШКИ!$B$4:$D$170,_xlfn.AGGREGATE(15,6,(ROW(ДЕВУШКИ!$C$4:$C$170)-3)/ДЕВУШКИ!$F$4:$F$170,ROW(A55)),COLUMN(A55)),"")</f>
        <v/>
      </c>
      <c r="C57" s="139" t="str">
        <f>IFERROR(INDEX(ДЕВУШКИ!$B$4:$D$170,_xlfn.AGGREGATE(15,6,(ROW(ДЕВУШКИ!$C$4:$C$170)-3)/ДЕВУШКИ!$F$4:$F$170,ROW(B55)),COLUMN(B55)),"")</f>
        <v/>
      </c>
      <c r="D57" s="139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9" t="str">
        <f>IFERROR(INDEX(ДЕВУШКИ!$B$4:$D$170,_xlfn.AGGREGATE(15,6,(ROW(ДЕВУШКИ!$C$4:$C$170)-3)/ДЕВУШКИ!$F$4:$F$170,ROW(A56)),COLUMN(A56)),"")</f>
        <v/>
      </c>
      <c r="C58" s="139" t="str">
        <f>IFERROR(INDEX(ДЕВУШКИ!$B$4:$D$170,_xlfn.AGGREGATE(15,6,(ROW(ДЕВУШКИ!$C$4:$C$170)-3)/ДЕВУШКИ!$F$4:$F$170,ROW(B56)),COLUMN(B56)),"")</f>
        <v/>
      </c>
      <c r="D58" s="139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9" t="str">
        <f>IFERROR(INDEX(ДЕВУШКИ!$B$4:$D$170,_xlfn.AGGREGATE(15,6,(ROW(ДЕВУШКИ!$C$4:$C$170)-3)/ДЕВУШКИ!$F$4:$F$170,ROW(A57)),COLUMN(A57)),"")</f>
        <v/>
      </c>
      <c r="C59" s="139" t="str">
        <f>IFERROR(INDEX(ДЕВУШКИ!$B$4:$D$170,_xlfn.AGGREGATE(15,6,(ROW(ДЕВУШКИ!$C$4:$C$170)-3)/ДЕВУШКИ!$F$4:$F$170,ROW(B57)),COLUMN(B57)),"")</f>
        <v/>
      </c>
      <c r="D59" s="139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9" t="str">
        <f>IFERROR(INDEX(ДЕВУШКИ!$B$4:$D$170,_xlfn.AGGREGATE(15,6,(ROW(ДЕВУШКИ!$C$4:$C$170)-3)/ДЕВУШКИ!$F$4:$F$170,ROW(A58)),COLUMN(A58)),"")</f>
        <v/>
      </c>
      <c r="C60" s="139" t="str">
        <f>IFERROR(INDEX(ДЕВУШКИ!$B$4:$D$170,_xlfn.AGGREGATE(15,6,(ROW(ДЕВУШКИ!$C$4:$C$170)-3)/ДЕВУШКИ!$F$4:$F$170,ROW(B58)),COLUMN(B58)),"")</f>
        <v/>
      </c>
      <c r="D60" s="139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9" t="str">
        <f>IFERROR(INDEX(ДЕВУШКИ!$B$4:$D$170,_xlfn.AGGREGATE(15,6,(ROW(ДЕВУШКИ!$C$4:$C$170)-3)/ДЕВУШКИ!$F$4:$F$170,ROW(A59)),COLUMN(A59)),"")</f>
        <v/>
      </c>
      <c r="C61" s="139" t="str">
        <f>IFERROR(INDEX(ДЕВУШКИ!$B$4:$D$170,_xlfn.AGGREGATE(15,6,(ROW(ДЕВУШКИ!$C$4:$C$170)-3)/ДЕВУШКИ!$F$4:$F$170,ROW(B59)),COLUMN(B59)),"")</f>
        <v/>
      </c>
      <c r="D61" s="139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9" t="str">
        <f>IFERROR(INDEX(ДЕВУШКИ!$B$4:$D$170,_xlfn.AGGREGATE(15,6,(ROW(ДЕВУШКИ!$C$4:$C$170)-3)/ДЕВУШКИ!$F$4:$F$170,ROW(A60)),COLUMN(A60)),"")</f>
        <v/>
      </c>
      <c r="C62" s="139" t="str">
        <f>IFERROR(INDEX(ДЕВУШКИ!$B$4:$D$170,_xlfn.AGGREGATE(15,6,(ROW(ДЕВУШКИ!$C$4:$C$170)-3)/ДЕВУШКИ!$F$4:$F$170,ROW(B60)),COLUMN(B60)),"")</f>
        <v/>
      </c>
      <c r="D62" s="139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9" t="str">
        <f>IFERROR(INDEX(ДЕВУШКИ!$B$4:$D$170,_xlfn.AGGREGATE(15,6,(ROW(ДЕВУШКИ!$C$4:$C$170)-3)/ДЕВУШКИ!$F$4:$F$170,ROW(A61)),COLUMN(A61)),"")</f>
        <v/>
      </c>
      <c r="C63" s="139" t="str">
        <f>IFERROR(INDEX(ДЕВУШКИ!$B$4:$D$170,_xlfn.AGGREGATE(15,6,(ROW(ДЕВУШКИ!$C$4:$C$170)-3)/ДЕВУШКИ!$F$4:$F$170,ROW(B61)),COLUMN(B61)),"")</f>
        <v/>
      </c>
      <c r="D63" s="139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9" t="str">
        <f>IFERROR(INDEX(ДЕВУШКИ!$B$4:$D$170,_xlfn.AGGREGATE(15,6,(ROW(ДЕВУШКИ!$C$4:$C$170)-3)/ДЕВУШКИ!$F$4:$F$170,ROW(A62)),COLUMN(A62)),"")</f>
        <v/>
      </c>
      <c r="C64" s="139" t="str">
        <f>IFERROR(INDEX(ДЕВУШКИ!$B$4:$D$170,_xlfn.AGGREGATE(15,6,(ROW(ДЕВУШКИ!$C$4:$C$170)-3)/ДЕВУШКИ!$F$4:$F$170,ROW(B62)),COLUMN(B62)),"")</f>
        <v/>
      </c>
      <c r="D64" s="139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9" t="str">
        <f>IFERROR(INDEX(ДЕВУШКИ!$B$4:$D$170,_xlfn.AGGREGATE(15,6,(ROW(ДЕВУШКИ!$C$4:$C$170)-3)/ДЕВУШКИ!$F$4:$F$170,ROW(A63)),COLUMN(A63)),"")</f>
        <v/>
      </c>
      <c r="C65" s="139" t="str">
        <f>IFERROR(INDEX(ДЕВУШКИ!$B$4:$D$170,_xlfn.AGGREGATE(15,6,(ROW(ДЕВУШКИ!$C$4:$C$170)-3)/ДЕВУШКИ!$F$4:$F$170,ROW(B63)),COLUMN(B63)),"")</f>
        <v/>
      </c>
      <c r="D65" s="139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9" t="str">
        <f>IFERROR(INDEX(ДЕВУШКИ!$B$4:$D$170,_xlfn.AGGREGATE(15,6,(ROW(ДЕВУШКИ!$C$4:$C$170)-3)/ДЕВУШКИ!$F$4:$F$170,ROW(A64)),COLUMN(A64)),"")</f>
        <v/>
      </c>
      <c r="C66" s="139" t="str">
        <f>IFERROR(INDEX(ДЕВУШКИ!$B$4:$D$170,_xlfn.AGGREGATE(15,6,(ROW(ДЕВУШКИ!$C$4:$C$170)-3)/ДЕВУШКИ!$F$4:$F$170,ROW(B64)),COLUMN(B64)),"")</f>
        <v/>
      </c>
      <c r="D66" s="139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9" t="str">
        <f>IFERROR(INDEX(ДЕВУШКИ!$B$4:$D$170,_xlfn.AGGREGATE(15,6,(ROW(ДЕВУШКИ!$C$4:$C$170)-3)/ДЕВУШКИ!$F$4:$F$170,ROW(A65)),COLUMN(A65)),"")</f>
        <v/>
      </c>
      <c r="C67" s="139" t="str">
        <f>IFERROR(INDEX(ДЕВУШКИ!$B$4:$D$170,_xlfn.AGGREGATE(15,6,(ROW(ДЕВУШКИ!$C$4:$C$170)-3)/ДЕВУШКИ!$F$4:$F$170,ROW(B65)),COLUMN(B65)),"")</f>
        <v/>
      </c>
      <c r="D67" s="139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9" t="str">
        <f>IFERROR(INDEX(ДЕВУШКИ!$B$4:$D$170,_xlfn.AGGREGATE(15,6,(ROW(ДЕВУШКИ!$C$4:$C$170)-3)/ДЕВУШКИ!$F$4:$F$170,ROW(A66)),COLUMN(A66)),"")</f>
        <v/>
      </c>
      <c r="C68" s="139" t="str">
        <f>IFERROR(INDEX(ДЕВУШКИ!$B$4:$D$170,_xlfn.AGGREGATE(15,6,(ROW(ДЕВУШКИ!$C$4:$C$170)-3)/ДЕВУШКИ!$F$4:$F$170,ROW(B66)),COLUMN(B66)),"")</f>
        <v/>
      </c>
      <c r="D68" s="139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9" t="str">
        <f>IFERROR(INDEX(ДЕВУШКИ!$B$4:$D$170,_xlfn.AGGREGATE(15,6,(ROW(ДЕВУШКИ!$C$4:$C$170)-3)/ДЕВУШКИ!$F$4:$F$170,ROW(A67)),COLUMN(A67)),"")</f>
        <v/>
      </c>
      <c r="C69" s="139" t="str">
        <f>IFERROR(INDEX(ДЕВУШКИ!$B$4:$D$170,_xlfn.AGGREGATE(15,6,(ROW(ДЕВУШКИ!$C$4:$C$170)-3)/ДЕВУШКИ!$F$4:$F$170,ROW(B67)),COLUMN(B67)),"")</f>
        <v/>
      </c>
      <c r="D69" s="139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9" t="str">
        <f>IFERROR(INDEX(ДЕВУШКИ!$B$4:$D$170,_xlfn.AGGREGATE(15,6,(ROW(ДЕВУШКИ!$C$4:$C$170)-3)/ДЕВУШКИ!$F$4:$F$170,ROW(A68)),COLUMN(A68)),"")</f>
        <v/>
      </c>
      <c r="C70" s="139" t="str">
        <f>IFERROR(INDEX(ДЕВУШКИ!$B$4:$D$170,_xlfn.AGGREGATE(15,6,(ROW(ДЕВУШКИ!$C$4:$C$170)-3)/ДЕВУШКИ!$F$4:$F$170,ROW(B68)),COLUMN(B68)),"")</f>
        <v/>
      </c>
      <c r="D70" s="139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9" t="str">
        <f>IFERROR(INDEX(ДЕВУШКИ!$B$4:$D$170,_xlfn.AGGREGATE(15,6,(ROW(ДЕВУШКИ!$C$4:$C$170)-3)/ДЕВУШКИ!$F$4:$F$170,ROW(A69)),COLUMN(A69)),"")</f>
        <v/>
      </c>
      <c r="C71" s="139" t="str">
        <f>IFERROR(INDEX(ДЕВУШКИ!$B$4:$D$170,_xlfn.AGGREGATE(15,6,(ROW(ДЕВУШКИ!$C$4:$C$170)-3)/ДЕВУШКИ!$F$4:$F$170,ROW(B69)),COLUMN(B69)),"")</f>
        <v/>
      </c>
      <c r="D71" s="139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9" t="str">
        <f>IFERROR(INDEX(ДЕВУШКИ!$B$4:$D$170,_xlfn.AGGREGATE(15,6,(ROW(ДЕВУШКИ!$C$4:$C$170)-3)/ДЕВУШКИ!$F$4:$F$170,ROW(A70)),COLUMN(A70)),"")</f>
        <v/>
      </c>
      <c r="C72" s="139" t="str">
        <f>IFERROR(INDEX(ДЕВУШКИ!$B$4:$D$170,_xlfn.AGGREGATE(15,6,(ROW(ДЕВУШКИ!$C$4:$C$170)-3)/ДЕВУШКИ!$F$4:$F$170,ROW(B70)),COLUMN(B70)),"")</f>
        <v/>
      </c>
      <c r="D72" s="139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3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IFERROR(INDEX(ДЕВУШКИ!$B$4:$D$170,_xlfn.AGGREGATE(15,6,(ROW(ДЕВУШКИ!$C$4:$C$170)-3)/ДЕВУШКИ!$G$4:$G$170,ROW(A1)),COLUMN(A1)),"")</f>
        <v>4</v>
      </c>
      <c r="C3" s="140" t="str">
        <f>IFERROR(INDEX(ДЕВУШКИ!$B$4:$D$170,_xlfn.AGGREGATE(15,6,(ROW(ДЕВУШКИ!$C$4:$C$170)-3)/ДЕВУШКИ!$G$4:$G$170,ROW(B1)),COLUMN(B1)),"")</f>
        <v>Лихачева Карина</v>
      </c>
      <c r="D3" s="140">
        <f>IFERROR(INDEX(ДЕВУШКИ!$B$4:$D$170,_xlfn.AGGREGATE(15,6,(ROW(ДЕВУШКИ!$C$4:$C$170)-3)/ДЕВУШКИ!$G$4:$G$170,ROW(C1)),COLUMN(C1)),"")</f>
        <v>2003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IFERROR(INDEX(ДЕВУШКИ!$B$4:$D$170,_xlfn.AGGREGATE(15,6,(ROW(ДЕВУШКИ!$C$4:$C$170)-3)/ДЕВУШКИ!$G$4:$G$170,ROW(A2)),COLUMN(A2)),"")</f>
        <v>5</v>
      </c>
      <c r="C4" s="140" t="str">
        <f>IFERROR(INDEX(ДЕВУШКИ!$B$4:$D$170,_xlfn.AGGREGATE(15,6,(ROW(ДЕВУШКИ!$C$4:$C$170)-3)/ДЕВУШКИ!$G$4:$G$170,ROW(B2)),COLUMN(B2)),"")</f>
        <v>Машкина Дарья</v>
      </c>
      <c r="D4" s="140">
        <f>IFERROR(INDEX(ДЕВУШКИ!$B$4:$D$170,_xlfn.AGGREGATE(15,6,(ROW(ДЕВУШКИ!$C$4:$C$170)-3)/ДЕВУШКИ!$G$4:$G$170,ROW(C2)),COLUMN(C2)),"")</f>
        <v>2003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IFERROR(INDEX(ДЕВУШКИ!$B$4:$D$170,_xlfn.AGGREGATE(15,6,(ROW(ДЕВУШКИ!$C$4:$C$170)-3)/ДЕВУШКИ!$G$4:$G$170,ROW(A3)),COLUMN(A3)),"")</f>
        <v>8</v>
      </c>
      <c r="C5" s="140" t="str">
        <f>IFERROR(INDEX(ДЕВУШКИ!$B$4:$D$170,_xlfn.AGGREGATE(15,6,(ROW(ДЕВУШКИ!$C$4:$C$170)-3)/ДЕВУШКИ!$G$4:$G$170,ROW(B3)),COLUMN(B3)),"")</f>
        <v>Туманова Елизавета</v>
      </c>
      <c r="D5" s="140">
        <f>IFERROR(INDEX(ДЕВУШКИ!$B$4:$D$170,_xlfn.AGGREGATE(15,6,(ROW(ДЕВУШКИ!$C$4:$C$170)-3)/ДЕВУШКИ!$G$4:$G$170,ROW(C3)),COLUMN(C3)),"")</f>
        <v>2003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IFERROR(INDEX(ДЕВУШКИ!$B$4:$D$170,_xlfn.AGGREGATE(15,6,(ROW(ДЕВУШКИ!$C$4:$C$170)-3)/ДЕВУШКИ!$G$4:$G$170,ROW(A4)),COLUMN(A4)),"")</f>
        <v>16</v>
      </c>
      <c r="C6" s="140" t="str">
        <f>IFERROR(INDEX(ДЕВУШКИ!$B$4:$D$170,_xlfn.AGGREGATE(15,6,(ROW(ДЕВУШКИ!$C$4:$C$170)-3)/ДЕВУШКИ!$G$4:$G$170,ROW(B4)),COLUMN(B4)),"")</f>
        <v>Тренихина Ксения</v>
      </c>
      <c r="D6" s="140">
        <f>IFERROR(INDEX(ДЕВУШКИ!$B$4:$D$170,_xlfn.AGGREGATE(15,6,(ROW(ДЕВУШКИ!$C$4:$C$170)-3)/ДЕВУШКИ!$G$4:$G$170,ROW(C4)),COLUMN(C4)),"")</f>
        <v>2004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IFERROR(INDEX(ДЕВУШКИ!$B$4:$D$170,_xlfn.AGGREGATE(15,6,(ROW(ДЕВУШКИ!$C$4:$C$170)-3)/ДЕВУШКИ!$G$4:$G$170,ROW(A5)),COLUMN(A5)),"")</f>
        <v>17</v>
      </c>
      <c r="C7" s="140" t="str">
        <f>IFERROR(INDEX(ДЕВУШКИ!$B$4:$D$170,_xlfn.AGGREGATE(15,6,(ROW(ДЕВУШКИ!$C$4:$C$170)-3)/ДЕВУШКИ!$G$4:$G$170,ROW(B5)),COLUMN(B5)),"")</f>
        <v>Таушанкова Ксения</v>
      </c>
      <c r="D7" s="140">
        <f>IFERROR(INDEX(ДЕВУШКИ!$B$4:$D$170,_xlfn.AGGREGATE(15,6,(ROW(ДЕВУШКИ!$C$4:$C$170)-3)/ДЕВУШКИ!$G$4:$G$170,ROW(C5)),COLUMN(C5)),"")</f>
        <v>2004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IFERROR(INDEX(ДЕВУШКИ!$B$4:$D$170,_xlfn.AGGREGATE(15,6,(ROW(ДЕВУШКИ!$C$4:$C$170)-3)/ДЕВУШКИ!$G$4:$G$170,ROW(A6)),COLUMN(A6)),"")</f>
        <v>18</v>
      </c>
      <c r="C8" s="140" t="str">
        <f>IFERROR(INDEX(ДЕВУШКИ!$B$4:$D$170,_xlfn.AGGREGATE(15,6,(ROW(ДЕВУШКИ!$C$4:$C$170)-3)/ДЕВУШКИ!$G$4:$G$170,ROW(B6)),COLUMN(B6)),"")</f>
        <v>Панова Кристина</v>
      </c>
      <c r="D8" s="140">
        <f>IFERROR(INDEX(ДЕВУШКИ!$B$4:$D$170,_xlfn.AGGREGATE(15,6,(ROW(ДЕВУШКИ!$C$4:$C$170)-3)/ДЕВУШКИ!$G$4:$G$170,ROW(C6)),COLUMN(C6)),"")</f>
        <v>2004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IFERROR(INDEX(ДЕВУШКИ!$B$4:$D$170,_xlfn.AGGREGATE(15,6,(ROW(ДЕВУШКИ!$C$4:$C$170)-3)/ДЕВУШКИ!$G$4:$G$170,ROW(A7)),COLUMN(A7)),"")</f>
        <v>42</v>
      </c>
      <c r="C9" s="140" t="str">
        <f>IFERROR(INDEX(ДЕВУШКИ!$B$4:$D$170,_xlfn.AGGREGATE(15,6,(ROW(ДЕВУШКИ!$C$4:$C$170)-3)/ДЕВУШКИ!$G$4:$G$170,ROW(B7)),COLUMN(B7)),"")</f>
        <v>Меркель Вероника</v>
      </c>
      <c r="D9" s="140">
        <f>IFERROR(INDEX(ДЕВУШКИ!$B$4:$D$170,_xlfn.AGGREGATE(15,6,(ROW(ДЕВУШКИ!$C$4:$C$170)-3)/ДЕВУШКИ!$G$4:$G$170,ROW(C7)),COLUMN(C7)),"")</f>
        <v>2004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IFERROR(INDEX(ДЕВУШКИ!$B$4:$D$170,_xlfn.AGGREGATE(15,6,(ROW(ДЕВУШКИ!$C$4:$C$170)-3)/ДЕВУШКИ!$G$4:$G$170,ROW(A8)),COLUMN(A8)),"")</f>
        <v>43</v>
      </c>
      <c r="C10" s="140" t="str">
        <f>IFERROR(INDEX(ДЕВУШКИ!$B$4:$D$170,_xlfn.AGGREGATE(15,6,(ROW(ДЕВУШКИ!$C$4:$C$170)-3)/ДЕВУШКИ!$G$4:$G$170,ROW(B8)),COLUMN(B8)),"")</f>
        <v>Курочкина Александра</v>
      </c>
      <c r="D10" s="140">
        <f>IFERROR(INDEX(ДЕВУШКИ!$B$4:$D$170,_xlfn.AGGREGATE(15,6,(ROW(ДЕВУШКИ!$C$4:$C$170)-3)/ДЕВУШКИ!$G$4:$G$170,ROW(C8)),COLUMN(C8)),"")</f>
        <v>2004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IFERROR(INDEX(ДЕВУШКИ!$B$4:$D$170,_xlfn.AGGREGATE(15,6,(ROW(ДЕВУШКИ!$C$4:$C$170)-3)/ДЕВУШКИ!$G$4:$G$170,ROW(A9)),COLUMN(A9)),"")</f>
        <v>44</v>
      </c>
      <c r="C11" s="140" t="str">
        <f>IFERROR(INDEX(ДЕВУШКИ!$B$4:$D$170,_xlfn.AGGREGATE(15,6,(ROW(ДЕВУШКИ!$C$4:$C$170)-3)/ДЕВУШКИ!$G$4:$G$170,ROW(B9)),COLUMN(B9)),"")</f>
        <v>Русских Александра</v>
      </c>
      <c r="D11" s="140">
        <f>IFERROR(INDEX(ДЕВУШКИ!$B$4:$D$170,_xlfn.AGGREGATE(15,6,(ROW(ДЕВУШКИ!$C$4:$C$170)-3)/ДЕВУШКИ!$G$4:$G$170,ROW(C9)),COLUMN(C9)),"")</f>
        <v>2004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IFERROR(INDEX(ДЕВУШКИ!$B$4:$D$170,_xlfn.AGGREGATE(15,6,(ROW(ДЕВУШКИ!$C$4:$C$170)-3)/ДЕВУШКИ!$G$4:$G$170,ROW(A10)),COLUMN(A10)),"")</f>
        <v>45</v>
      </c>
      <c r="C12" s="140" t="str">
        <f>IFERROR(INDEX(ДЕВУШКИ!$B$4:$D$170,_xlfn.AGGREGATE(15,6,(ROW(ДЕВУШКИ!$C$4:$C$170)-3)/ДЕВУШКИ!$G$4:$G$170,ROW(B10)),COLUMN(B10)),"")</f>
        <v>Никулина Валерия</v>
      </c>
      <c r="D12" s="140">
        <f>IFERROR(INDEX(ДЕВУШКИ!$B$4:$D$170,_xlfn.AGGREGATE(15,6,(ROW(ДЕВУШКИ!$C$4:$C$170)-3)/ДЕВУШКИ!$G$4:$G$170,ROW(C10)),COLUMN(C10)),"")</f>
        <v>2004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IFERROR(INDEX(ДЕВУШКИ!$B$4:$D$170,_xlfn.AGGREGATE(15,6,(ROW(ДЕВУШКИ!$C$4:$C$170)-3)/ДЕВУШКИ!$G$4:$G$170,ROW(A11)),COLUMN(A11)),"")</f>
        <v>51</v>
      </c>
      <c r="C13" s="140" t="str">
        <f>IFERROR(INDEX(ДЕВУШКИ!$B$4:$D$170,_xlfn.AGGREGATE(15,6,(ROW(ДЕВУШКИ!$C$4:$C$170)-3)/ДЕВУШКИ!$G$4:$G$170,ROW(B11)),COLUMN(B11)),"")</f>
        <v>Чесалина Карина</v>
      </c>
      <c r="D13" s="140">
        <f>IFERROR(INDEX(ДЕВУШКИ!$B$4:$D$170,_xlfn.AGGREGATE(15,6,(ROW(ДЕВУШКИ!$C$4:$C$170)-3)/ДЕВУШКИ!$G$4:$G$170,ROW(C11)),COLUMN(C11)),"")</f>
        <v>2003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IFERROR(INDEX(ДЕВУШКИ!$B$4:$D$170,_xlfn.AGGREGATE(15,6,(ROW(ДЕВУШКИ!$C$4:$C$170)-3)/ДЕВУШКИ!$G$4:$G$170,ROW(A12)),COLUMN(A12)),"")</f>
        <v>64</v>
      </c>
      <c r="C14" s="140" t="str">
        <f>IFERROR(INDEX(ДЕВУШКИ!$B$4:$D$170,_xlfn.AGGREGATE(15,6,(ROW(ДЕВУШКИ!$C$4:$C$170)-3)/ДЕВУШКИ!$G$4:$G$170,ROW(B12)),COLUMN(B12)),"")</f>
        <v>Шабернева Анастасия</v>
      </c>
      <c r="D14" s="140">
        <f>IFERROR(INDEX(ДЕВУШКИ!$B$4:$D$170,_xlfn.AGGREGATE(15,6,(ROW(ДЕВУШКИ!$C$4:$C$170)-3)/ДЕВУШКИ!$G$4:$G$170,ROW(C12)),COLUMN(C12)),"")</f>
        <v>2003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IFERROR(INDEX(ДЕВУШКИ!$B$4:$D$170,_xlfn.AGGREGATE(15,6,(ROW(ДЕВУШКИ!$C$4:$C$170)-3)/ДЕВУШКИ!$G$4:$G$170,ROW(A13)),COLUMN(A13)),"")</f>
        <v>65</v>
      </c>
      <c r="C15" s="140" t="str">
        <f>IFERROR(INDEX(ДЕВУШКИ!$B$4:$D$170,_xlfn.AGGREGATE(15,6,(ROW(ДЕВУШКИ!$C$4:$C$170)-3)/ДЕВУШКИ!$G$4:$G$170,ROW(B13)),COLUMN(B13)),"")</f>
        <v>Аксенова Екатерина</v>
      </c>
      <c r="D15" s="140">
        <f>IFERROR(INDEX(ДЕВУШКИ!$B$4:$D$170,_xlfn.AGGREGATE(15,6,(ROW(ДЕВУШКИ!$C$4:$C$170)-3)/ДЕВУШКИ!$G$4:$G$170,ROW(C13)),COLUMN(C13)),"")</f>
        <v>2005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IFERROR(INDEX(ДЕВУШКИ!$B$4:$D$170,_xlfn.AGGREGATE(15,6,(ROW(ДЕВУШКИ!$C$4:$C$170)-3)/ДЕВУШКИ!$G$4:$G$170,ROW(A14)),COLUMN(A14)),"")</f>
        <v>66</v>
      </c>
      <c r="C16" s="140" t="str">
        <f>IFERROR(INDEX(ДЕВУШКИ!$B$4:$D$170,_xlfn.AGGREGATE(15,6,(ROW(ДЕВУШКИ!$C$4:$C$170)-3)/ДЕВУШКИ!$G$4:$G$170,ROW(B14)),COLUMN(B14)),"")</f>
        <v>Александрова Милана</v>
      </c>
      <c r="D16" s="140">
        <f>IFERROR(INDEX(ДЕВУШКИ!$B$4:$D$170,_xlfn.AGGREGATE(15,6,(ROW(ДЕВУШКИ!$C$4:$C$170)-3)/ДЕВУШКИ!$G$4:$G$170,ROW(C14)),COLUMN(C14)),"")</f>
        <v>2002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IFERROR(INDEX(ДЕВУШКИ!$B$4:$D$170,_xlfn.AGGREGATE(15,6,(ROW(ДЕВУШКИ!$C$4:$C$170)-3)/ДЕВУШКИ!$G$4:$G$170,ROW(A15)),COLUMN(A15)),"")</f>
        <v>68</v>
      </c>
      <c r="C17" s="140" t="str">
        <f>IFERROR(INDEX(ДЕВУШКИ!$B$4:$D$170,_xlfn.AGGREGATE(15,6,(ROW(ДЕВУШКИ!$C$4:$C$170)-3)/ДЕВУШКИ!$G$4:$G$170,ROW(B15)),COLUMN(B15)),"")</f>
        <v>Кирилова Алина</v>
      </c>
      <c r="D17" s="140">
        <f>IFERROR(INDEX(ДЕВУШКИ!$B$4:$D$170,_xlfn.AGGREGATE(15,6,(ROW(ДЕВУШКИ!$C$4:$C$170)-3)/ДЕВУШКИ!$G$4:$G$170,ROW(C15)),COLUMN(C15)),"")</f>
        <v>2007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IFERROR(INDEX(ДЕВУШКИ!$B$4:$D$170,_xlfn.AGGREGATE(15,6,(ROW(ДЕВУШКИ!$C$4:$C$170)-3)/ДЕВУШКИ!$G$4:$G$170,ROW(A16)),COLUMN(A16)),"")</f>
        <v>74</v>
      </c>
      <c r="C18" s="140" t="str">
        <f>IFERROR(INDEX(ДЕВУШКИ!$B$4:$D$170,_xlfn.AGGREGATE(15,6,(ROW(ДЕВУШКИ!$C$4:$C$170)-3)/ДЕВУШКИ!$G$4:$G$170,ROW(B16)),COLUMN(B16)),"")</f>
        <v>Кызлакова Полина</v>
      </c>
      <c r="D18" s="140">
        <f>IFERROR(INDEX(ДЕВУШКИ!$B$4:$D$170,_xlfn.AGGREGATE(15,6,(ROW(ДЕВУШКИ!$C$4:$C$170)-3)/ДЕВУШКИ!$G$4:$G$170,ROW(C16)),COLUMN(C16)),"")</f>
        <v>2002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IFERROR(INDEX(ДЕВУШКИ!$B$4:$D$170,_xlfn.AGGREGATE(15,6,(ROW(ДЕВУШКИ!$C$4:$C$170)-3)/ДЕВУШКИ!$G$4:$G$170,ROW(A17)),COLUMN(A17)),"")</f>
        <v>76</v>
      </c>
      <c r="C19" s="140" t="str">
        <f>IFERROR(INDEX(ДЕВУШКИ!$B$4:$D$170,_xlfn.AGGREGATE(15,6,(ROW(ДЕВУШКИ!$C$4:$C$170)-3)/ДЕВУШКИ!$G$4:$G$170,ROW(B17)),COLUMN(B17)),"")</f>
        <v>Швецова Елизавета</v>
      </c>
      <c r="D19" s="140">
        <f>IFERROR(INDEX(ДЕВУШКИ!$B$4:$D$170,_xlfn.AGGREGATE(15,6,(ROW(ДЕВУШКИ!$C$4:$C$170)-3)/ДЕВУШКИ!$G$4:$G$170,ROW(C17)),COLUMN(C17)),"")</f>
        <v>2008</v>
      </c>
    </row>
    <row r="20" spans="1:4" x14ac:dyDescent="0.25">
      <c r="A20" s="43">
        <v>18</v>
      </c>
      <c r="B20" s="140">
        <f>IFERROR(INDEX(ДЕВУШКИ!$B$4:$D$170,_xlfn.AGGREGATE(15,6,(ROW(ДЕВУШКИ!$C$4:$C$170)-3)/ДЕВУШКИ!$G$4:$G$170,ROW(A18)),COLUMN(A18)),"")</f>
        <v>80</v>
      </c>
      <c r="C20" s="140" t="str">
        <f>IFERROR(INDEX(ДЕВУШКИ!$B$4:$D$170,_xlfn.AGGREGATE(15,6,(ROW(ДЕВУШКИ!$C$4:$C$170)-3)/ДЕВУШКИ!$G$4:$G$170,ROW(B18)),COLUMN(B18)),"")</f>
        <v>Тамакулова Юля</v>
      </c>
      <c r="D20" s="140">
        <f>IFERROR(INDEX(ДЕВУШКИ!$B$4:$D$170,_xlfn.AGGREGATE(15,6,(ROW(ДЕВУШКИ!$C$4:$C$170)-3)/ДЕВУШКИ!$G$4:$G$170,ROW(C18)),COLUMN(C18)),"")</f>
        <v>2003</v>
      </c>
    </row>
    <row r="21" spans="1:4" x14ac:dyDescent="0.25">
      <c r="A21" s="43">
        <v>19</v>
      </c>
      <c r="B21" s="140">
        <f>IFERROR(INDEX(ДЕВУШКИ!$B$4:$D$170,_xlfn.AGGREGATE(15,6,(ROW(ДЕВУШКИ!$C$4:$C$170)-3)/ДЕВУШКИ!$G$4:$G$170,ROW(A19)),COLUMN(A19)),"")</f>
        <v>82</v>
      </c>
      <c r="C21" s="140" t="str">
        <f>IFERROR(INDEX(ДЕВУШКИ!$B$4:$D$170,_xlfn.AGGREGATE(15,6,(ROW(ДЕВУШКИ!$C$4:$C$170)-3)/ДЕВУШКИ!$G$4:$G$170,ROW(B19)),COLUMN(B19)),"")</f>
        <v>Маточкина Мария</v>
      </c>
      <c r="D21" s="140">
        <f>IFERROR(INDEX(ДЕВУШКИ!$B$4:$D$170,_xlfn.AGGREGATE(15,6,(ROW(ДЕВУШКИ!$C$4:$C$170)-3)/ДЕВУШКИ!$G$4:$G$170,ROW(C19)),COLUMN(C19)),"")</f>
        <v>2004</v>
      </c>
    </row>
    <row r="22" spans="1:4" x14ac:dyDescent="0.25">
      <c r="A22" s="43">
        <v>20</v>
      </c>
      <c r="B22" s="140">
        <f>IFERROR(INDEX(ДЕВУШКИ!$B$4:$D$170,_xlfn.AGGREGATE(15,6,(ROW(ДЕВУШКИ!$C$4:$C$170)-3)/ДЕВУШКИ!$G$4:$G$170,ROW(A20)),COLUMN(A20)),"")</f>
        <v>117</v>
      </c>
      <c r="C22" s="140" t="str">
        <f>IFERROR(INDEX(ДЕВУШКИ!$B$4:$D$170,_xlfn.AGGREGATE(15,6,(ROW(ДЕВУШКИ!$C$4:$C$170)-3)/ДЕВУШКИ!$G$4:$G$170,ROW(B20)),COLUMN(B20)),"")</f>
        <v>Морочка Ксения</v>
      </c>
      <c r="D22" s="140">
        <f>IFERROR(INDEX(ДЕВУШКИ!$B$4:$D$170,_xlfn.AGGREGATE(15,6,(ROW(ДЕВУШКИ!$C$4:$C$170)-3)/ДЕВУШКИ!$G$4:$G$170,ROW(C20)),COLUMN(C20)),"")</f>
        <v>2004</v>
      </c>
    </row>
    <row r="23" spans="1:4" x14ac:dyDescent="0.25">
      <c r="A23" s="43">
        <v>21</v>
      </c>
      <c r="B23" s="140">
        <f>IFERROR(INDEX(ДЕВУШКИ!$B$4:$D$170,_xlfn.AGGREGATE(15,6,(ROW(ДЕВУШКИ!$C$4:$C$170)-3)/ДЕВУШКИ!$G$4:$G$170,ROW(A21)),COLUMN(A21)),"")</f>
        <v>118</v>
      </c>
      <c r="C23" s="140" t="str">
        <f>IFERROR(INDEX(ДЕВУШКИ!$B$4:$D$170,_xlfn.AGGREGATE(15,6,(ROW(ДЕВУШКИ!$C$4:$C$170)-3)/ДЕВУШКИ!$G$4:$G$170,ROW(B21)),COLUMN(B21)),"")</f>
        <v>Фёдорова Диана</v>
      </c>
      <c r="D23" s="140">
        <f>IFERROR(INDEX(ДЕВУШКИ!$B$4:$D$170,_xlfn.AGGREGATE(15,6,(ROW(ДЕВУШКИ!$C$4:$C$170)-3)/ДЕВУШКИ!$G$4:$G$170,ROW(C21)),COLUMN(C21)),"")</f>
        <v>2004</v>
      </c>
    </row>
    <row r="24" spans="1:4" x14ac:dyDescent="0.25">
      <c r="A24" s="43">
        <v>22</v>
      </c>
      <c r="B24" s="140">
        <f>IFERROR(INDEX(ДЕВУШКИ!$B$4:$D$170,_xlfn.AGGREGATE(15,6,(ROW(ДЕВУШКИ!$C$4:$C$170)-3)/ДЕВУШКИ!$G$4:$G$170,ROW(A22)),COLUMN(A22)),"")</f>
        <v>119</v>
      </c>
      <c r="C24" s="140" t="str">
        <f>IFERROR(INDEX(ДЕВУШКИ!$B$4:$D$170,_xlfn.AGGREGATE(15,6,(ROW(ДЕВУШКИ!$C$4:$C$170)-3)/ДЕВУШКИ!$G$4:$G$170,ROW(B22)),COLUMN(B22)),"")</f>
        <v>Добродомова Олеся</v>
      </c>
      <c r="D24" s="140">
        <f>IFERROR(INDEX(ДЕВУШКИ!$B$4:$D$170,_xlfn.AGGREGATE(15,6,(ROW(ДЕВУШКИ!$C$4:$C$170)-3)/ДЕВУШКИ!$G$4:$G$170,ROW(C22)),COLUMN(C22)),"")</f>
        <v>2004</v>
      </c>
    </row>
    <row r="25" spans="1:4" x14ac:dyDescent="0.25">
      <c r="A25" s="43">
        <v>23</v>
      </c>
      <c r="B25" s="140">
        <f>IFERROR(INDEX(ДЕВУШКИ!$B$4:$D$170,_xlfn.AGGREGATE(15,6,(ROW(ДЕВУШКИ!$C$4:$C$170)-3)/ДЕВУШКИ!$G$4:$G$170,ROW(A23)),COLUMN(A23)),"")</f>
        <v>120</v>
      </c>
      <c r="C25" s="140" t="str">
        <f>IFERROR(INDEX(ДЕВУШКИ!$B$4:$D$170,_xlfn.AGGREGATE(15,6,(ROW(ДЕВУШКИ!$C$4:$C$170)-3)/ДЕВУШКИ!$G$4:$G$170,ROW(B23)),COLUMN(B23)),"")</f>
        <v>Шакирова Алина</v>
      </c>
      <c r="D25" s="140">
        <f>IFERROR(INDEX(ДЕВУШКИ!$B$4:$D$170,_xlfn.AGGREGATE(15,6,(ROW(ДЕВУШКИ!$C$4:$C$170)-3)/ДЕВУШКИ!$G$4:$G$170,ROW(C23)),COLUMN(C23)),"")</f>
        <v>2004</v>
      </c>
    </row>
    <row r="26" spans="1:4" x14ac:dyDescent="0.25">
      <c r="A26" s="43">
        <v>24</v>
      </c>
      <c r="B26" s="140">
        <f>IFERROR(INDEX(ДЕВУШКИ!$B$4:$D$170,_xlfn.AGGREGATE(15,6,(ROW(ДЕВУШКИ!$C$4:$C$170)-3)/ДЕВУШКИ!$G$4:$G$170,ROW(A24)),COLUMN(A24)),"")</f>
        <v>127</v>
      </c>
      <c r="C26" s="140" t="str">
        <f>IFERROR(INDEX(ДЕВУШКИ!$B$4:$D$170,_xlfn.AGGREGATE(15,6,(ROW(ДЕВУШКИ!$C$4:$C$170)-3)/ДЕВУШКИ!$G$4:$G$170,ROW(B24)),COLUMN(B24)),"")</f>
        <v>Орлова Анна</v>
      </c>
      <c r="D26" s="140">
        <f>IFERROR(INDEX(ДЕВУШКИ!$B$4:$D$170,_xlfn.AGGREGATE(15,6,(ROW(ДЕВУШКИ!$C$4:$C$170)-3)/ДЕВУШКИ!$G$4:$G$170,ROW(C24)),COLUMN(C24)),"")</f>
        <v>37846</v>
      </c>
    </row>
    <row r="27" spans="1:4" x14ac:dyDescent="0.25">
      <c r="A27" s="43">
        <v>25</v>
      </c>
      <c r="B27" s="140">
        <f>IFERROR(INDEX(ДЕВУШКИ!$B$4:$D$170,_xlfn.AGGREGATE(15,6,(ROW(ДЕВУШКИ!$C$4:$C$170)-3)/ДЕВУШКИ!$G$4:$G$170,ROW(A25)),COLUMN(A25)),"")</f>
        <v>128</v>
      </c>
      <c r="C27" s="140" t="str">
        <f>IFERROR(INDEX(ДЕВУШКИ!$B$4:$D$170,_xlfn.AGGREGATE(15,6,(ROW(ДЕВУШКИ!$C$4:$C$170)-3)/ДЕВУШКИ!$G$4:$G$170,ROW(B25)),COLUMN(B25)),"")</f>
        <v>Хузина Яна</v>
      </c>
      <c r="D27" s="140">
        <f>IFERROR(INDEX(ДЕВУШКИ!$B$4:$D$170,_xlfn.AGGREGATE(15,6,(ROW(ДЕВУШКИ!$C$4:$C$170)-3)/ДЕВУШКИ!$G$4:$G$170,ROW(C25)),COLUMN(C25)),"")</f>
        <v>37903</v>
      </c>
    </row>
    <row r="28" spans="1:4" x14ac:dyDescent="0.25">
      <c r="A28" s="43">
        <v>26</v>
      </c>
      <c r="B28" s="140">
        <f>IFERROR(INDEX(ДЕВУШКИ!$B$4:$D$170,_xlfn.AGGREGATE(15,6,(ROW(ДЕВУШКИ!$C$4:$C$170)-3)/ДЕВУШКИ!$G$4:$G$170,ROW(A26)),COLUMN(A26)),"")</f>
        <v>129</v>
      </c>
      <c r="C28" s="140" t="str">
        <f>IFERROR(INDEX(ДЕВУШКИ!$B$4:$D$170,_xlfn.AGGREGATE(15,6,(ROW(ДЕВУШКИ!$C$4:$C$170)-3)/ДЕВУШКИ!$G$4:$G$170,ROW(B26)),COLUMN(B26)),"")</f>
        <v>Емельяненко Виолетта</v>
      </c>
      <c r="D28" s="140">
        <f>IFERROR(INDEX(ДЕВУШКИ!$B$4:$D$170,_xlfn.AGGREGATE(15,6,(ROW(ДЕВУШКИ!$C$4:$C$170)-3)/ДЕВУШКИ!$G$4:$G$170,ROW(C26)),COLUMN(C26)),"")</f>
        <v>38121</v>
      </c>
    </row>
    <row r="29" spans="1:4" x14ac:dyDescent="0.25">
      <c r="A29" s="43">
        <v>27</v>
      </c>
      <c r="B29" s="140">
        <f>IFERROR(INDEX(ДЕВУШКИ!$B$4:$D$170,_xlfn.AGGREGATE(15,6,(ROW(ДЕВУШКИ!$C$4:$C$170)-3)/ДЕВУШКИ!$G$4:$G$170,ROW(A27)),COLUMN(A27)),"")</f>
        <v>130</v>
      </c>
      <c r="C29" s="140" t="str">
        <f>IFERROR(INDEX(ДЕВУШКИ!$B$4:$D$170,_xlfn.AGGREGATE(15,6,(ROW(ДЕВУШКИ!$C$4:$C$170)-3)/ДЕВУШКИ!$G$4:$G$170,ROW(B27)),COLUMN(B27)),"")</f>
        <v>Кучергина Эвелина</v>
      </c>
      <c r="D29" s="140">
        <f>IFERROR(INDEX(ДЕВУШКИ!$B$4:$D$170,_xlfn.AGGREGATE(15,6,(ROW(ДЕВУШКИ!$C$4:$C$170)-3)/ДЕВУШКИ!$G$4:$G$170,ROW(C27)),COLUMN(C27)),"")</f>
        <v>38075</v>
      </c>
    </row>
    <row r="30" spans="1:4" x14ac:dyDescent="0.25">
      <c r="A30" s="43">
        <v>28</v>
      </c>
      <c r="B30" s="140">
        <f>IFERROR(INDEX(ДЕВУШКИ!$B$4:$D$170,_xlfn.AGGREGATE(15,6,(ROW(ДЕВУШКИ!$C$4:$C$170)-3)/ДЕВУШКИ!$G$4:$G$170,ROW(A28)),COLUMN(A28)),"")</f>
        <v>153</v>
      </c>
      <c r="C30" s="140" t="str">
        <f>IFERROR(INDEX(ДЕВУШКИ!$B$4:$D$170,_xlfn.AGGREGATE(15,6,(ROW(ДЕВУШКИ!$C$4:$C$170)-3)/ДЕВУШКИ!$G$4:$G$170,ROW(B28)),COLUMN(B28)),"")</f>
        <v>Истомина Софья</v>
      </c>
      <c r="D30" s="140" t="str">
        <f>IFERROR(INDEX(ДЕВУШКИ!$B$4:$D$170,_xlfn.AGGREGATE(15,6,(ROW(ДЕВУШКИ!$C$4:$C$170)-3)/ДЕВУШКИ!$G$4:$G$170,ROW(C28)),COLUMN(C28)),"")</f>
        <v>.2004</v>
      </c>
    </row>
    <row r="31" spans="1:4" x14ac:dyDescent="0.25">
      <c r="A31" s="43">
        <v>29</v>
      </c>
      <c r="B31" s="140">
        <f>IFERROR(INDEX(ДЕВУШКИ!$B$4:$D$170,_xlfn.AGGREGATE(15,6,(ROW(ДЕВУШКИ!$C$4:$C$170)-3)/ДЕВУШКИ!$G$4:$G$170,ROW(A29)),COLUMN(A29)),"")</f>
        <v>154</v>
      </c>
      <c r="C31" s="140" t="str">
        <f>IFERROR(INDEX(ДЕВУШКИ!$B$4:$D$170,_xlfn.AGGREGATE(15,6,(ROW(ДЕВУШКИ!$C$4:$C$170)-3)/ДЕВУШКИ!$G$4:$G$170,ROW(B29)),COLUMN(B29)),"")</f>
        <v>Валова Виктория</v>
      </c>
      <c r="D31" s="140" t="str">
        <f>IFERROR(INDEX(ДЕВУШКИ!$B$4:$D$170,_xlfn.AGGREGATE(15,6,(ROW(ДЕВУШКИ!$C$4:$C$170)-3)/ДЕВУШКИ!$G$4:$G$170,ROW(C29)),COLUMN(C29)),"")</f>
        <v>.2004</v>
      </c>
    </row>
    <row r="32" spans="1:4" x14ac:dyDescent="0.25">
      <c r="A32" s="43">
        <v>30</v>
      </c>
      <c r="B32" s="140">
        <f>IFERROR(INDEX(ДЕВУШКИ!$B$4:$D$170,_xlfn.AGGREGATE(15,6,(ROW(ДЕВУШКИ!$C$4:$C$170)-3)/ДЕВУШКИ!$G$4:$G$170,ROW(A30)),COLUMN(A30)),"")</f>
        <v>155</v>
      </c>
      <c r="C32" s="140" t="str">
        <f>IFERROR(INDEX(ДЕВУШКИ!$B$4:$D$170,_xlfn.AGGREGATE(15,6,(ROW(ДЕВУШКИ!$C$4:$C$170)-3)/ДЕВУШКИ!$G$4:$G$170,ROW(B30)),COLUMN(B30)),"")</f>
        <v>Варенцова Елизавета</v>
      </c>
      <c r="D32" s="140" t="str">
        <f>IFERROR(INDEX(ДЕВУШКИ!$B$4:$D$170,_xlfn.AGGREGATE(15,6,(ROW(ДЕВУШКИ!$C$4:$C$170)-3)/ДЕВУШКИ!$G$4:$G$170,ROW(C30)),COLUMN(C30)),"")</f>
        <v>.2003</v>
      </c>
    </row>
    <row r="33" spans="1:4" x14ac:dyDescent="0.25">
      <c r="A33" s="43">
        <v>31</v>
      </c>
      <c r="B33" s="140">
        <f>IFERROR(INDEX(ДЕВУШКИ!$B$4:$D$170,_xlfn.AGGREGATE(15,6,(ROW(ДЕВУШКИ!$C$4:$C$170)-3)/ДЕВУШКИ!$G$4:$G$170,ROW(A31)),COLUMN(A31)),"")</f>
        <v>157</v>
      </c>
      <c r="C33" s="140" t="str">
        <f>IFERROR(INDEX(ДЕВУШКИ!$B$4:$D$170,_xlfn.AGGREGATE(15,6,(ROW(ДЕВУШКИ!$C$4:$C$170)-3)/ДЕВУШКИ!$G$4:$G$170,ROW(B31)),COLUMN(B31)),"")</f>
        <v>Харитонова Полина</v>
      </c>
      <c r="D33" s="140" t="str">
        <f>IFERROR(INDEX(ДЕВУШКИ!$B$4:$D$170,_xlfn.AGGREGATE(15,6,(ROW(ДЕВУШКИ!$C$4:$C$170)-3)/ДЕВУШКИ!$G$4:$G$170,ROW(C31)),COLUMN(C31)),"")</f>
        <v>.2003</v>
      </c>
    </row>
    <row r="34" spans="1:4" x14ac:dyDescent="0.25">
      <c r="A34" s="43">
        <v>32</v>
      </c>
      <c r="B34" s="140">
        <f>IFERROR(INDEX(ДЕВУШКИ!$B$4:$D$170,_xlfn.AGGREGATE(15,6,(ROW(ДЕВУШКИ!$C$4:$C$170)-3)/ДЕВУШКИ!$G$4:$G$170,ROW(A32)),COLUMN(A32)),"")</f>
        <v>158</v>
      </c>
      <c r="C34" s="140" t="str">
        <f>IFERROR(INDEX(ДЕВУШКИ!$B$4:$D$170,_xlfn.AGGREGATE(15,6,(ROW(ДЕВУШКИ!$C$4:$C$170)-3)/ДЕВУШКИ!$G$4:$G$170,ROW(B32)),COLUMN(B32)),"")</f>
        <v>Узлова Вероника</v>
      </c>
      <c r="D34" s="140" t="str">
        <f>IFERROR(INDEX(ДЕВУШКИ!$B$4:$D$170,_xlfn.AGGREGATE(15,6,(ROW(ДЕВУШКИ!$C$4:$C$170)-3)/ДЕВУШКИ!$G$4:$G$170,ROW(C32)),COLUMN(C32)),"")</f>
        <v>.2004</v>
      </c>
    </row>
    <row r="35" spans="1:4" x14ac:dyDescent="0.25">
      <c r="A35" s="43">
        <v>33</v>
      </c>
      <c r="B35" s="140">
        <f>IFERROR(INDEX(ДЕВУШКИ!$B$4:$D$170,_xlfn.AGGREGATE(15,6,(ROW(ДЕВУШКИ!$C$4:$C$170)-3)/ДЕВУШКИ!$G$4:$G$170,ROW(A33)),COLUMN(A33)),"")</f>
        <v>159</v>
      </c>
      <c r="C35" s="140" t="str">
        <f>IFERROR(INDEX(ДЕВУШКИ!$B$4:$D$170,_xlfn.AGGREGATE(15,6,(ROW(ДЕВУШКИ!$C$4:$C$170)-3)/ДЕВУШКИ!$G$4:$G$170,ROW(B33)),COLUMN(B33)),"")</f>
        <v>Мельникова Виктория</v>
      </c>
      <c r="D35" s="140" t="str">
        <f>IFERROR(INDEX(ДЕВУШКИ!$B$4:$D$170,_xlfn.AGGREGATE(15,6,(ROW(ДЕВУШКИ!$C$4:$C$170)-3)/ДЕВУШКИ!$G$4:$G$170,ROW(C33)),COLUMN(C33)),"")</f>
        <v>.2002</v>
      </c>
    </row>
    <row r="36" spans="1:4" x14ac:dyDescent="0.25">
      <c r="A36" s="43">
        <v>34</v>
      </c>
      <c r="B36" s="140">
        <f>IFERROR(INDEX(ДЕВУШКИ!$B$4:$D$170,_xlfn.AGGREGATE(15,6,(ROW(ДЕВУШКИ!$C$4:$C$170)-3)/ДЕВУШКИ!$G$4:$G$170,ROW(A34)),COLUMN(A34)),"")</f>
        <v>160</v>
      </c>
      <c r="C36" s="140" t="str">
        <f>IFERROR(INDEX(ДЕВУШКИ!$B$4:$D$170,_xlfn.AGGREGATE(15,6,(ROW(ДЕВУШКИ!$C$4:$C$170)-3)/ДЕВУШКИ!$G$4:$G$170,ROW(B34)),COLUMN(B34)),"")</f>
        <v>Милевская Валентина</v>
      </c>
      <c r="D36" s="140" t="str">
        <f>IFERROR(INDEX(ДЕВУШКИ!$B$4:$D$170,_xlfn.AGGREGATE(15,6,(ROW(ДЕВУШКИ!$C$4:$C$170)-3)/ДЕВУШКИ!$G$4:$G$170,ROW(C34)),COLUMN(C34)),"")</f>
        <v>.2004</v>
      </c>
    </row>
    <row r="37" spans="1:4" x14ac:dyDescent="0.25">
      <c r="A37" s="43">
        <v>35</v>
      </c>
      <c r="B37" s="140">
        <f>IFERROR(INDEX(ДЕВУШКИ!$B$4:$D$170,_xlfn.AGGREGATE(15,6,(ROW(ДЕВУШКИ!$C$4:$C$170)-3)/ДЕВУШКИ!$G$4:$G$170,ROW(A35)),COLUMN(A35)),"")</f>
        <v>233</v>
      </c>
      <c r="C37" s="140" t="str">
        <f>IFERROR(INDEX(ДЕВУШКИ!$B$4:$D$170,_xlfn.AGGREGATE(15,6,(ROW(ДЕВУШКИ!$C$4:$C$170)-3)/ДЕВУШКИ!$G$4:$G$170,ROW(B35)),COLUMN(B35)),"")</f>
        <v>Коновалова Полина</v>
      </c>
      <c r="D37" s="140">
        <f>IFERROR(INDEX(ДЕВУШКИ!$B$4:$D$170,_xlfn.AGGREGATE(15,6,(ROW(ДЕВУШКИ!$C$4:$C$170)-3)/ДЕВУШКИ!$G$4:$G$170,ROW(C35)),COLUMN(C35)),"")</f>
        <v>2003</v>
      </c>
    </row>
    <row r="38" spans="1:4" x14ac:dyDescent="0.25">
      <c r="A38" s="43">
        <v>36</v>
      </c>
      <c r="B38" s="140">
        <f>IFERROR(INDEX(ДЕВУШКИ!$B$4:$D$170,_xlfn.AGGREGATE(15,6,(ROW(ДЕВУШКИ!$C$4:$C$170)-3)/ДЕВУШКИ!$G$4:$G$170,ROW(A36)),COLUMN(A36)),"")</f>
        <v>235</v>
      </c>
      <c r="C38" s="140" t="str">
        <f>IFERROR(INDEX(ДЕВУШКИ!$B$4:$D$170,_xlfn.AGGREGATE(15,6,(ROW(ДЕВУШКИ!$C$4:$C$170)-3)/ДЕВУШКИ!$G$4:$G$170,ROW(B36)),COLUMN(B36)),"")</f>
        <v xml:space="preserve">Батуева Диана </v>
      </c>
      <c r="D38" s="140">
        <f>IFERROR(INDEX(ДЕВУШКИ!$B$4:$D$170,_xlfn.AGGREGATE(15,6,(ROW(ДЕВУШКИ!$C$4:$C$170)-3)/ДЕВУШКИ!$G$4:$G$170,ROW(C36)),COLUMN(C36)),"")</f>
        <v>38337</v>
      </c>
    </row>
    <row r="39" spans="1:4" x14ac:dyDescent="0.25">
      <c r="A39" s="43">
        <v>37</v>
      </c>
      <c r="B39" s="140">
        <f>IFERROR(INDEX(ДЕВУШКИ!$B$4:$D$170,_xlfn.AGGREGATE(15,6,(ROW(ДЕВУШКИ!$C$4:$C$170)-3)/ДЕВУШКИ!$G$4:$G$170,ROW(A37)),COLUMN(A37)),"")</f>
        <v>240</v>
      </c>
      <c r="C39" s="140" t="str">
        <f>IFERROR(INDEX(ДЕВУШКИ!$B$4:$D$170,_xlfn.AGGREGATE(15,6,(ROW(ДЕВУШКИ!$C$4:$C$170)-3)/ДЕВУШКИ!$G$4:$G$170,ROW(B37)),COLUMN(B37)),"")</f>
        <v>Николаева Лера</v>
      </c>
      <c r="D39" s="140">
        <f>IFERROR(INDEX(ДЕВУШКИ!$B$4:$D$170,_xlfn.AGGREGATE(15,6,(ROW(ДЕВУШКИ!$C$4:$C$170)-3)/ДЕВУШКИ!$G$4:$G$170,ROW(C37)),COLUMN(C37)),"")</f>
        <v>2004</v>
      </c>
    </row>
    <row r="40" spans="1:4" x14ac:dyDescent="0.25">
      <c r="A40" s="43">
        <v>38</v>
      </c>
      <c r="B40" s="140">
        <f>IFERROR(INDEX(ДЕВУШКИ!$B$4:$D$170,_xlfn.AGGREGATE(15,6,(ROW(ДЕВУШКИ!$C$4:$C$170)-3)/ДЕВУШКИ!$G$4:$G$170,ROW(A38)),COLUMN(A38)),"")</f>
        <v>241</v>
      </c>
      <c r="C40" s="140" t="str">
        <f>IFERROR(INDEX(ДЕВУШКИ!$B$4:$D$170,_xlfn.AGGREGATE(15,6,(ROW(ДЕВУШКИ!$C$4:$C$170)-3)/ДЕВУШКИ!$G$4:$G$170,ROW(B38)),COLUMN(B38)),"")</f>
        <v xml:space="preserve">Быкова Ксения </v>
      </c>
      <c r="D40" s="140">
        <f>IFERROR(INDEX(ДЕВУШКИ!$B$4:$D$170,_xlfn.AGGREGATE(15,6,(ROW(ДЕВУШКИ!$C$4:$C$170)-3)/ДЕВУШКИ!$G$4:$G$170,ROW(C38)),COLUMN(C38)),"")</f>
        <v>38348</v>
      </c>
    </row>
    <row r="41" spans="1:4" x14ac:dyDescent="0.25">
      <c r="A41" s="43">
        <v>39</v>
      </c>
      <c r="B41" s="140">
        <f>IFERROR(INDEX(ДЕВУШКИ!$B$4:$D$170,_xlfn.AGGREGATE(15,6,(ROW(ДЕВУШКИ!$C$4:$C$170)-3)/ДЕВУШКИ!$G$4:$G$170,ROW(A39)),COLUMN(A39)),"")</f>
        <v>369</v>
      </c>
      <c r="C41" s="140" t="str">
        <f>IFERROR(INDEX(ДЕВУШКИ!$B$4:$D$170,_xlfn.AGGREGATE(15,6,(ROW(ДЕВУШКИ!$C$4:$C$170)-3)/ДЕВУШКИ!$G$4:$G$170,ROW(B39)),COLUMN(B39)),"")</f>
        <v>Садовская Милана</v>
      </c>
      <c r="D41" s="140">
        <f>IFERROR(INDEX(ДЕВУШКИ!$B$4:$D$170,_xlfn.AGGREGATE(15,6,(ROW(ДЕВУШКИ!$C$4:$C$170)-3)/ДЕВУШКИ!$G$4:$G$170,ROW(C39)),COLUMN(C39)),"")</f>
        <v>38038</v>
      </c>
    </row>
    <row r="42" spans="1:4" x14ac:dyDescent="0.25">
      <c r="A42" s="43">
        <v>40</v>
      </c>
      <c r="B42" s="140">
        <f>IFERROR(INDEX(ДЕВУШКИ!$B$4:$D$170,_xlfn.AGGREGATE(15,6,(ROW(ДЕВУШКИ!$C$4:$C$170)-3)/ДЕВУШКИ!$G$4:$G$170,ROW(A40)),COLUMN(A40)),"")</f>
        <v>392</v>
      </c>
      <c r="C42" s="140" t="str">
        <f>IFERROR(INDEX(ДЕВУШКИ!$B$4:$D$170,_xlfn.AGGREGATE(15,6,(ROW(ДЕВУШКИ!$C$4:$C$170)-3)/ДЕВУШКИ!$G$4:$G$170,ROW(B40)),COLUMN(B40)),"")</f>
        <v>Никитина Елена,</v>
      </c>
      <c r="D42" s="140" t="str">
        <f>IFERROR(INDEX(ДЕВУШКИ!$B$4:$D$170,_xlfn.AGGREGATE(15,6,(ROW(ДЕВУШКИ!$C$4:$C$170)-3)/ДЕВУШКИ!$G$4:$G$170,ROW(C40)),COLUMN(C40)),"")</f>
        <v>20.07 2004</v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IFERROR(INDEX(ДЕВУШКИ!$B$4:$D$170,_xlfn.AGGREGATE(15,6,(ROW(ДЕВУШКИ!$C$4:$C$170)-3)/ДЕВУШКИ!$G$4:$G$170,ROW(A41)),COLUMN(A41)),"")</f>
        <v/>
      </c>
      <c r="C43" s="140" t="str">
        <f>IFERROR(INDEX(ДЕВУШКИ!$B$4:$D$170,_xlfn.AGGREGATE(15,6,(ROW(ДЕВУШКИ!$C$4:$C$170)-3)/ДЕВУШКИ!$G$4:$G$170,ROW(B41)),COLUMN(B41)),"")</f>
        <v/>
      </c>
      <c r="D43" s="140" t="str">
        <f>IFERROR(INDEX(ДЕВУШКИ!$B$4:$D$170,_xlfn.AGGREGATE(15,6,(ROW(ДЕВУШКИ!$C$4:$C$170)-3)/ДЕВУШКИ!$G$4:$G$170,ROW(C41)),COLUMN(C41)),"")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IFERROR(INDEX(ДЕВУШКИ!$B$4:$D$170,_xlfn.AGGREGATE(15,6,(ROW(ДЕВУШКИ!$C$4:$C$170)-3)/ДЕВУШКИ!$G$4:$G$170,ROW(A42)),COLUMN(A42)),"")</f>
        <v/>
      </c>
      <c r="C44" s="140" t="str">
        <f>IFERROR(INDEX(ДЕВУШКИ!$B$4:$D$170,_xlfn.AGGREGATE(15,6,(ROW(ДЕВУШКИ!$C$4:$C$170)-3)/ДЕВУШКИ!$G$4:$G$170,ROW(B42)),COLUMN(B42)),"")</f>
        <v/>
      </c>
      <c r="D44" s="140" t="str">
        <f>IFERROR(INDEX(ДЕВУШКИ!$B$4:$D$170,_xlfn.AGGREGATE(15,6,(ROW(ДЕВУШКИ!$C$4:$C$170)-3)/ДЕВУШКИ!$G$4:$G$170,ROW(C42)),COLUMN(C42)),"")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IFERROR(INDEX(ДЕВУШКИ!$B$4:$D$170,_xlfn.AGGREGATE(15,6,(ROW(ДЕВУШКИ!$C$4:$C$170)-3)/ДЕВУШКИ!$G$4:$G$170,ROW(A43)),COLUMN(A43)),"")</f>
        <v/>
      </c>
      <c r="C45" s="140" t="str">
        <f>IFERROR(INDEX(ДЕВУШКИ!$B$4:$D$170,_xlfn.AGGREGATE(15,6,(ROW(ДЕВУШКИ!$C$4:$C$170)-3)/ДЕВУШКИ!$G$4:$G$170,ROW(B43)),COLUMN(B43)),"")</f>
        <v/>
      </c>
      <c r="D45" s="140" t="str">
        <f>IFERROR(INDEX(ДЕВУШКИ!$B$4:$D$170,_xlfn.AGGREGATE(15,6,(ROW(ДЕВУШКИ!$C$4:$C$170)-3)/ДЕВУШКИ!$G$4:$G$170,ROW(C43)),COLUMN(C43)),"")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IFERROR(INDEX(ДЕВУШКИ!$B$4:$D$170,_xlfn.AGGREGATE(15,6,(ROW(ДЕВУШКИ!$C$4:$C$170)-3)/ДЕВУШКИ!$G$4:$G$170,ROW(A44)),COLUMN(A44)),"")</f>
        <v/>
      </c>
      <c r="C46" s="140" t="str">
        <f>IFERROR(INDEX(ДЕВУШКИ!$B$4:$D$170,_xlfn.AGGREGATE(15,6,(ROW(ДЕВУШКИ!$C$4:$C$170)-3)/ДЕВУШКИ!$G$4:$G$170,ROW(B44)),COLUMN(B44)),"")</f>
        <v/>
      </c>
      <c r="D46" s="140" t="str">
        <f>IFERROR(INDEX(ДЕВУШКИ!$B$4:$D$170,_xlfn.AGGREGATE(15,6,(ROW(ДЕВУШКИ!$C$4:$C$170)-3)/ДЕВУШКИ!$G$4:$G$170,ROW(C44)),COLUMN(C44)),"")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IFERROR(INDEX(ДЕВУШКИ!$B$4:$D$170,_xlfn.AGGREGATE(15,6,(ROW(ДЕВУШКИ!$C$4:$C$170)-3)/ДЕВУШКИ!$G$4:$G$170,ROW(A45)),COLUMN(A45)),"")</f>
        <v/>
      </c>
      <c r="C47" s="140" t="str">
        <f>IFERROR(INDEX(ДЕВУШКИ!$B$4:$D$170,_xlfn.AGGREGATE(15,6,(ROW(ДЕВУШКИ!$C$4:$C$170)-3)/ДЕВУШКИ!$G$4:$G$170,ROW(B45)),COLUMN(B45)),"")</f>
        <v/>
      </c>
      <c r="D47" s="140" t="str">
        <f>IFERROR(INDEX(ДЕВУШКИ!$B$4:$D$170,_xlfn.AGGREGATE(15,6,(ROW(ДЕВУШКИ!$C$4:$C$170)-3)/ДЕВУШКИ!$G$4:$G$170,ROW(C45)),COLUMN(C45)),"")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IFERROR(INDEX(ДЕВУШКИ!$B$4:$D$170,_xlfn.AGGREGATE(15,6,(ROW(ДЕВУШКИ!$C$4:$C$170)-3)/ДЕВУШКИ!$G$4:$G$170,ROW(A46)),COLUMN(A46)),"")</f>
        <v/>
      </c>
      <c r="C48" s="140" t="str">
        <f>IFERROR(INDEX(ДЕВУШКИ!$B$4:$D$170,_xlfn.AGGREGATE(15,6,(ROW(ДЕВУШКИ!$C$4:$C$170)-3)/ДЕВУШКИ!$G$4:$G$170,ROW(B46)),COLUMN(B46)),"")</f>
        <v/>
      </c>
      <c r="D48" s="140" t="str">
        <f>IFERROR(INDEX(ДЕВУШКИ!$B$4:$D$170,_xlfn.AGGREGATE(15,6,(ROW(ДЕВУШКИ!$C$4:$C$170)-3)/ДЕВУШКИ!$G$4:$G$170,ROW(C46)),COLUMN(C46)),"")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IFERROR(INDEX(ДЕВУШКИ!$B$4:$D$170,_xlfn.AGGREGATE(15,6,(ROW(ДЕВУШКИ!$C$4:$C$170)-3)/ДЕВУШКИ!$G$4:$G$170,ROW(A47)),COLUMN(A47)),"")</f>
        <v/>
      </c>
      <c r="C49" s="140" t="str">
        <f>IFERROR(INDEX(ДЕВУШКИ!$B$4:$D$170,_xlfn.AGGREGATE(15,6,(ROW(ДЕВУШКИ!$C$4:$C$170)-3)/ДЕВУШКИ!$G$4:$G$170,ROW(B47)),COLUMN(B47)),"")</f>
        <v/>
      </c>
      <c r="D49" s="140" t="str">
        <f>IFERROR(INDEX(ДЕВУШКИ!$B$4:$D$170,_xlfn.AGGREGATE(15,6,(ROW(ДЕВУШКИ!$C$4:$C$170)-3)/ДЕВУШКИ!$G$4:$G$170,ROW(C47)),COLUMN(C47)),"")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IFERROR(INDEX(ДЕВУШКИ!$B$4:$D$170,_xlfn.AGGREGATE(15,6,(ROW(ДЕВУШКИ!$C$4:$C$170)-3)/ДЕВУШКИ!$G$4:$G$170,ROW(A48)),COLUMN(A48)),"")</f>
        <v/>
      </c>
      <c r="C50" s="140" t="str">
        <f>IFERROR(INDEX(ДЕВУШКИ!$B$4:$D$170,_xlfn.AGGREGATE(15,6,(ROW(ДЕВУШКИ!$C$4:$C$170)-3)/ДЕВУШКИ!$G$4:$G$170,ROW(B48)),COLUMN(B48)),"")</f>
        <v/>
      </c>
      <c r="D50" s="140" t="str">
        <f>IFERROR(INDEX(ДЕВУШКИ!$B$4:$D$170,_xlfn.AGGREGATE(15,6,(ROW(ДЕВУШКИ!$C$4:$C$170)-3)/ДЕВУШКИ!$G$4:$G$170,ROW(C48)),COLUMN(C48)),"")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IFERROR(INDEX(ДЕВУШКИ!$B$4:$D$170,_xlfn.AGGREGATE(15,6,(ROW(ДЕВУШКИ!$C$4:$C$170)-3)/ДЕВУШКИ!$G$4:$G$170,ROW(A49)),COLUMN(A49)),"")</f>
        <v/>
      </c>
      <c r="C51" s="140" t="str">
        <f>IFERROR(INDEX(ДЕВУШКИ!$B$4:$D$170,_xlfn.AGGREGATE(15,6,(ROW(ДЕВУШКИ!$C$4:$C$170)-3)/ДЕВУШКИ!$G$4:$G$170,ROW(B49)),COLUMN(B49)),"")</f>
        <v/>
      </c>
      <c r="D51" s="140" t="str">
        <f>IFERROR(INDEX(ДЕВУШКИ!$B$4:$D$170,_xlfn.AGGREGATE(15,6,(ROW(ДЕВУШКИ!$C$4:$C$170)-3)/ДЕВУШКИ!$G$4:$G$170,ROW(C49)),COLUMN(C49)),"")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IFERROR(INDEX(ДЕВУШКИ!$B$4:$D$170,_xlfn.AGGREGATE(15,6,(ROW(ДЕВУШКИ!$C$4:$C$170)-3)/ДЕВУШКИ!$G$4:$G$170,ROW(A50)),COLUMN(A50)),"")</f>
        <v/>
      </c>
      <c r="C52" s="140" t="str">
        <f>IFERROR(INDEX(ДЕВУШКИ!$B$4:$D$170,_xlfn.AGGREGATE(15,6,(ROW(ДЕВУШКИ!$C$4:$C$170)-3)/ДЕВУШКИ!$G$4:$G$170,ROW(B50)),COLUMN(B50)),"")</f>
        <v/>
      </c>
      <c r="D52" s="140" t="str">
        <f>IFERROR(INDEX(ДЕВУШКИ!$B$4:$D$170,_xlfn.AGGREGATE(15,6,(ROW(ДЕВУШКИ!$C$4:$C$170)-3)/ДЕВУШКИ!$G$4:$G$170,ROW(C50)),COLUMN(C50)),"")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IFERROR(INDEX(ДЕВУШКИ!$B$4:$D$170,_xlfn.AGGREGATE(15,6,(ROW(ДЕВУШКИ!$C$4:$C$170)-3)/ДЕВУШКИ!$G$4:$G$170,ROW(A51)),COLUMN(A51)),"")</f>
        <v/>
      </c>
      <c r="C53" s="140" t="str">
        <f>IFERROR(INDEX(ДЕВУШКИ!$B$4:$D$170,_xlfn.AGGREGATE(15,6,(ROW(ДЕВУШКИ!$C$4:$C$170)-3)/ДЕВУШКИ!$G$4:$G$170,ROW(B51)),COLUMN(B51)),"")</f>
        <v/>
      </c>
      <c r="D53" s="140" t="str">
        <f>IFERROR(INDEX(ДЕВУШКИ!$B$4:$D$170,_xlfn.AGGREGATE(15,6,(ROW(ДЕВУШКИ!$C$4:$C$170)-3)/ДЕВУШКИ!$G$4:$G$170,ROW(C51)),COLUMN(C51)),"")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IFERROR(INDEX(ДЕВУШКИ!$B$4:$D$170,_xlfn.AGGREGATE(15,6,(ROW(ДЕВУШКИ!$C$4:$C$170)-3)/ДЕВУШКИ!$G$4:$G$170,ROW(A52)),COLUMN(A52)),"")</f>
        <v/>
      </c>
      <c r="C54" s="140" t="str">
        <f>IFERROR(INDEX(ДЕВУШКИ!$B$4:$D$170,_xlfn.AGGREGATE(15,6,(ROW(ДЕВУШКИ!$C$4:$C$170)-3)/ДЕВУШКИ!$G$4:$G$170,ROW(B52)),COLUMN(B52)),"")</f>
        <v/>
      </c>
      <c r="D54" s="140" t="str">
        <f>IFERROR(INDEX(ДЕВУШКИ!$B$4:$D$170,_xlfn.AGGREGATE(15,6,(ROW(ДЕВУШКИ!$C$4:$C$170)-3)/ДЕВУШКИ!$G$4:$G$170,ROW(C52)),COLUMN(C52)),"")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IFERROR(INDEX(ДЕВУШКИ!$B$4:$D$170,_xlfn.AGGREGATE(15,6,(ROW(ДЕВУШКИ!$C$4:$C$170)-3)/ДЕВУШКИ!$G$4:$G$170,ROW(A53)),COLUMN(A53)),"")</f>
        <v/>
      </c>
      <c r="C55" s="140" t="str">
        <f>IFERROR(INDEX(ДЕВУШКИ!$B$4:$D$170,_xlfn.AGGREGATE(15,6,(ROW(ДЕВУШКИ!$C$4:$C$170)-3)/ДЕВУШКИ!$G$4:$G$170,ROW(B53)),COLUMN(B53)),"")</f>
        <v/>
      </c>
      <c r="D55" s="140" t="str">
        <f>IFERROR(INDEX(ДЕВУШКИ!$B$4:$D$170,_xlfn.AGGREGATE(15,6,(ROW(ДЕВУШКИ!$C$4:$C$170)-3)/ДЕВУШКИ!$G$4:$G$170,ROW(C53)),COLUMN(C53)),"")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IFERROR(INDEX(ДЕВУШКИ!$B$4:$D$170,_xlfn.AGGREGATE(15,6,(ROW(ДЕВУШКИ!$C$4:$C$170)-3)/ДЕВУШКИ!$G$4:$G$170,ROW(A54)),COLUMN(A54)),"")</f>
        <v/>
      </c>
      <c r="C56" s="140" t="str">
        <f>IFERROR(INDEX(ДЕВУШКИ!$B$4:$D$170,_xlfn.AGGREGATE(15,6,(ROW(ДЕВУШКИ!$C$4:$C$170)-3)/ДЕВУШКИ!$G$4:$G$170,ROW(B54)),COLUMN(B54)),"")</f>
        <v/>
      </c>
      <c r="D56" s="140" t="str">
        <f>IFERROR(INDEX(ДЕВУШКИ!$B$4:$D$170,_xlfn.AGGREGATE(15,6,(ROW(ДЕВУШКИ!$C$4:$C$170)-3)/ДЕВУШКИ!$G$4:$G$170,ROW(C54)),COLUMN(C54)),"")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IFERROR(INDEX(ДЕВУШКИ!$B$4:$D$170,_xlfn.AGGREGATE(15,6,(ROW(ДЕВУШКИ!$C$4:$C$170)-3)/ДЕВУШКИ!$G$4:$G$170,ROW(A55)),COLUMN(A55)),"")</f>
        <v/>
      </c>
      <c r="C57" s="140" t="str">
        <f>IFERROR(INDEX(ДЕВУШКИ!$B$4:$D$170,_xlfn.AGGREGATE(15,6,(ROW(ДЕВУШКИ!$C$4:$C$170)-3)/ДЕВУШКИ!$G$4:$G$170,ROW(B55)),COLUMN(B55)),"")</f>
        <v/>
      </c>
      <c r="D57" s="140" t="str">
        <f>IFERROR(INDEX(ДЕВУШКИ!$B$4:$D$170,_xlfn.AGGREGATE(15,6,(ROW(ДЕВУШКИ!$C$4:$C$170)-3)/ДЕВУШКИ!$G$4:$G$170,ROW(C55)),COLUMN(C55)),"")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IFERROR(INDEX(ДЕВУШКИ!$B$4:$D$170,_xlfn.AGGREGATE(15,6,(ROW(ДЕВУШКИ!$C$4:$C$170)-3)/ДЕВУШКИ!$G$4:$G$170,ROW(A56)),COLUMN(A56)),"")</f>
        <v/>
      </c>
      <c r="C58" s="140" t="str">
        <f>IFERROR(INDEX(ДЕВУШКИ!$B$4:$D$170,_xlfn.AGGREGATE(15,6,(ROW(ДЕВУШКИ!$C$4:$C$170)-3)/ДЕВУШКИ!$G$4:$G$170,ROW(B56)),COLUMN(B56)),"")</f>
        <v/>
      </c>
      <c r="D58" s="140" t="str">
        <f>IFERROR(INDEX(ДЕВУШКИ!$B$4:$D$170,_xlfn.AGGREGATE(15,6,(ROW(ДЕВУШКИ!$C$4:$C$170)-3)/ДЕВУШКИ!$G$4:$G$170,ROW(C56)),COLUMN(C56)),"")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IFERROR(INDEX(ДЕВУШКИ!$B$4:$D$170,_xlfn.AGGREGATE(15,6,(ROW(ДЕВУШКИ!$C$4:$C$170)-3)/ДЕВУШКИ!$G$4:$G$170,ROW(A57)),COLUMN(A57)),"")</f>
        <v/>
      </c>
      <c r="C59" s="140" t="str">
        <f>IFERROR(INDEX(ДЕВУШКИ!$B$4:$D$170,_xlfn.AGGREGATE(15,6,(ROW(ДЕВУШКИ!$C$4:$C$170)-3)/ДЕВУШКИ!$G$4:$G$170,ROW(B57)),COLUMN(B57)),"")</f>
        <v/>
      </c>
      <c r="D59" s="140" t="str">
        <f>IFERROR(INDEX(ДЕВУШКИ!$B$4:$D$170,_xlfn.AGGREGATE(15,6,(ROW(ДЕВУШКИ!$C$4:$C$170)-3)/ДЕВУШКИ!$G$4:$G$170,ROW(C57)),COLUMN(C57)),"")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IFERROR(INDEX(ДЕВУШКИ!$B$4:$D$170,_xlfn.AGGREGATE(15,6,(ROW(ДЕВУШКИ!$C$4:$C$170)-3)/ДЕВУШКИ!$G$4:$G$170,ROW(A58)),COLUMN(A58)),"")</f>
        <v/>
      </c>
      <c r="C60" s="140" t="str">
        <f>IFERROR(INDEX(ДЕВУШКИ!$B$4:$D$170,_xlfn.AGGREGATE(15,6,(ROW(ДЕВУШКИ!$C$4:$C$170)-3)/ДЕВУШКИ!$G$4:$G$170,ROW(B58)),COLUMN(B58)),"")</f>
        <v/>
      </c>
      <c r="D60" s="140" t="str">
        <f>IFERROR(INDEX(ДЕВУШКИ!$B$4:$D$170,_xlfn.AGGREGATE(15,6,(ROW(ДЕВУШКИ!$C$4:$C$170)-3)/ДЕВУШКИ!$G$4:$G$170,ROW(C58)),COLUMN(C58)),"")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IFERROR(INDEX(ДЕВУШКИ!$B$4:$D$170,_xlfn.AGGREGATE(15,6,(ROW(ДЕВУШКИ!$C$4:$C$170)-3)/ДЕВУШКИ!$G$4:$G$170,ROW(A59)),COLUMN(A59)),"")</f>
        <v/>
      </c>
      <c r="C61" s="140" t="str">
        <f>IFERROR(INDEX(ДЕВУШКИ!$B$4:$D$170,_xlfn.AGGREGATE(15,6,(ROW(ДЕВУШКИ!$C$4:$C$170)-3)/ДЕВУШКИ!$G$4:$G$170,ROW(B59)),COLUMN(B59)),"")</f>
        <v/>
      </c>
      <c r="D61" s="140" t="str">
        <f>IFERROR(INDEX(ДЕВУШКИ!$B$4:$D$170,_xlfn.AGGREGATE(15,6,(ROW(ДЕВУШКИ!$C$4:$C$170)-3)/ДЕВУШКИ!$G$4:$G$170,ROW(C59)),COLUMN(C59)),"")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IFERROR(INDEX(ДЕВУШКИ!$B$4:$D$170,_xlfn.AGGREGATE(15,6,(ROW(ДЕВУШКИ!$C$4:$C$170)-3)/ДЕВУШКИ!$G$4:$G$170,ROW(A60)),COLUMN(A60)),"")</f>
        <v/>
      </c>
      <c r="C62" s="140" t="str">
        <f>IFERROR(INDEX(ДЕВУШКИ!$B$4:$D$170,_xlfn.AGGREGATE(15,6,(ROW(ДЕВУШКИ!$C$4:$C$170)-3)/ДЕВУШКИ!$G$4:$G$170,ROW(B60)),COLUMN(B60)),"")</f>
        <v/>
      </c>
      <c r="D62" s="140" t="str">
        <f>IFERROR(INDEX(ДЕВУШКИ!$B$4:$D$170,_xlfn.AGGREGATE(15,6,(ROW(ДЕВУШКИ!$C$4:$C$170)-3)/ДЕВУШКИ!$G$4:$G$170,ROW(C60)),COLUMN(C60)),"")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IFERROR(INDEX(ДЕВУШКИ!$B$4:$D$170,_xlfn.AGGREGATE(15,6,(ROW(ДЕВУШКИ!$C$4:$C$170)-3)/ДЕВУШКИ!$G$4:$G$170,ROW(A61)),COLUMN(A61)),"")</f>
        <v/>
      </c>
      <c r="C63" s="140" t="str">
        <f>IFERROR(INDEX(ДЕВУШКИ!$B$4:$D$170,_xlfn.AGGREGATE(15,6,(ROW(ДЕВУШКИ!$C$4:$C$170)-3)/ДЕВУШКИ!$G$4:$G$170,ROW(B61)),COLUMN(B61)),"")</f>
        <v/>
      </c>
      <c r="D63" s="140" t="str">
        <f>IFERROR(INDEX(ДЕВУШКИ!$B$4:$D$170,_xlfn.AGGREGATE(15,6,(ROW(ДЕВУШКИ!$C$4:$C$170)-3)/ДЕВУШКИ!$G$4:$G$170,ROW(C61)),COLUMN(C61)),"")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IFERROR(INDEX(ДЕВУШКИ!$B$4:$D$170,_xlfn.AGGREGATE(15,6,(ROW(ДЕВУШКИ!$C$4:$C$170)-3)/ДЕВУШКИ!$G$4:$G$170,ROW(A62)),COLUMN(A62)),"")</f>
        <v/>
      </c>
      <c r="C64" s="140" t="str">
        <f>IFERROR(INDEX(ДЕВУШКИ!$B$4:$D$170,_xlfn.AGGREGATE(15,6,(ROW(ДЕВУШКИ!$C$4:$C$170)-3)/ДЕВУШКИ!$G$4:$G$170,ROW(B62)),COLUMN(B62)),"")</f>
        <v/>
      </c>
      <c r="D64" s="140" t="str">
        <f>IFERROR(INDEX(ДЕВУШКИ!$B$4:$D$170,_xlfn.AGGREGATE(15,6,(ROW(ДЕВУШКИ!$C$4:$C$170)-3)/ДЕВУШКИ!$G$4:$G$170,ROW(C62)),COLUMN(C62)),"")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IFERROR(INDEX(ДЕВУШКИ!$B$4:$D$170,_xlfn.AGGREGATE(15,6,(ROW(ДЕВУШКИ!$C$4:$C$170)-3)/ДЕВУШКИ!$G$4:$G$170,ROW(A63)),COLUMN(A63)),"")</f>
        <v/>
      </c>
      <c r="C65" s="140" t="str">
        <f>IFERROR(INDEX(ДЕВУШКИ!$B$4:$D$170,_xlfn.AGGREGATE(15,6,(ROW(ДЕВУШКИ!$C$4:$C$170)-3)/ДЕВУШКИ!$G$4:$G$170,ROW(B63)),COLUMN(B63)),"")</f>
        <v/>
      </c>
      <c r="D65" s="140" t="str">
        <f>IFERROR(INDEX(ДЕВУШКИ!$B$4:$D$170,_xlfn.AGGREGATE(15,6,(ROW(ДЕВУШКИ!$C$4:$C$170)-3)/ДЕВУШКИ!$G$4:$G$170,ROW(C63)),COLUMN(C63)),"")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IFERROR(INDEX(ДЕВУШКИ!$B$4:$D$170,_xlfn.AGGREGATE(15,6,(ROW(ДЕВУШКИ!$C$4:$C$170)-3)/ДЕВУШКИ!$G$4:$G$170,ROW(A64)),COLUMN(A64)),"")</f>
        <v/>
      </c>
      <c r="C66" s="140" t="str">
        <f>IFERROR(INDEX(ДЕВУШКИ!$B$4:$D$170,_xlfn.AGGREGATE(15,6,(ROW(ДЕВУШКИ!$C$4:$C$170)-3)/ДЕВУШКИ!$G$4:$G$170,ROW(B64)),COLUMN(B64)),"")</f>
        <v/>
      </c>
      <c r="D66" s="140" t="str">
        <f>IFERROR(INDEX(ДЕВУШКИ!$B$4:$D$170,_xlfn.AGGREGATE(15,6,(ROW(ДЕВУШКИ!$C$4:$C$170)-3)/ДЕВУШКИ!$G$4:$G$170,ROW(C64)),COLUMN(C64)),"")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IFERROR(INDEX(ДЕВУШКИ!$B$4:$D$170,_xlfn.AGGREGATE(15,6,(ROW(ДЕВУШКИ!$C$4:$C$170)-3)/ДЕВУШКИ!$G$4:$G$170,ROW(A65)),COLUMN(A65)),"")</f>
        <v/>
      </c>
      <c r="C67" s="140" t="str">
        <f>IFERROR(INDEX(ДЕВУШКИ!$B$4:$D$170,_xlfn.AGGREGATE(15,6,(ROW(ДЕВУШКИ!$C$4:$C$170)-3)/ДЕВУШКИ!$G$4:$G$170,ROW(B65)),COLUMN(B65)),"")</f>
        <v/>
      </c>
      <c r="D67" s="140" t="str">
        <f>IFERROR(INDEX(ДЕВУШКИ!$B$4:$D$170,_xlfn.AGGREGATE(15,6,(ROW(ДЕВУШКИ!$C$4:$C$170)-3)/ДЕВУШКИ!$G$4:$G$170,ROW(C65)),COLUMN(C65)),"")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IFERROR(INDEX(ДЕВУШКИ!$B$4:$D$170,_xlfn.AGGREGATE(15,6,(ROW(ДЕВУШКИ!$C$4:$C$170)-3)/ДЕВУШКИ!$G$4:$G$170,ROW(A66)),COLUMN(A66)),"")</f>
        <v/>
      </c>
      <c r="C68" s="140" t="str">
        <f>IFERROR(INDEX(ДЕВУШКИ!$B$4:$D$170,_xlfn.AGGREGATE(15,6,(ROW(ДЕВУШКИ!$C$4:$C$170)-3)/ДЕВУШКИ!$G$4:$G$170,ROW(B66)),COLUMN(B66)),"")</f>
        <v/>
      </c>
      <c r="D68" s="140" t="str">
        <f>IFERROR(INDEX(ДЕВУШКИ!$B$4:$D$170,_xlfn.AGGREGATE(15,6,(ROW(ДЕВУШКИ!$C$4:$C$170)-3)/ДЕВУШКИ!$G$4:$G$170,ROW(C66)),COLUMN(C66)),"")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IFERROR(INDEX(ДЕВУШКИ!$B$4:$D$170,_xlfn.AGGREGATE(15,6,(ROW(ДЕВУШКИ!$C$4:$C$170)-3)/ДЕВУШКИ!$G$4:$G$170,ROW(A67)),COLUMN(A67)),"")</f>
        <v/>
      </c>
      <c r="C69" s="140" t="str">
        <f>IFERROR(INDEX(ДЕВУШКИ!$B$4:$D$170,_xlfn.AGGREGATE(15,6,(ROW(ДЕВУШКИ!$C$4:$C$170)-3)/ДЕВУШКИ!$G$4:$G$170,ROW(B67)),COLUMN(B67)),"")</f>
        <v/>
      </c>
      <c r="D69" s="140" t="str">
        <f>IFERROR(INDEX(ДЕВУШКИ!$B$4:$D$170,_xlfn.AGGREGATE(15,6,(ROW(ДЕВУШКИ!$C$4:$C$170)-3)/ДЕВУШКИ!$G$4:$G$170,ROW(C67)),COLUMN(C67)),"")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IFERROR(INDEX(ДЕВУШКИ!$B$4:$D$170,_xlfn.AGGREGATE(15,6,(ROW(ДЕВУШКИ!$C$4:$C$170)-3)/ДЕВУШКИ!$G$4:$G$170,ROW(A68)),COLUMN(A68)),"")</f>
        <v/>
      </c>
      <c r="C70" s="140" t="str">
        <f>IFERROR(INDEX(ДЕВУШКИ!$B$4:$D$170,_xlfn.AGGREGATE(15,6,(ROW(ДЕВУШКИ!$C$4:$C$170)-3)/ДЕВУШКИ!$G$4:$G$170,ROW(B68)),COLUMN(B68)),"")</f>
        <v/>
      </c>
      <c r="D70" s="140" t="str">
        <f>IFERROR(INDEX(ДЕВУШКИ!$B$4:$D$170,_xlfn.AGGREGATE(15,6,(ROW(ДЕВУШКИ!$C$4:$C$170)-3)/ДЕВУШКИ!$G$4:$G$170,ROW(C68)),COLUMN(C68)),"")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IFERROR(INDEX(ДЕВУШКИ!$B$4:$D$170,_xlfn.AGGREGATE(15,6,(ROW(ДЕВУШКИ!$C$4:$C$170)-3)/ДЕВУШКИ!$G$4:$G$170,ROW(A69)),COLUMN(A69)),"")</f>
        <v/>
      </c>
      <c r="C71" s="140" t="str">
        <f>IFERROR(INDEX(ДЕВУШКИ!$B$4:$D$170,_xlfn.AGGREGATE(15,6,(ROW(ДЕВУШКИ!$C$4:$C$170)-3)/ДЕВУШКИ!$G$4:$G$170,ROW(B69)),COLUMN(B69)),"")</f>
        <v/>
      </c>
      <c r="D71" s="140" t="str">
        <f>IFERROR(INDEX(ДЕВУШКИ!$B$4:$D$170,_xlfn.AGGREGATE(15,6,(ROW(ДЕВУШКИ!$C$4:$C$170)-3)/ДЕВУШКИ!$G$4:$G$170,ROW(C69)),COLUMN(C69)),"")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IFERROR(INDEX(ДЕВУШКИ!$B$4:$D$170,_xlfn.AGGREGATE(15,6,(ROW(ДЕВУШКИ!$C$4:$C$170)-3)/ДЕВУШКИ!$G$4:$G$170,ROW(A70)),COLUMN(A70)),"")</f>
        <v/>
      </c>
      <c r="C72" s="140" t="str">
        <f>IFERROR(INDEX(ДЕВУШКИ!$B$4:$D$170,_xlfn.AGGREGATE(15,6,(ROW(ДЕВУШКИ!$C$4:$C$170)-3)/ДЕВУШКИ!$G$4:$G$170,ROW(B70)),COLUMN(B70)),"")</f>
        <v/>
      </c>
      <c r="D72" s="140" t="str">
        <f>IFERROR(INDEX(ДЕВУШКИ!$B$4:$D$170,_xlfn.AGGREGATE(15,6,(ROW(ДЕВУШКИ!$C$4:$C$170)-3)/ДЕВУШКИ!$G$4:$G$170,ROW(C70)),COLUMN(C70)),"")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IFERROR(INDEX(ДЕВУШКИ!$B$4:$D$170,_xlfn.AGGREGATE(15,6,(ROW(ДЕВУШКИ!$C$4:$C$170)-3)/ДЕВУШКИ!$G$4:$G$170,ROW(A71)),COLUMN(A71)),"")</f>
        <v/>
      </c>
      <c r="C73" s="140" t="str">
        <f>IFERROR(INDEX(ДЕВУШКИ!$B$4:$D$170,_xlfn.AGGREGATE(15,6,(ROW(ДЕВУШКИ!$C$4:$C$170)-3)/ДЕВУШКИ!$G$4:$G$170,ROW(B71)),COLUMN(B71)),"")</f>
        <v/>
      </c>
      <c r="D73" s="140" t="str">
        <f>IFERROR(INDEX(ДЕВУШКИ!$B$4:$D$170,_xlfn.AGGREGATE(15,6,(ROW(ДЕВУШКИ!$C$4:$C$170)-3)/ДЕВУШКИ!$G$4:$G$170,ROW(C71)),COLUMN(C71)),"")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IFERROR(INDEX(ДЕВУШКИ!$B$4:$D$170,_xlfn.AGGREGATE(15,6,(ROW(ДЕВУШКИ!$C$4:$C$170)-3)/ДЕВУШКИ!$G$4:$G$170,ROW(A72)),COLUMN(A72)),"")</f>
        <v/>
      </c>
      <c r="C74" s="140" t="str">
        <f>IFERROR(INDEX(ДЕВУШКИ!$B$4:$D$170,_xlfn.AGGREGATE(15,6,(ROW(ДЕВУШКИ!$C$4:$C$170)-3)/ДЕВУШКИ!$G$4:$G$170,ROW(B72)),COLUMN(B72)),"")</f>
        <v/>
      </c>
      <c r="D74" s="140" t="str">
        <f>IFERROR(INDEX(ДЕВУШКИ!$B$4:$D$170,_xlfn.AGGREGATE(15,6,(ROW(ДЕВУШКИ!$C$4:$C$170)-3)/ДЕВУШКИ!$G$4:$G$170,ROW(C72)),COLUMN(C72)),"")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IFERROR(INDEX(ДЕВУШКИ!$B$4:$D$170,_xlfn.AGGREGATE(15,6,(ROW(ДЕВУШКИ!$C$4:$C$170)-3)/ДЕВУШКИ!$G$4:$G$170,ROW(A73)),COLUMN(A73)),"")</f>
        <v/>
      </c>
      <c r="C75" s="140" t="str">
        <f>IFERROR(INDEX(ДЕВУШКИ!$B$4:$D$170,_xlfn.AGGREGATE(15,6,(ROW(ДЕВУШКИ!$C$4:$C$170)-3)/ДЕВУШКИ!$G$4:$G$170,ROW(B73)),COLUMN(B73)),"")</f>
        <v/>
      </c>
      <c r="D75" s="140" t="str">
        <f>IFERROR(INDEX(ДЕВУШКИ!$B$4:$D$170,_xlfn.AGGREGATE(15,6,(ROW(ДЕВУШКИ!$C$4:$C$170)-3)/ДЕВУШКИ!$G$4:$G$170,ROW(C73)),COLUMN(C73)),"")</f>
        <v/>
      </c>
    </row>
    <row r="76" spans="1:4" x14ac:dyDescent="0.25">
      <c r="A76" s="47" t="s">
        <v>19</v>
      </c>
      <c r="B76" s="60">
        <f>COUNTA(Таблица1023691019202835[номер 
участника])</f>
        <v>73</v>
      </c>
      <c r="C76" s="60">
        <f>COUNTA(Таблица1023691019202835[Фамилия Имя])</f>
        <v>73</v>
      </c>
      <c r="D76" s="60">
        <f>COUNTA(Таблица1023691019202835[дата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34">
    <tabColor theme="9" tint="0.59999389629810485"/>
  </sheetPr>
  <dimension ref="A1:D76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IFERROR(INDEX(ДЕВУШКИ!$B$4:$D$170,_xlfn.AGGREGATE(15,6,(ROW(ДЕВУШКИ!$C$4:$C$170)-3)/ДЕВУШКИ!$H$4:$H$170,ROW(A1)),COLUMN(A1)),"")</f>
        <v>3</v>
      </c>
      <c r="C3" s="140" t="str">
        <f>IFERROR(INDEX(ДЕВУШКИ!$B$4:$D$170,_xlfn.AGGREGATE(15,6,(ROW(ДЕВУШКИ!$C$4:$C$170)-3)/ДЕВУШКИ!$H$4:$H$170,ROW(B1)),COLUMN(B1)),"")</f>
        <v>Елизарова Елизавета</v>
      </c>
      <c r="D3" s="140">
        <f>IFERROR(INDEX(ДЕВУШКИ!$B$4:$D$170,_xlfn.AGGREGATE(15,6,(ROW(ДЕВУШКИ!$C$4:$C$170)-3)/ДЕВУШКИ!$H$4:$H$170,ROW(C1)),COLUMN(C1)),"")</f>
        <v>2001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IFERROR(INDEX(ДЕВУШКИ!$B$4:$D$170,_xlfn.AGGREGATE(15,6,(ROW(ДЕВУШКИ!$C$4:$C$170)-3)/ДЕВУШКИ!$H$4:$H$170,ROW(A2)),COLUMN(A2)),"")</f>
        <v>13</v>
      </c>
      <c r="C4" s="140" t="str">
        <f>IFERROR(INDEX(ДЕВУШКИ!$B$4:$D$170,_xlfn.AGGREGATE(15,6,(ROW(ДЕВУШКИ!$C$4:$C$170)-3)/ДЕВУШКИ!$H$4:$H$170,ROW(B2)),COLUMN(B2)),"")</f>
        <v>Пинаева Анна</v>
      </c>
      <c r="D4" s="140">
        <f>IFERROR(INDEX(ДЕВУШКИ!$B$4:$D$170,_xlfn.AGGREGATE(15,6,(ROW(ДЕВУШКИ!$C$4:$C$170)-3)/ДЕВУШКИ!$H$4:$H$170,ROW(C2)),COLUMN(C2)),"")</f>
        <v>2001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IFERROR(INDEX(ДЕВУШКИ!$B$4:$D$170,_xlfn.AGGREGATE(15,6,(ROW(ДЕВУШКИ!$C$4:$C$170)-3)/ДЕВУШКИ!$H$4:$H$170,ROW(A3)),COLUMN(A3)),"")</f>
        <v>53</v>
      </c>
      <c r="C5" s="140" t="str">
        <f>IFERROR(INDEX(ДЕВУШКИ!$B$4:$D$170,_xlfn.AGGREGATE(15,6,(ROW(ДЕВУШКИ!$C$4:$C$170)-3)/ДЕВУШКИ!$H$4:$H$170,ROW(B3)),COLUMN(B3)),"")</f>
        <v>Мурзина Галина</v>
      </c>
      <c r="D5" s="140">
        <f>IFERROR(INDEX(ДЕВУШКИ!$B$4:$D$170,_xlfn.AGGREGATE(15,6,(ROW(ДЕВУШКИ!$C$4:$C$170)-3)/ДЕВУШКИ!$H$4:$H$170,ROW(C3)),COLUMN(C3)),"")</f>
        <v>2001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IFERROR(INDEX(ДЕВУШКИ!$B$4:$D$170,_xlfn.AGGREGATE(15,6,(ROW(ДЕВУШКИ!$C$4:$C$170)-3)/ДЕВУШКИ!$H$4:$H$170,ROW(A4)),COLUMN(A4)),"")</f>
        <v>54</v>
      </c>
      <c r="C6" s="140" t="str">
        <f>IFERROR(INDEX(ДЕВУШКИ!$B$4:$D$170,_xlfn.AGGREGATE(15,6,(ROW(ДЕВУШКИ!$C$4:$C$170)-3)/ДЕВУШКИ!$H$4:$H$170,ROW(B4)),COLUMN(B4)),"")</f>
        <v>Половинкина Александра</v>
      </c>
      <c r="D6" s="140">
        <f>IFERROR(INDEX(ДЕВУШКИ!$B$4:$D$170,_xlfn.AGGREGATE(15,6,(ROW(ДЕВУШКИ!$C$4:$C$170)-3)/ДЕВУШКИ!$H$4:$H$170,ROW(C4)),COLUMN(C4)),"")</f>
        <v>2001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IFERROR(INDEX(ДЕВУШКИ!$B$4:$D$170,_xlfn.AGGREGATE(15,6,(ROW(ДЕВУШКИ!$C$4:$C$170)-3)/ДЕВУШКИ!$H$4:$H$170,ROW(A5)),COLUMN(A5)),"")</f>
        <v>62</v>
      </c>
      <c r="C7" s="140" t="str">
        <f>IFERROR(INDEX(ДЕВУШКИ!$B$4:$D$170,_xlfn.AGGREGATE(15,6,(ROW(ДЕВУШКИ!$C$4:$C$170)-3)/ДЕВУШКИ!$H$4:$H$170,ROW(B5)),COLUMN(B5)),"")</f>
        <v>Юдинцева Наталья</v>
      </c>
      <c r="D7" s="140">
        <f>IFERROR(INDEX(ДЕВУШКИ!$B$4:$D$170,_xlfn.AGGREGATE(15,6,(ROW(ДЕВУШКИ!$C$4:$C$170)-3)/ДЕВУШКИ!$H$4:$H$170,ROW(C5)),COLUMN(C5)),"")</f>
        <v>2000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IFERROR(INDEX(ДЕВУШКИ!$B$4:$D$170,_xlfn.AGGREGATE(15,6,(ROW(ДЕВУШКИ!$C$4:$C$170)-3)/ДЕВУШКИ!$H$4:$H$170,ROW(A6)),COLUMN(A6)),"")</f>
        <v>63</v>
      </c>
      <c r="C8" s="140" t="str">
        <f>IFERROR(INDEX(ДЕВУШКИ!$B$4:$D$170,_xlfn.AGGREGATE(15,6,(ROW(ДЕВУШКИ!$C$4:$C$170)-3)/ДЕВУШКИ!$H$4:$H$170,ROW(B6)),COLUMN(B6)),"")</f>
        <v>Макарычева Алина</v>
      </c>
      <c r="D8" s="140">
        <f>IFERROR(INDEX(ДЕВУШКИ!$B$4:$D$170,_xlfn.AGGREGATE(15,6,(ROW(ДЕВУШКИ!$C$4:$C$170)-3)/ДЕВУШКИ!$H$4:$H$170,ROW(C6)),COLUMN(C6)),"")</f>
        <v>2000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IFERROR(INDEX(ДЕВУШКИ!$B$4:$D$170,_xlfn.AGGREGATE(15,6,(ROW(ДЕВУШКИ!$C$4:$C$170)-3)/ДЕВУШКИ!$H$4:$H$170,ROW(A7)),COLUMN(A7)),"")</f>
        <v>69</v>
      </c>
      <c r="C9" s="140" t="str">
        <f>IFERROR(INDEX(ДЕВУШКИ!$B$4:$D$170,_xlfn.AGGREGATE(15,6,(ROW(ДЕВУШКИ!$C$4:$C$170)-3)/ДЕВУШКИ!$H$4:$H$170,ROW(B7)),COLUMN(B7)),"")</f>
        <v>Саитова Регина</v>
      </c>
      <c r="D9" s="140">
        <f>IFERROR(INDEX(ДЕВУШКИ!$B$4:$D$170,_xlfn.AGGREGATE(15,6,(ROW(ДЕВУШКИ!$C$4:$C$170)-3)/ДЕВУШКИ!$H$4:$H$170,ROW(C7)),COLUMN(C7)),"")</f>
        <v>2000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IFERROR(INDEX(ДЕВУШКИ!$B$4:$D$170,_xlfn.AGGREGATE(15,6,(ROW(ДЕВУШКИ!$C$4:$C$170)-3)/ДЕВУШКИ!$H$4:$H$170,ROW(A8)),COLUMN(A8)),"")</f>
        <v>73</v>
      </c>
      <c r="C10" s="140" t="str">
        <f>IFERROR(INDEX(ДЕВУШКИ!$B$4:$D$170,_xlfn.AGGREGATE(15,6,(ROW(ДЕВУШКИ!$C$4:$C$170)-3)/ДЕВУШКИ!$H$4:$H$170,ROW(B8)),COLUMN(B8)),"")</f>
        <v>Никифорова Анастасия</v>
      </c>
      <c r="D10" s="140">
        <f>IFERROR(INDEX(ДЕВУШКИ!$B$4:$D$170,_xlfn.AGGREGATE(15,6,(ROW(ДЕВУШКИ!$C$4:$C$170)-3)/ДЕВУШКИ!$H$4:$H$170,ROW(C8)),COLUMN(C8)),"")</f>
        <v>2001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IFERROR(INDEX(ДЕВУШКИ!$B$4:$D$170,_xlfn.AGGREGATE(15,6,(ROW(ДЕВУШКИ!$C$4:$C$170)-3)/ДЕВУШКИ!$H$4:$H$170,ROW(A9)),COLUMN(A9)),"")</f>
        <v>77</v>
      </c>
      <c r="C11" s="140" t="str">
        <f>IFERROR(INDEX(ДЕВУШКИ!$B$4:$D$170,_xlfn.AGGREGATE(15,6,(ROW(ДЕВУШКИ!$C$4:$C$170)-3)/ДЕВУШКИ!$H$4:$H$170,ROW(B9)),COLUMN(B9)),"")</f>
        <v>Воронина Александра</v>
      </c>
      <c r="D11" s="140">
        <f>IFERROR(INDEX(ДЕВУШКИ!$B$4:$D$170,_xlfn.AGGREGATE(15,6,(ROW(ДЕВУШКИ!$C$4:$C$170)-3)/ДЕВУШКИ!$H$4:$H$170,ROW(C9)),COLUMN(C9)),"")</f>
        <v>2001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IFERROR(INDEX(ДЕВУШКИ!$B$4:$D$170,_xlfn.AGGREGATE(15,6,(ROW(ДЕВУШКИ!$C$4:$C$170)-3)/ДЕВУШКИ!$H$4:$H$170,ROW(A10)),COLUMN(A10)),"")</f>
        <v>85</v>
      </c>
      <c r="C12" s="140" t="str">
        <f>IFERROR(INDEX(ДЕВУШКИ!$B$4:$D$170,_xlfn.AGGREGATE(15,6,(ROW(ДЕВУШКИ!$C$4:$C$170)-3)/ДЕВУШКИ!$H$4:$H$170,ROW(B10)),COLUMN(B10)),"")</f>
        <v>Мураева Полина</v>
      </c>
      <c r="D12" s="140">
        <f>IFERROR(INDEX(ДЕВУШКИ!$B$4:$D$170,_xlfn.AGGREGATE(15,6,(ROW(ДЕВУШКИ!$C$4:$C$170)-3)/ДЕВУШКИ!$H$4:$H$170,ROW(C10)),COLUMN(C10)),"")</f>
        <v>2002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IFERROR(INDEX(ДЕВУШКИ!$B$4:$D$170,_xlfn.AGGREGATE(15,6,(ROW(ДЕВУШКИ!$C$4:$C$170)-3)/ДЕВУШКИ!$H$4:$H$170,ROW(A11)),COLUMN(A11)),"")</f>
        <v>86</v>
      </c>
      <c r="C13" s="140" t="str">
        <f>IFERROR(INDEX(ДЕВУШКИ!$B$4:$D$170,_xlfn.AGGREGATE(15,6,(ROW(ДЕВУШКИ!$C$4:$C$170)-3)/ДЕВУШКИ!$H$4:$H$170,ROW(B11)),COLUMN(B11)),"")</f>
        <v>Вонсович Влада</v>
      </c>
      <c r="D13" s="140">
        <f>IFERROR(INDEX(ДЕВУШКИ!$B$4:$D$170,_xlfn.AGGREGATE(15,6,(ROW(ДЕВУШКИ!$C$4:$C$170)-3)/ДЕВУШКИ!$H$4:$H$170,ROW(C11)),COLUMN(C11)),"")</f>
        <v>2002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IFERROR(INDEX(ДЕВУШКИ!$B$4:$D$170,_xlfn.AGGREGATE(15,6,(ROW(ДЕВУШКИ!$C$4:$C$170)-3)/ДЕВУШКИ!$H$4:$H$170,ROW(A12)),COLUMN(A12)),"")</f>
        <v>87</v>
      </c>
      <c r="C14" s="140" t="str">
        <f>IFERROR(INDEX(ДЕВУШКИ!$B$4:$D$170,_xlfn.AGGREGATE(15,6,(ROW(ДЕВУШКИ!$C$4:$C$170)-3)/ДЕВУШКИ!$H$4:$H$170,ROW(B12)),COLUMN(B12)),"")</f>
        <v>Казанцева Анфиса</v>
      </c>
      <c r="D14" s="140">
        <f>IFERROR(INDEX(ДЕВУШКИ!$B$4:$D$170,_xlfn.AGGREGATE(15,6,(ROW(ДЕВУШКИ!$C$4:$C$170)-3)/ДЕВУШКИ!$H$4:$H$170,ROW(C12)),COLUMN(C12)),"")</f>
        <v>2002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IFERROR(INDEX(ДЕВУШКИ!$B$4:$D$170,_xlfn.AGGREGATE(15,6,(ROW(ДЕВУШКИ!$C$4:$C$170)-3)/ДЕВУШКИ!$H$4:$H$170,ROW(A13)),COLUMN(A13)),"")</f>
        <v>124</v>
      </c>
      <c r="C15" s="140" t="str">
        <f>IFERROR(INDEX(ДЕВУШКИ!$B$4:$D$170,_xlfn.AGGREGATE(15,6,(ROW(ДЕВУШКИ!$C$4:$C$170)-3)/ДЕВУШКИ!$H$4:$H$170,ROW(B13)),COLUMN(B13)),"")</f>
        <v>Рузиматова Маржона</v>
      </c>
      <c r="D15" s="140">
        <f>IFERROR(INDEX(ДЕВУШКИ!$B$4:$D$170,_xlfn.AGGREGATE(15,6,(ROW(ДЕВУШКИ!$C$4:$C$170)-3)/ДЕВУШКИ!$H$4:$H$170,ROW(C13)),COLUMN(C13)),"")</f>
        <v>37117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IFERROR(INDEX(ДЕВУШКИ!$B$4:$D$170,_xlfn.AGGREGATE(15,6,(ROW(ДЕВУШКИ!$C$4:$C$170)-3)/ДЕВУШКИ!$H$4:$H$170,ROW(A14)),COLUMN(A14)),"")</f>
        <v>125</v>
      </c>
      <c r="C16" s="140" t="str">
        <f>IFERROR(INDEX(ДЕВУШКИ!$B$4:$D$170,_xlfn.AGGREGATE(15,6,(ROW(ДЕВУШКИ!$C$4:$C$170)-3)/ДЕВУШКИ!$H$4:$H$170,ROW(B14)),COLUMN(B14)),"")</f>
        <v>Колева Анастасия</v>
      </c>
      <c r="D16" s="140">
        <f>IFERROR(INDEX(ДЕВУШКИ!$B$4:$D$170,_xlfn.AGGREGATE(15,6,(ROW(ДЕВУШКИ!$C$4:$C$170)-3)/ДЕВУШКИ!$H$4:$H$170,ROW(C14)),COLUMN(C14)),"")</f>
        <v>37400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IFERROR(INDEX(ДЕВУШКИ!$B$4:$D$170,_xlfn.AGGREGATE(15,6,(ROW(ДЕВУШКИ!$C$4:$C$170)-3)/ДЕВУШКИ!$H$4:$H$170,ROW(A15)),COLUMN(A15)),"")</f>
        <v>126</v>
      </c>
      <c r="C17" s="140" t="str">
        <f>IFERROR(INDEX(ДЕВУШКИ!$B$4:$D$170,_xlfn.AGGREGATE(15,6,(ROW(ДЕВУШКИ!$C$4:$C$170)-3)/ДЕВУШКИ!$H$4:$H$170,ROW(B15)),COLUMN(B15)),"")</f>
        <v>Глазырина Ксения</v>
      </c>
      <c r="D17" s="140">
        <f>IFERROR(INDEX(ДЕВУШКИ!$B$4:$D$170,_xlfn.AGGREGATE(15,6,(ROW(ДЕВУШКИ!$C$4:$C$170)-3)/ДЕВУШКИ!$H$4:$H$170,ROW(C15)),COLUMN(C15)),"")</f>
        <v>37372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IFERROR(INDEX(ДЕВУШКИ!$B$4:$D$170,_xlfn.AGGREGATE(15,6,(ROW(ДЕВУШКИ!$C$4:$C$170)-3)/ДЕВУШКИ!$H$4:$H$170,ROW(A16)),COLUMN(A16)),"")</f>
        <v>255</v>
      </c>
      <c r="C18" s="140" t="str">
        <f>IFERROR(INDEX(ДЕВУШКИ!$B$4:$D$170,_xlfn.AGGREGATE(15,6,(ROW(ДЕВУШКИ!$C$4:$C$170)-3)/ДЕВУШКИ!$H$4:$H$170,ROW(B16)),COLUMN(B16)),"")</f>
        <v xml:space="preserve">Воронцова Ольга </v>
      </c>
      <c r="D18" s="140">
        <f>IFERROR(INDEX(ДЕВУШКИ!$B$4:$D$170,_xlfn.AGGREGATE(15,6,(ROW(ДЕВУШКИ!$C$4:$C$170)-3)/ДЕВУШКИ!$H$4:$H$170,ROW(C16)),COLUMN(C16)),"")</f>
        <v>37456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IFERROR(INDEX(ДЕВУШКИ!$B$4:$D$170,_xlfn.AGGREGATE(15,6,(ROW(ДЕВУШКИ!$C$4:$C$170)-3)/ДЕВУШКИ!$H$4:$H$170,ROW(A17)),COLUMN(A17)),"")</f>
        <v>372</v>
      </c>
      <c r="C19" s="140" t="str">
        <f>IFERROR(INDEX(ДЕВУШКИ!$B$4:$D$170,_xlfn.AGGREGATE(15,6,(ROW(ДЕВУШКИ!$C$4:$C$170)-3)/ДЕВУШКИ!$H$4:$H$170,ROW(B17)),COLUMN(B17)),"")</f>
        <v>Хвастунова Дарья</v>
      </c>
      <c r="D19" s="140">
        <f>IFERROR(INDEX(ДЕВУШКИ!$B$4:$D$170,_xlfn.AGGREGATE(15,6,(ROW(ДЕВУШКИ!$C$4:$C$170)-3)/ДЕВУШКИ!$H$4:$H$170,ROW(C17)),COLUMN(C17)),"")</f>
        <v>37603</v>
      </c>
    </row>
    <row r="20" spans="1:4" x14ac:dyDescent="0.25">
      <c r="A20" s="43">
        <v>18</v>
      </c>
      <c r="B20" s="140" t="str">
        <f>IFERROR(INDEX(ДЕВУШКИ!$B$4:$D$170,_xlfn.AGGREGATE(15,6,(ROW(ДЕВУШКИ!$C$4:$C$170)-3)/ДЕВУШКИ!$H$4:$H$170,ROW(A18)),COLUMN(A18)),"")</f>
        <v/>
      </c>
      <c r="C20" s="140" t="str">
        <f>IFERROR(INDEX(ДЕВУШКИ!$B$4:$D$170,_xlfn.AGGREGATE(15,6,(ROW(ДЕВУШКИ!$C$4:$C$170)-3)/ДЕВУШКИ!$H$4:$H$170,ROW(B18)),COLUMN(B18)),"")</f>
        <v/>
      </c>
      <c r="D20" s="140" t="str">
        <f>IFERROR(INDEX(ДЕВУШКИ!$B$4:$D$170,_xlfn.AGGREGATE(15,6,(ROW(ДЕВУШКИ!$C$4:$C$170)-3)/ДЕВУШКИ!$H$4:$H$170,ROW(C18)),COLUMN(C18)),"")</f>
        <v/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IFERROR(INDEX(ДЕВУШКИ!$B$4:$D$170,_xlfn.AGGREGATE(15,6,(ROW(ДЕВУШКИ!$C$4:$C$170)-3)/ДЕВУШКИ!$H$4:$H$170,ROW(A19)),COLUMN(A19)),"")</f>
        <v/>
      </c>
      <c r="C21" s="140" t="str">
        <f>IFERROR(INDEX(ДЕВУШКИ!$B$4:$D$170,_xlfn.AGGREGATE(15,6,(ROW(ДЕВУШКИ!$C$4:$C$170)-3)/ДЕВУШКИ!$H$4:$H$170,ROW(B19)),COLUMN(B19)),"")</f>
        <v/>
      </c>
      <c r="D21" s="140" t="str">
        <f>IFERROR(INDEX(ДЕВУШКИ!$B$4:$D$170,_xlfn.AGGREGATE(15,6,(ROW(ДЕВУШКИ!$C$4:$C$170)-3)/ДЕВУШКИ!$H$4:$H$170,ROW(C19)),COLUMN(C19)),"")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IFERROR(INDEX(ДЕВУШКИ!$B$4:$D$170,_xlfn.AGGREGATE(15,6,(ROW(ДЕВУШКИ!$C$4:$C$170)-3)/ДЕВУШКИ!$H$4:$H$170,ROW(A20)),COLUMN(A20)),"")</f>
        <v/>
      </c>
      <c r="C22" s="140" t="str">
        <f>IFERROR(INDEX(ДЕВУШКИ!$B$4:$D$170,_xlfn.AGGREGATE(15,6,(ROW(ДЕВУШКИ!$C$4:$C$170)-3)/ДЕВУШКИ!$H$4:$H$170,ROW(B20)),COLUMN(B20)),"")</f>
        <v/>
      </c>
      <c r="D22" s="140" t="str">
        <f>IFERROR(INDEX(ДЕВУШКИ!$B$4:$D$170,_xlfn.AGGREGATE(15,6,(ROW(ДЕВУШКИ!$C$4:$C$170)-3)/ДЕВУШКИ!$H$4:$H$170,ROW(C20)),COLUMN(C20)),"")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IFERROR(INDEX(ДЕВУШКИ!$B$4:$D$170,_xlfn.AGGREGATE(15,6,(ROW(ДЕВУШКИ!$C$4:$C$170)-3)/ДЕВУШКИ!$H$4:$H$170,ROW(A21)),COLUMN(A21)),"")</f>
        <v/>
      </c>
      <c r="C23" s="140" t="str">
        <f>IFERROR(INDEX(ДЕВУШКИ!$B$4:$D$170,_xlfn.AGGREGATE(15,6,(ROW(ДЕВУШКИ!$C$4:$C$170)-3)/ДЕВУШКИ!$H$4:$H$170,ROW(B21)),COLUMN(B21)),"")</f>
        <v/>
      </c>
      <c r="D23" s="140" t="str">
        <f>IFERROR(INDEX(ДЕВУШКИ!$B$4:$D$170,_xlfn.AGGREGATE(15,6,(ROW(ДЕВУШКИ!$C$4:$C$170)-3)/ДЕВУШКИ!$H$4:$H$170,ROW(C21)),COLUMN(C21)),"")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IFERROR(INDEX(ДЕВУШКИ!$B$4:$D$170,_xlfn.AGGREGATE(15,6,(ROW(ДЕВУШКИ!$C$4:$C$170)-3)/ДЕВУШКИ!$H$4:$H$170,ROW(A22)),COLUMN(A22)),"")</f>
        <v/>
      </c>
      <c r="C24" s="140" t="str">
        <f>IFERROR(INDEX(ДЕВУШКИ!$B$4:$D$170,_xlfn.AGGREGATE(15,6,(ROW(ДЕВУШКИ!$C$4:$C$170)-3)/ДЕВУШКИ!$H$4:$H$170,ROW(B22)),COLUMN(B22)),"")</f>
        <v/>
      </c>
      <c r="D24" s="140" t="str">
        <f>IFERROR(INDEX(ДЕВУШКИ!$B$4:$D$170,_xlfn.AGGREGATE(15,6,(ROW(ДЕВУШКИ!$C$4:$C$170)-3)/ДЕВУШКИ!$H$4:$H$170,ROW(C22)),COLUMN(C22)),"")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IFERROR(INDEX(ДЕВУШКИ!$B$4:$D$170,_xlfn.AGGREGATE(15,6,(ROW(ДЕВУШКИ!$C$4:$C$170)-3)/ДЕВУШКИ!$H$4:$H$170,ROW(A23)),COLUMN(A23)),"")</f>
        <v/>
      </c>
      <c r="C25" s="140" t="str">
        <f>IFERROR(INDEX(ДЕВУШКИ!$B$4:$D$170,_xlfn.AGGREGATE(15,6,(ROW(ДЕВУШКИ!$C$4:$C$170)-3)/ДЕВУШКИ!$H$4:$H$170,ROW(B23)),COLUMN(B23)),"")</f>
        <v/>
      </c>
      <c r="D25" s="140" t="str">
        <f>IFERROR(INDEX(ДЕВУШКИ!$B$4:$D$170,_xlfn.AGGREGATE(15,6,(ROW(ДЕВУШКИ!$C$4:$C$170)-3)/ДЕВУШКИ!$H$4:$H$170,ROW(C23)),COLUMN(C23)),"")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IFERROR(INDEX(ДЕВУШКИ!$B$4:$D$170,_xlfn.AGGREGATE(15,6,(ROW(ДЕВУШКИ!$C$4:$C$170)-3)/ДЕВУШКИ!$H$4:$H$170,ROW(A24)),COLUMN(A24)),"")</f>
        <v/>
      </c>
      <c r="C26" s="140" t="str">
        <f>IFERROR(INDEX(ДЕВУШКИ!$B$4:$D$170,_xlfn.AGGREGATE(15,6,(ROW(ДЕВУШКИ!$C$4:$C$170)-3)/ДЕВУШКИ!$H$4:$H$170,ROW(B24)),COLUMN(B24)),"")</f>
        <v/>
      </c>
      <c r="D26" s="140" t="str">
        <f>IFERROR(INDEX(ДЕВУШКИ!$B$4:$D$170,_xlfn.AGGREGATE(15,6,(ROW(ДЕВУШКИ!$C$4:$C$170)-3)/ДЕВУШКИ!$H$4:$H$170,ROW(C24)),COLUMN(C24)),"")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IFERROR(INDEX(ДЕВУШКИ!$B$4:$D$170,_xlfn.AGGREGATE(15,6,(ROW(ДЕВУШКИ!$C$4:$C$170)-3)/ДЕВУШКИ!$H$4:$H$170,ROW(A25)),COLUMN(A25)),"")</f>
        <v/>
      </c>
      <c r="C27" s="140" t="str">
        <f>IFERROR(INDEX(ДЕВУШКИ!$B$4:$D$170,_xlfn.AGGREGATE(15,6,(ROW(ДЕВУШКИ!$C$4:$C$170)-3)/ДЕВУШКИ!$H$4:$H$170,ROW(B25)),COLUMN(B25)),"")</f>
        <v/>
      </c>
      <c r="D27" s="140" t="str">
        <f>IFERROR(INDEX(ДЕВУШКИ!$B$4:$D$170,_xlfn.AGGREGATE(15,6,(ROW(ДЕВУШКИ!$C$4:$C$170)-3)/ДЕВУШКИ!$H$4:$H$170,ROW(C25)),COLUMN(C25)),"")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IFERROR(INDEX(ДЕВУШКИ!$B$4:$D$170,_xlfn.AGGREGATE(15,6,(ROW(ДЕВУШКИ!$C$4:$C$170)-3)/ДЕВУШКИ!$H$4:$H$170,ROW(A26)),COLUMN(A26)),"")</f>
        <v/>
      </c>
      <c r="C28" s="140" t="str">
        <f>IFERROR(INDEX(ДЕВУШКИ!$B$4:$D$170,_xlfn.AGGREGATE(15,6,(ROW(ДЕВУШКИ!$C$4:$C$170)-3)/ДЕВУШКИ!$H$4:$H$170,ROW(B26)),COLUMN(B26)),"")</f>
        <v/>
      </c>
      <c r="D28" s="140" t="str">
        <f>IFERROR(INDEX(ДЕВУШКИ!$B$4:$D$170,_xlfn.AGGREGATE(15,6,(ROW(ДЕВУШКИ!$C$4:$C$170)-3)/ДЕВУШКИ!$H$4:$H$170,ROW(C26)),COLUMN(C26)),"")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IFERROR(INDEX(ДЕВУШКИ!$B$4:$D$170,_xlfn.AGGREGATE(15,6,(ROW(ДЕВУШКИ!$C$4:$C$170)-3)/ДЕВУШКИ!$H$4:$H$170,ROW(A27)),COLUMN(A27)),"")</f>
        <v/>
      </c>
      <c r="C29" s="140" t="str">
        <f>IFERROR(INDEX(ДЕВУШКИ!$B$4:$D$170,_xlfn.AGGREGATE(15,6,(ROW(ДЕВУШКИ!$C$4:$C$170)-3)/ДЕВУШКИ!$H$4:$H$170,ROW(B27)),COLUMN(B27)),"")</f>
        <v/>
      </c>
      <c r="D29" s="140" t="str">
        <f>IFERROR(INDEX(ДЕВУШКИ!$B$4:$D$170,_xlfn.AGGREGATE(15,6,(ROW(ДЕВУШКИ!$C$4:$C$170)-3)/ДЕВУШКИ!$H$4:$H$170,ROW(C27)),COLUMN(C27)),"")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IFERROR(INDEX(ДЕВУШКИ!$B$4:$D$170,_xlfn.AGGREGATE(15,6,(ROW(ДЕВУШКИ!$C$4:$C$170)-3)/ДЕВУШКИ!$H$4:$H$170,ROW(A28)),COLUMN(A28)),"")</f>
        <v/>
      </c>
      <c r="C30" s="140" t="str">
        <f>IFERROR(INDEX(ДЕВУШКИ!$B$4:$D$170,_xlfn.AGGREGATE(15,6,(ROW(ДЕВУШКИ!$C$4:$C$170)-3)/ДЕВУШКИ!$H$4:$H$170,ROW(B28)),COLUMN(B28)),"")</f>
        <v/>
      </c>
      <c r="D30" s="140" t="str">
        <f>IFERROR(INDEX(ДЕВУШКИ!$B$4:$D$170,_xlfn.AGGREGATE(15,6,(ROW(ДЕВУШКИ!$C$4:$C$170)-3)/ДЕВУШКИ!$H$4:$H$170,ROW(C28)),COLUMN(C28)),"")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IFERROR(INDEX(ДЕВУШКИ!$B$4:$D$170,_xlfn.AGGREGATE(15,6,(ROW(ДЕВУШКИ!$C$4:$C$170)-3)/ДЕВУШКИ!$H$4:$H$170,ROW(A29)),COLUMN(A29)),"")</f>
        <v/>
      </c>
      <c r="C31" s="140" t="str">
        <f>IFERROR(INDEX(ДЕВУШКИ!$B$4:$D$170,_xlfn.AGGREGATE(15,6,(ROW(ДЕВУШКИ!$C$4:$C$170)-3)/ДЕВУШКИ!$H$4:$H$170,ROW(B29)),COLUMN(B29)),"")</f>
        <v/>
      </c>
      <c r="D31" s="140" t="str">
        <f>IFERROR(INDEX(ДЕВУШКИ!$B$4:$D$170,_xlfn.AGGREGATE(15,6,(ROW(ДЕВУШКИ!$C$4:$C$170)-3)/ДЕВУШКИ!$H$4:$H$170,ROW(C29)),COLUMN(C29)),"")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IFERROR(INDEX(ДЕВУШКИ!$B$4:$D$170,_xlfn.AGGREGATE(15,6,(ROW(ДЕВУШКИ!$C$4:$C$170)-3)/ДЕВУШКИ!$H$4:$H$170,ROW(A30)),COLUMN(A30)),"")</f>
        <v/>
      </c>
      <c r="C32" s="140" t="str">
        <f>IFERROR(INDEX(ДЕВУШКИ!$B$4:$D$170,_xlfn.AGGREGATE(15,6,(ROW(ДЕВУШКИ!$C$4:$C$170)-3)/ДЕВУШКИ!$H$4:$H$170,ROW(B30)),COLUMN(B30)),"")</f>
        <v/>
      </c>
      <c r="D32" s="140" t="str">
        <f>IFERROR(INDEX(ДЕВУШКИ!$B$4:$D$170,_xlfn.AGGREGATE(15,6,(ROW(ДЕВУШКИ!$C$4:$C$170)-3)/ДЕВУШКИ!$H$4:$H$170,ROW(C30)),COLUMN(C30)),"")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IFERROR(INDEX(ДЕВУШКИ!$B$4:$D$170,_xlfn.AGGREGATE(15,6,(ROW(ДЕВУШКИ!$C$4:$C$170)-3)/ДЕВУШКИ!$H$4:$H$170,ROW(A31)),COLUMN(A31)),"")</f>
        <v/>
      </c>
      <c r="C33" s="140" t="str">
        <f>IFERROR(INDEX(ДЕВУШКИ!$B$4:$D$170,_xlfn.AGGREGATE(15,6,(ROW(ДЕВУШКИ!$C$4:$C$170)-3)/ДЕВУШКИ!$H$4:$H$170,ROW(B31)),COLUMN(B31)),"")</f>
        <v/>
      </c>
      <c r="D33" s="140" t="str">
        <f>IFERROR(INDEX(ДЕВУШКИ!$B$4:$D$170,_xlfn.AGGREGATE(15,6,(ROW(ДЕВУШКИ!$C$4:$C$170)-3)/ДЕВУШКИ!$H$4:$H$170,ROW(C31)),COLUMN(C31)),"")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IFERROR(INDEX(ДЕВУШКИ!$B$4:$D$170,_xlfn.AGGREGATE(15,6,(ROW(ДЕВУШКИ!$C$4:$C$170)-3)/ДЕВУШКИ!$H$4:$H$170,ROW(A32)),COLUMN(A32)),"")</f>
        <v/>
      </c>
      <c r="C34" s="140" t="str">
        <f>IFERROR(INDEX(ДЕВУШКИ!$B$4:$D$170,_xlfn.AGGREGATE(15,6,(ROW(ДЕВУШКИ!$C$4:$C$170)-3)/ДЕВУШКИ!$H$4:$H$170,ROW(B32)),COLUMN(B32)),"")</f>
        <v/>
      </c>
      <c r="D34" s="140" t="str">
        <f>IFERROR(INDEX(ДЕВУШКИ!$B$4:$D$170,_xlfn.AGGREGATE(15,6,(ROW(ДЕВУШКИ!$C$4:$C$170)-3)/ДЕВУШКИ!$H$4:$H$170,ROW(C32)),COLUMN(C32)),"")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IFERROR(INDEX(ДЕВУШКИ!$B$4:$D$170,_xlfn.AGGREGATE(15,6,(ROW(ДЕВУШКИ!$C$4:$C$170)-3)/ДЕВУШКИ!$H$4:$H$170,ROW(A33)),COLUMN(A33)),"")</f>
        <v/>
      </c>
      <c r="C35" s="140" t="str">
        <f>IFERROR(INDEX(ДЕВУШКИ!$B$4:$D$170,_xlfn.AGGREGATE(15,6,(ROW(ДЕВУШКИ!$C$4:$C$170)-3)/ДЕВУШКИ!$H$4:$H$170,ROW(B33)),COLUMN(B33)),"")</f>
        <v/>
      </c>
      <c r="D35" s="140" t="str">
        <f>IFERROR(INDEX(ДЕВУШКИ!$B$4:$D$170,_xlfn.AGGREGATE(15,6,(ROW(ДЕВУШКИ!$C$4:$C$170)-3)/ДЕВУШКИ!$H$4:$H$170,ROW(C33)),COLUMN(C33)),"")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IFERROR(INDEX(ДЕВУШКИ!$B$4:$D$170,_xlfn.AGGREGATE(15,6,(ROW(ДЕВУШКИ!$C$4:$C$170)-3)/ДЕВУШКИ!$H$4:$H$170,ROW(A34)),COLUMN(A34)),"")</f>
        <v/>
      </c>
      <c r="C36" s="140" t="str">
        <f>IFERROR(INDEX(ДЕВУШКИ!$B$4:$D$170,_xlfn.AGGREGATE(15,6,(ROW(ДЕВУШКИ!$C$4:$C$170)-3)/ДЕВУШКИ!$H$4:$H$170,ROW(B34)),COLUMN(B34)),"")</f>
        <v/>
      </c>
      <c r="D36" s="140" t="str">
        <f>IFERROR(INDEX(ДЕВУШКИ!$B$4:$D$170,_xlfn.AGGREGATE(15,6,(ROW(ДЕВУШКИ!$C$4:$C$170)-3)/ДЕВУШКИ!$H$4:$H$170,ROW(C34)),COLUMN(C34)),"")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IFERROR(INDEX(ДЕВУШКИ!$B$4:$D$170,_xlfn.AGGREGATE(15,6,(ROW(ДЕВУШКИ!$C$4:$C$170)-3)/ДЕВУШКИ!$H$4:$H$170,ROW(A35)),COLUMN(A35)),"")</f>
        <v/>
      </c>
      <c r="C37" s="140" t="str">
        <f>IFERROR(INDEX(ДЕВУШКИ!$B$4:$D$170,_xlfn.AGGREGATE(15,6,(ROW(ДЕВУШКИ!$C$4:$C$170)-3)/ДЕВУШКИ!$H$4:$H$170,ROW(B35)),COLUMN(B35)),"")</f>
        <v/>
      </c>
      <c r="D37" s="140" t="str">
        <f>IFERROR(INDEX(ДЕВУШКИ!$B$4:$D$170,_xlfn.AGGREGATE(15,6,(ROW(ДЕВУШКИ!$C$4:$C$170)-3)/ДЕВУШКИ!$H$4:$H$170,ROW(C35)),COLUMN(C35)),"")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IFERROR(INDEX(ДЕВУШКИ!$B$4:$D$170,_xlfn.AGGREGATE(15,6,(ROW(ДЕВУШКИ!$C$4:$C$170)-3)/ДЕВУШКИ!$H$4:$H$170,ROW(A36)),COLUMN(A36)),"")</f>
        <v/>
      </c>
      <c r="C38" s="140" t="str">
        <f>IFERROR(INDEX(ДЕВУШКИ!$B$4:$D$170,_xlfn.AGGREGATE(15,6,(ROW(ДЕВУШКИ!$C$4:$C$170)-3)/ДЕВУШКИ!$H$4:$H$170,ROW(B36)),COLUMN(B36)),"")</f>
        <v/>
      </c>
      <c r="D38" s="140" t="str">
        <f>IFERROR(INDEX(ДЕВУШКИ!$B$4:$D$170,_xlfn.AGGREGATE(15,6,(ROW(ДЕВУШКИ!$C$4:$C$170)-3)/ДЕВУШКИ!$H$4:$H$170,ROW(C36)),COLUMN(C36)),"")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IFERROR(INDEX(ДЕВУШКИ!$B$4:$D$170,_xlfn.AGGREGATE(15,6,(ROW(ДЕВУШКИ!$C$4:$C$170)-3)/ДЕВУШКИ!$H$4:$H$170,ROW(A37)),COLUMN(A37)),"")</f>
        <v/>
      </c>
      <c r="C39" s="140" t="str">
        <f>IFERROR(INDEX(ДЕВУШКИ!$B$4:$D$170,_xlfn.AGGREGATE(15,6,(ROW(ДЕВУШКИ!$C$4:$C$170)-3)/ДЕВУШКИ!$H$4:$H$170,ROW(B37)),COLUMN(B37)),"")</f>
        <v/>
      </c>
      <c r="D39" s="140" t="str">
        <f>IFERROR(INDEX(ДЕВУШКИ!$B$4:$D$170,_xlfn.AGGREGATE(15,6,(ROW(ДЕВУШКИ!$C$4:$C$170)-3)/ДЕВУШКИ!$H$4:$H$170,ROW(C37)),COLUMN(C37)),"")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IFERROR(INDEX(ДЕВУШКИ!$B$4:$D$170,_xlfn.AGGREGATE(15,6,(ROW(ДЕВУШКИ!$C$4:$C$170)-3)/ДЕВУШКИ!$H$4:$H$170,ROW(A38)),COLUMN(A38)),"")</f>
        <v/>
      </c>
      <c r="C40" s="140" t="str">
        <f>IFERROR(INDEX(ДЕВУШКИ!$B$4:$D$170,_xlfn.AGGREGATE(15,6,(ROW(ДЕВУШКИ!$C$4:$C$170)-3)/ДЕВУШКИ!$H$4:$H$170,ROW(B38)),COLUMN(B38)),"")</f>
        <v/>
      </c>
      <c r="D40" s="140" t="str">
        <f>IFERROR(INDEX(ДЕВУШКИ!$B$4:$D$170,_xlfn.AGGREGATE(15,6,(ROW(ДЕВУШКИ!$C$4:$C$170)-3)/ДЕВУШКИ!$H$4:$H$170,ROW(C38)),COLUMN(C38)),"")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IFERROR(INDEX(ДЕВУШКИ!$B$4:$D$170,_xlfn.AGGREGATE(15,6,(ROW(ДЕВУШКИ!$C$4:$C$170)-3)/ДЕВУШКИ!$H$4:$H$170,ROW(A39)),COLUMN(A39)),"")</f>
        <v/>
      </c>
      <c r="C41" s="140" t="str">
        <f>IFERROR(INDEX(ДЕВУШКИ!$B$4:$D$170,_xlfn.AGGREGATE(15,6,(ROW(ДЕВУШКИ!$C$4:$C$170)-3)/ДЕВУШКИ!$H$4:$H$170,ROW(B39)),COLUMN(B39)),"")</f>
        <v/>
      </c>
      <c r="D41" s="140" t="str">
        <f>IFERROR(INDEX(ДЕВУШКИ!$B$4:$D$170,_xlfn.AGGREGATE(15,6,(ROW(ДЕВУШКИ!$C$4:$C$170)-3)/ДЕВУШКИ!$H$4:$H$170,ROW(C39)),COLUMN(C39)),"")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IFERROR(INDEX(ДЕВУШКИ!$B$4:$D$170,_xlfn.AGGREGATE(15,6,(ROW(ДЕВУШКИ!$C$4:$C$170)-3)/ДЕВУШКИ!$H$4:$H$170,ROW(A40)),COLUMN(A40)),"")</f>
        <v/>
      </c>
      <c r="C42" s="140" t="str">
        <f>IFERROR(INDEX(ДЕВУШКИ!$B$4:$D$170,_xlfn.AGGREGATE(15,6,(ROW(ДЕВУШКИ!$C$4:$C$170)-3)/ДЕВУШКИ!$H$4:$H$170,ROW(B40)),COLUMN(B40)),"")</f>
        <v/>
      </c>
      <c r="D42" s="140" t="str">
        <f>IFERROR(INDEX(ДЕВУШКИ!$B$4:$D$170,_xlfn.AGGREGATE(15,6,(ROW(ДЕВУШКИ!$C$4:$C$170)-3)/ДЕВУШКИ!$H$4:$H$170,ROW(C40)),COLUMN(C40)),"")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IFERROR(INDEX(ДЕВУШКИ!$B$4:$D$170,_xlfn.AGGREGATE(15,6,(ROW(ДЕВУШКИ!$C$4:$C$170)-3)/ДЕВУШКИ!$H$4:$H$170,ROW(A41)),COLUMN(A41)),"")</f>
        <v/>
      </c>
      <c r="C43" s="140" t="str">
        <f>IFERROR(INDEX(ДЕВУШКИ!$B$4:$D$170,_xlfn.AGGREGATE(15,6,(ROW(ДЕВУШКИ!$C$4:$C$170)-3)/ДЕВУШКИ!$H$4:$H$170,ROW(B41)),COLUMN(B41)),"")</f>
        <v/>
      </c>
      <c r="D43" s="140" t="str">
        <f>IFERROR(INDEX(ДЕВУШКИ!$B$4:$D$170,_xlfn.AGGREGATE(15,6,(ROW(ДЕВУШКИ!$C$4:$C$170)-3)/ДЕВУШКИ!$H$4:$H$170,ROW(C41)),COLUMN(C41)),"")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IFERROR(INDEX(ДЕВУШКИ!$B$4:$D$170,_xlfn.AGGREGATE(15,6,(ROW(ДЕВУШКИ!$C$4:$C$170)-3)/ДЕВУШКИ!$H$4:$H$170,ROW(A42)),COLUMN(A42)),"")</f>
        <v/>
      </c>
      <c r="C44" s="140" t="str">
        <f>IFERROR(INDEX(ДЕВУШКИ!$B$4:$D$170,_xlfn.AGGREGATE(15,6,(ROW(ДЕВУШКИ!$C$4:$C$170)-3)/ДЕВУШКИ!$H$4:$H$170,ROW(B42)),COLUMN(B42)),"")</f>
        <v/>
      </c>
      <c r="D44" s="140" t="str">
        <f>IFERROR(INDEX(ДЕВУШКИ!$B$4:$D$170,_xlfn.AGGREGATE(15,6,(ROW(ДЕВУШКИ!$C$4:$C$170)-3)/ДЕВУШКИ!$H$4:$H$170,ROW(C42)),COLUMN(C42)),"")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IFERROR(INDEX(ДЕВУШКИ!$B$4:$D$170,_xlfn.AGGREGATE(15,6,(ROW(ДЕВУШКИ!$C$4:$C$170)-3)/ДЕВУШКИ!$H$4:$H$170,ROW(A43)),COLUMN(A43)),"")</f>
        <v/>
      </c>
      <c r="C45" s="140" t="str">
        <f>IFERROR(INDEX(ДЕВУШКИ!$B$4:$D$170,_xlfn.AGGREGATE(15,6,(ROW(ДЕВУШКИ!$C$4:$C$170)-3)/ДЕВУШКИ!$H$4:$H$170,ROW(B43)),COLUMN(B43)),"")</f>
        <v/>
      </c>
      <c r="D45" s="140" t="str">
        <f>IFERROR(INDEX(ДЕВУШКИ!$B$4:$D$170,_xlfn.AGGREGATE(15,6,(ROW(ДЕВУШКИ!$C$4:$C$170)-3)/ДЕВУШКИ!$H$4:$H$170,ROW(C43)),COLUMN(C43)),"")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IFERROR(INDEX(ДЕВУШКИ!$B$4:$D$170,_xlfn.AGGREGATE(15,6,(ROW(ДЕВУШКИ!$C$4:$C$170)-3)/ДЕВУШКИ!$H$4:$H$170,ROW(A44)),COLUMN(A44)),"")</f>
        <v/>
      </c>
      <c r="C46" s="140" t="str">
        <f>IFERROR(INDEX(ДЕВУШКИ!$B$4:$D$170,_xlfn.AGGREGATE(15,6,(ROW(ДЕВУШКИ!$C$4:$C$170)-3)/ДЕВУШКИ!$H$4:$H$170,ROW(B44)),COLUMN(B44)),"")</f>
        <v/>
      </c>
      <c r="D46" s="140" t="str">
        <f>IFERROR(INDEX(ДЕВУШКИ!$B$4:$D$170,_xlfn.AGGREGATE(15,6,(ROW(ДЕВУШКИ!$C$4:$C$170)-3)/ДЕВУШКИ!$H$4:$H$170,ROW(C44)),COLUMN(C44)),"")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IFERROR(INDEX(ДЕВУШКИ!$B$4:$D$170,_xlfn.AGGREGATE(15,6,(ROW(ДЕВУШКИ!$C$4:$C$170)-3)/ДЕВУШКИ!$H$4:$H$170,ROW(A45)),COLUMN(A45)),"")</f>
        <v/>
      </c>
      <c r="C47" s="140" t="str">
        <f>IFERROR(INDEX(ДЕВУШКИ!$B$4:$D$170,_xlfn.AGGREGATE(15,6,(ROW(ДЕВУШКИ!$C$4:$C$170)-3)/ДЕВУШКИ!$H$4:$H$170,ROW(B45)),COLUMN(B45)),"")</f>
        <v/>
      </c>
      <c r="D47" s="140" t="str">
        <f>IFERROR(INDEX(ДЕВУШКИ!$B$4:$D$170,_xlfn.AGGREGATE(15,6,(ROW(ДЕВУШКИ!$C$4:$C$170)-3)/ДЕВУШКИ!$H$4:$H$170,ROW(C45)),COLUMN(C45)),"")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IFERROR(INDEX(ДЕВУШКИ!$B$4:$D$170,_xlfn.AGGREGATE(15,6,(ROW(ДЕВУШКИ!$C$4:$C$170)-3)/ДЕВУШКИ!$H$4:$H$170,ROW(A46)),COLUMN(A46)),"")</f>
        <v/>
      </c>
      <c r="C48" s="140" t="str">
        <f>IFERROR(INDEX(ДЕВУШКИ!$B$4:$D$170,_xlfn.AGGREGATE(15,6,(ROW(ДЕВУШКИ!$C$4:$C$170)-3)/ДЕВУШКИ!$H$4:$H$170,ROW(B46)),COLUMN(B46)),"")</f>
        <v/>
      </c>
      <c r="D48" s="140" t="str">
        <f>IFERROR(INDEX(ДЕВУШКИ!$B$4:$D$170,_xlfn.AGGREGATE(15,6,(ROW(ДЕВУШКИ!$C$4:$C$170)-3)/ДЕВУШКИ!$H$4:$H$170,ROW(C46)),COLUMN(C46)),"")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IFERROR(INDEX(ДЕВУШКИ!$B$4:$D$170,_xlfn.AGGREGATE(15,6,(ROW(ДЕВУШКИ!$C$4:$C$170)-3)/ДЕВУШКИ!$H$4:$H$170,ROW(A47)),COLUMN(A47)),"")</f>
        <v/>
      </c>
      <c r="C49" s="140" t="str">
        <f>IFERROR(INDEX(ДЕВУШКИ!$B$4:$D$170,_xlfn.AGGREGATE(15,6,(ROW(ДЕВУШКИ!$C$4:$C$170)-3)/ДЕВУШКИ!$H$4:$H$170,ROW(B47)),COLUMN(B47)),"")</f>
        <v/>
      </c>
      <c r="D49" s="140" t="str">
        <f>IFERROR(INDEX(ДЕВУШКИ!$B$4:$D$170,_xlfn.AGGREGATE(15,6,(ROW(ДЕВУШКИ!$C$4:$C$170)-3)/ДЕВУШКИ!$H$4:$H$170,ROW(C47)),COLUMN(C47)),"")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IFERROR(INDEX(ДЕВУШКИ!$B$4:$D$170,_xlfn.AGGREGATE(15,6,(ROW(ДЕВУШКИ!$C$4:$C$170)-3)/ДЕВУШКИ!$H$4:$H$170,ROW(A48)),COLUMN(A48)),"")</f>
        <v/>
      </c>
      <c r="C50" s="140" t="str">
        <f>IFERROR(INDEX(ДЕВУШКИ!$B$4:$D$170,_xlfn.AGGREGATE(15,6,(ROW(ДЕВУШКИ!$C$4:$C$170)-3)/ДЕВУШКИ!$H$4:$H$170,ROW(B48)),COLUMN(B48)),"")</f>
        <v/>
      </c>
      <c r="D50" s="140" t="str">
        <f>IFERROR(INDEX(ДЕВУШКИ!$B$4:$D$170,_xlfn.AGGREGATE(15,6,(ROW(ДЕВУШКИ!$C$4:$C$170)-3)/ДЕВУШКИ!$H$4:$H$170,ROW(C48)),COLUMN(C48)),"")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IFERROR(INDEX(ДЕВУШКИ!$B$4:$D$170,_xlfn.AGGREGATE(15,6,(ROW(ДЕВУШКИ!$C$4:$C$170)-3)/ДЕВУШКИ!$H$4:$H$170,ROW(A49)),COLUMN(A49)),"")</f>
        <v/>
      </c>
      <c r="C51" s="140" t="str">
        <f>IFERROR(INDEX(ДЕВУШКИ!$B$4:$D$170,_xlfn.AGGREGATE(15,6,(ROW(ДЕВУШКИ!$C$4:$C$170)-3)/ДЕВУШКИ!$H$4:$H$170,ROW(B49)),COLUMN(B49)),"")</f>
        <v/>
      </c>
      <c r="D51" s="140" t="str">
        <f>IFERROR(INDEX(ДЕВУШКИ!$B$4:$D$170,_xlfn.AGGREGATE(15,6,(ROW(ДЕВУШКИ!$C$4:$C$170)-3)/ДЕВУШКИ!$H$4:$H$170,ROW(C49)),COLUMN(C49)),"")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IFERROR(INDEX(ДЕВУШКИ!$B$4:$D$170,_xlfn.AGGREGATE(15,6,(ROW(ДЕВУШКИ!$C$4:$C$170)-3)/ДЕВУШКИ!$H$4:$H$170,ROW(A50)),COLUMN(A50)),"")</f>
        <v/>
      </c>
      <c r="C52" s="140" t="str">
        <f>IFERROR(INDEX(ДЕВУШКИ!$B$4:$D$170,_xlfn.AGGREGATE(15,6,(ROW(ДЕВУШКИ!$C$4:$C$170)-3)/ДЕВУШКИ!$H$4:$H$170,ROW(B50)),COLUMN(B50)),"")</f>
        <v/>
      </c>
      <c r="D52" s="140" t="str">
        <f>IFERROR(INDEX(ДЕВУШКИ!$B$4:$D$170,_xlfn.AGGREGATE(15,6,(ROW(ДЕВУШКИ!$C$4:$C$170)-3)/ДЕВУШКИ!$H$4:$H$170,ROW(C50)),COLUMN(C50)),"")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IFERROR(INDEX(ДЕВУШКИ!$B$4:$D$170,_xlfn.AGGREGATE(15,6,(ROW(ДЕВУШКИ!$C$4:$C$170)-3)/ДЕВУШКИ!$H$4:$H$170,ROW(A51)),COLUMN(A51)),"")</f>
        <v/>
      </c>
      <c r="C53" s="140" t="str">
        <f>IFERROR(INDEX(ДЕВУШКИ!$B$4:$D$170,_xlfn.AGGREGATE(15,6,(ROW(ДЕВУШКИ!$C$4:$C$170)-3)/ДЕВУШКИ!$H$4:$H$170,ROW(B51)),COLUMN(B51)),"")</f>
        <v/>
      </c>
      <c r="D53" s="140" t="str">
        <f>IFERROR(INDEX(ДЕВУШКИ!$B$4:$D$170,_xlfn.AGGREGATE(15,6,(ROW(ДЕВУШКИ!$C$4:$C$170)-3)/ДЕВУШКИ!$H$4:$H$170,ROW(C51)),COLUMN(C51)),"")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IFERROR(INDEX(ДЕВУШКИ!$B$4:$D$170,_xlfn.AGGREGATE(15,6,(ROW(ДЕВУШКИ!$C$4:$C$170)-3)/ДЕВУШКИ!$H$4:$H$170,ROW(A52)),COLUMN(A52)),"")</f>
        <v/>
      </c>
      <c r="C54" s="140" t="str">
        <f>IFERROR(INDEX(ДЕВУШКИ!$B$4:$D$170,_xlfn.AGGREGATE(15,6,(ROW(ДЕВУШКИ!$C$4:$C$170)-3)/ДЕВУШКИ!$H$4:$H$170,ROW(B52)),COLUMN(B52)),"")</f>
        <v/>
      </c>
      <c r="D54" s="140" t="str">
        <f>IFERROR(INDEX(ДЕВУШКИ!$B$4:$D$170,_xlfn.AGGREGATE(15,6,(ROW(ДЕВУШКИ!$C$4:$C$170)-3)/ДЕВУШКИ!$H$4:$H$170,ROW(C52)),COLUMN(C52)),"")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IFERROR(INDEX(ДЕВУШКИ!$B$4:$D$170,_xlfn.AGGREGATE(15,6,(ROW(ДЕВУШКИ!$C$4:$C$170)-3)/ДЕВУШКИ!$H$4:$H$170,ROW(A53)),COLUMN(A53)),"")</f>
        <v/>
      </c>
      <c r="C55" s="140" t="str">
        <f>IFERROR(INDEX(ДЕВУШКИ!$B$4:$D$170,_xlfn.AGGREGATE(15,6,(ROW(ДЕВУШКИ!$C$4:$C$170)-3)/ДЕВУШКИ!$H$4:$H$170,ROW(B53)),COLUMN(B53)),"")</f>
        <v/>
      </c>
      <c r="D55" s="140" t="str">
        <f>IFERROR(INDEX(ДЕВУШКИ!$B$4:$D$170,_xlfn.AGGREGATE(15,6,(ROW(ДЕВУШКИ!$C$4:$C$170)-3)/ДЕВУШКИ!$H$4:$H$170,ROW(C53)),COLUMN(C53)),"")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IFERROR(INDEX(ДЕВУШКИ!$B$4:$D$170,_xlfn.AGGREGATE(15,6,(ROW(ДЕВУШКИ!$C$4:$C$170)-3)/ДЕВУШКИ!$H$4:$H$170,ROW(A54)),COLUMN(A54)),"")</f>
        <v/>
      </c>
      <c r="C56" s="140" t="str">
        <f>IFERROR(INDEX(ДЕВУШКИ!$B$4:$D$170,_xlfn.AGGREGATE(15,6,(ROW(ДЕВУШКИ!$C$4:$C$170)-3)/ДЕВУШКИ!$H$4:$H$170,ROW(B54)),COLUMN(B54)),"")</f>
        <v/>
      </c>
      <c r="D56" s="140" t="str">
        <f>IFERROR(INDEX(ДЕВУШКИ!$B$4:$D$170,_xlfn.AGGREGATE(15,6,(ROW(ДЕВУШКИ!$C$4:$C$170)-3)/ДЕВУШКИ!$H$4:$H$170,ROW(C54)),COLUMN(C54)),"")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IFERROR(INDEX(ДЕВУШКИ!$B$4:$D$170,_xlfn.AGGREGATE(15,6,(ROW(ДЕВУШКИ!$C$4:$C$170)-3)/ДЕВУШКИ!$H$4:$H$170,ROW(A55)),COLUMN(A55)),"")</f>
        <v/>
      </c>
      <c r="C57" s="140" t="str">
        <f>IFERROR(INDEX(ДЕВУШКИ!$B$4:$D$170,_xlfn.AGGREGATE(15,6,(ROW(ДЕВУШКИ!$C$4:$C$170)-3)/ДЕВУШКИ!$H$4:$H$170,ROW(B55)),COLUMN(B55)),"")</f>
        <v/>
      </c>
      <c r="D57" s="140" t="str">
        <f>IFERROR(INDEX(ДЕВУШКИ!$B$4:$D$170,_xlfn.AGGREGATE(15,6,(ROW(ДЕВУШКИ!$C$4:$C$170)-3)/ДЕВУШКИ!$H$4:$H$170,ROW(C55)),COLUMN(C55)),"")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IFERROR(INDEX(ДЕВУШКИ!$B$4:$D$170,_xlfn.AGGREGATE(15,6,(ROW(ДЕВУШКИ!$C$4:$C$170)-3)/ДЕВУШКИ!$H$4:$H$170,ROW(A56)),COLUMN(A56)),"")</f>
        <v/>
      </c>
      <c r="C58" s="140" t="str">
        <f>IFERROR(INDEX(ДЕВУШКИ!$B$4:$D$170,_xlfn.AGGREGATE(15,6,(ROW(ДЕВУШКИ!$C$4:$C$170)-3)/ДЕВУШКИ!$H$4:$H$170,ROW(B56)),COLUMN(B56)),"")</f>
        <v/>
      </c>
      <c r="D58" s="140" t="str">
        <f>IFERROR(INDEX(ДЕВУШКИ!$B$4:$D$170,_xlfn.AGGREGATE(15,6,(ROW(ДЕВУШКИ!$C$4:$C$170)-3)/ДЕВУШКИ!$H$4:$H$170,ROW(C56)),COLUMN(C56)),"")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IFERROR(INDEX(ДЕВУШКИ!$B$4:$D$170,_xlfn.AGGREGATE(15,6,(ROW(ДЕВУШКИ!$C$4:$C$170)-3)/ДЕВУШКИ!$H$4:$H$170,ROW(A57)),COLUMN(A57)),"")</f>
        <v/>
      </c>
      <c r="C59" s="140" t="str">
        <f>IFERROR(INDEX(ДЕВУШКИ!$B$4:$D$170,_xlfn.AGGREGATE(15,6,(ROW(ДЕВУШКИ!$C$4:$C$170)-3)/ДЕВУШКИ!$H$4:$H$170,ROW(B57)),COLUMN(B57)),"")</f>
        <v/>
      </c>
      <c r="D59" s="140" t="str">
        <f>IFERROR(INDEX(ДЕВУШКИ!$B$4:$D$170,_xlfn.AGGREGATE(15,6,(ROW(ДЕВУШКИ!$C$4:$C$170)-3)/ДЕВУШКИ!$H$4:$H$170,ROW(C57)),COLUMN(C57)),"")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IFERROR(INDEX(ДЕВУШКИ!$B$4:$D$170,_xlfn.AGGREGATE(15,6,(ROW(ДЕВУШКИ!$C$4:$C$170)-3)/ДЕВУШКИ!$H$4:$H$170,ROW(A58)),COLUMN(A58)),"")</f>
        <v/>
      </c>
      <c r="C60" s="140" t="str">
        <f>IFERROR(INDEX(ДЕВУШКИ!$B$4:$D$170,_xlfn.AGGREGATE(15,6,(ROW(ДЕВУШКИ!$C$4:$C$170)-3)/ДЕВУШКИ!$H$4:$H$170,ROW(B58)),COLUMN(B58)),"")</f>
        <v/>
      </c>
      <c r="D60" s="140" t="str">
        <f>IFERROR(INDEX(ДЕВУШКИ!$B$4:$D$170,_xlfn.AGGREGATE(15,6,(ROW(ДЕВУШКИ!$C$4:$C$170)-3)/ДЕВУШКИ!$H$4:$H$170,ROW(C58)),COLUMN(C58)),"")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IFERROR(INDEX(ДЕВУШКИ!$B$4:$D$170,_xlfn.AGGREGATE(15,6,(ROW(ДЕВУШКИ!$C$4:$C$170)-3)/ДЕВУШКИ!$H$4:$H$170,ROW(A59)),COLUMN(A59)),"")</f>
        <v/>
      </c>
      <c r="C61" s="140" t="str">
        <f>IFERROR(INDEX(ДЕВУШКИ!$B$4:$D$170,_xlfn.AGGREGATE(15,6,(ROW(ДЕВУШКИ!$C$4:$C$170)-3)/ДЕВУШКИ!$H$4:$H$170,ROW(B59)),COLUMN(B59)),"")</f>
        <v/>
      </c>
      <c r="D61" s="140" t="str">
        <f>IFERROR(INDEX(ДЕВУШКИ!$B$4:$D$170,_xlfn.AGGREGATE(15,6,(ROW(ДЕВУШКИ!$C$4:$C$170)-3)/ДЕВУШКИ!$H$4:$H$170,ROW(C59)),COLUMN(C59)),"")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IFERROR(INDEX(ДЕВУШКИ!$B$4:$D$170,_xlfn.AGGREGATE(15,6,(ROW(ДЕВУШКИ!$C$4:$C$170)-3)/ДЕВУШКИ!$H$4:$H$170,ROW(A60)),COLUMN(A60)),"")</f>
        <v/>
      </c>
      <c r="C62" s="140" t="str">
        <f>IFERROR(INDEX(ДЕВУШКИ!$B$4:$D$170,_xlfn.AGGREGATE(15,6,(ROW(ДЕВУШКИ!$C$4:$C$170)-3)/ДЕВУШКИ!$H$4:$H$170,ROW(B60)),COLUMN(B60)),"")</f>
        <v/>
      </c>
      <c r="D62" s="140" t="str">
        <f>IFERROR(INDEX(ДЕВУШКИ!$B$4:$D$170,_xlfn.AGGREGATE(15,6,(ROW(ДЕВУШКИ!$C$4:$C$170)-3)/ДЕВУШКИ!$H$4:$H$170,ROW(C60)),COLUMN(C60)),"")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IFERROR(INDEX(ДЕВУШКИ!$B$4:$D$170,_xlfn.AGGREGATE(15,6,(ROW(ДЕВУШКИ!$C$4:$C$170)-3)/ДЕВУШКИ!$H$4:$H$170,ROW(A61)),COLUMN(A61)),"")</f>
        <v/>
      </c>
      <c r="C63" s="140" t="str">
        <f>IFERROR(INDEX(ДЕВУШКИ!$B$4:$D$170,_xlfn.AGGREGATE(15,6,(ROW(ДЕВУШКИ!$C$4:$C$170)-3)/ДЕВУШКИ!$H$4:$H$170,ROW(B61)),COLUMN(B61)),"")</f>
        <v/>
      </c>
      <c r="D63" s="140" t="str">
        <f>IFERROR(INDEX(ДЕВУШКИ!$B$4:$D$170,_xlfn.AGGREGATE(15,6,(ROW(ДЕВУШКИ!$C$4:$C$170)-3)/ДЕВУШКИ!$H$4:$H$170,ROW(C61)),COLUMN(C61)),"")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IFERROR(INDEX(ДЕВУШКИ!$B$4:$D$170,_xlfn.AGGREGATE(15,6,(ROW(ДЕВУШКИ!$C$4:$C$170)-3)/ДЕВУШКИ!$H$4:$H$170,ROW(A62)),COLUMN(A62)),"")</f>
        <v/>
      </c>
      <c r="C64" s="140" t="str">
        <f>IFERROR(INDEX(ДЕВУШКИ!$B$4:$D$170,_xlfn.AGGREGATE(15,6,(ROW(ДЕВУШКИ!$C$4:$C$170)-3)/ДЕВУШКИ!$H$4:$H$170,ROW(B62)),COLUMN(B62)),"")</f>
        <v/>
      </c>
      <c r="D64" s="140" t="str">
        <f>IFERROR(INDEX(ДЕВУШКИ!$B$4:$D$170,_xlfn.AGGREGATE(15,6,(ROW(ДЕВУШКИ!$C$4:$C$170)-3)/ДЕВУШКИ!$H$4:$H$170,ROW(C62)),COLUMN(C62)),"")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IFERROR(INDEX(ДЕВУШКИ!$B$4:$D$170,_xlfn.AGGREGATE(15,6,(ROW(ДЕВУШКИ!$C$4:$C$170)-3)/ДЕВУШКИ!$H$4:$H$170,ROW(A63)),COLUMN(A63)),"")</f>
        <v/>
      </c>
      <c r="C65" s="140" t="str">
        <f>IFERROR(INDEX(ДЕВУШКИ!$B$4:$D$170,_xlfn.AGGREGATE(15,6,(ROW(ДЕВУШКИ!$C$4:$C$170)-3)/ДЕВУШКИ!$H$4:$H$170,ROW(B63)),COLUMN(B63)),"")</f>
        <v/>
      </c>
      <c r="D65" s="140" t="str">
        <f>IFERROR(INDEX(ДЕВУШКИ!$B$4:$D$170,_xlfn.AGGREGATE(15,6,(ROW(ДЕВУШКИ!$C$4:$C$170)-3)/ДЕВУШКИ!$H$4:$H$170,ROW(C63)),COLUMN(C63)),"")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IFERROR(INDEX(ДЕВУШКИ!$B$4:$D$170,_xlfn.AGGREGATE(15,6,(ROW(ДЕВУШКИ!$C$4:$C$170)-3)/ДЕВУШКИ!$H$4:$H$170,ROW(A64)),COLUMN(A64)),"")</f>
        <v/>
      </c>
      <c r="C66" s="140" t="str">
        <f>IFERROR(INDEX(ДЕВУШКИ!$B$4:$D$170,_xlfn.AGGREGATE(15,6,(ROW(ДЕВУШКИ!$C$4:$C$170)-3)/ДЕВУШКИ!$H$4:$H$170,ROW(B64)),COLUMN(B64)),"")</f>
        <v/>
      </c>
      <c r="D66" s="140" t="str">
        <f>IFERROR(INDEX(ДЕВУШКИ!$B$4:$D$170,_xlfn.AGGREGATE(15,6,(ROW(ДЕВУШКИ!$C$4:$C$170)-3)/ДЕВУШКИ!$H$4:$H$170,ROW(C64)),COLUMN(C64)),"")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IFERROR(INDEX(ДЕВУШКИ!$B$4:$D$170,_xlfn.AGGREGATE(15,6,(ROW(ДЕВУШКИ!$C$4:$C$170)-3)/ДЕВУШКИ!$H$4:$H$170,ROW(A65)),COLUMN(A65)),"")</f>
        <v/>
      </c>
      <c r="C67" s="140" t="str">
        <f>IFERROR(INDEX(ДЕВУШКИ!$B$4:$D$170,_xlfn.AGGREGATE(15,6,(ROW(ДЕВУШКИ!$C$4:$C$170)-3)/ДЕВУШКИ!$H$4:$H$170,ROW(B65)),COLUMN(B65)),"")</f>
        <v/>
      </c>
      <c r="D67" s="140" t="str">
        <f>IFERROR(INDEX(ДЕВУШКИ!$B$4:$D$170,_xlfn.AGGREGATE(15,6,(ROW(ДЕВУШКИ!$C$4:$C$170)-3)/ДЕВУШКИ!$H$4:$H$170,ROW(C65)),COLUMN(C65)),"")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IFERROR(INDEX(ДЕВУШКИ!$B$4:$D$170,_xlfn.AGGREGATE(15,6,(ROW(ДЕВУШКИ!$C$4:$C$170)-3)/ДЕВУШКИ!$H$4:$H$170,ROW(A66)),COLUMN(A66)),"")</f>
        <v/>
      </c>
      <c r="C68" s="140" t="str">
        <f>IFERROR(INDEX(ДЕВУШКИ!$B$4:$D$170,_xlfn.AGGREGATE(15,6,(ROW(ДЕВУШКИ!$C$4:$C$170)-3)/ДЕВУШКИ!$H$4:$H$170,ROW(B66)),COLUMN(B66)),"")</f>
        <v/>
      </c>
      <c r="D68" s="140" t="str">
        <f>IFERROR(INDEX(ДЕВУШКИ!$B$4:$D$170,_xlfn.AGGREGATE(15,6,(ROW(ДЕВУШКИ!$C$4:$C$170)-3)/ДЕВУШКИ!$H$4:$H$170,ROW(C66)),COLUMN(C66)),"")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IFERROR(INDEX(ДЕВУШКИ!$B$4:$D$170,_xlfn.AGGREGATE(15,6,(ROW(ДЕВУШКИ!$C$4:$C$170)-3)/ДЕВУШКИ!$H$4:$H$170,ROW(A67)),COLUMN(A67)),"")</f>
        <v/>
      </c>
      <c r="C69" s="140" t="str">
        <f>IFERROR(INDEX(ДЕВУШКИ!$B$4:$D$170,_xlfn.AGGREGATE(15,6,(ROW(ДЕВУШКИ!$C$4:$C$170)-3)/ДЕВУШКИ!$H$4:$H$170,ROW(B67)),COLUMN(B67)),"")</f>
        <v/>
      </c>
      <c r="D69" s="140" t="str">
        <f>IFERROR(INDEX(ДЕВУШКИ!$B$4:$D$170,_xlfn.AGGREGATE(15,6,(ROW(ДЕВУШКИ!$C$4:$C$170)-3)/ДЕВУШКИ!$H$4:$H$170,ROW(C67)),COLUMN(C67)),"")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IFERROR(INDEX(ДЕВУШКИ!$B$4:$D$170,_xlfn.AGGREGATE(15,6,(ROW(ДЕВУШКИ!$C$4:$C$170)-3)/ДЕВУШКИ!$H$4:$H$170,ROW(A68)),COLUMN(A68)),"")</f>
        <v/>
      </c>
      <c r="C70" s="140" t="str">
        <f>IFERROR(INDEX(ДЕВУШКИ!$B$4:$D$170,_xlfn.AGGREGATE(15,6,(ROW(ДЕВУШКИ!$C$4:$C$170)-3)/ДЕВУШКИ!$H$4:$H$170,ROW(B68)),COLUMN(B68)),"")</f>
        <v/>
      </c>
      <c r="D70" s="140" t="str">
        <f>IFERROR(INDEX(ДЕВУШКИ!$B$4:$D$170,_xlfn.AGGREGATE(15,6,(ROW(ДЕВУШКИ!$C$4:$C$170)-3)/ДЕВУШКИ!$H$4:$H$170,ROW(C68)),COLUMN(C68)),"")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IFERROR(INDEX(ДЕВУШКИ!$B$4:$D$170,_xlfn.AGGREGATE(15,6,(ROW(ДЕВУШКИ!$C$4:$C$170)-3)/ДЕВУШКИ!$H$4:$H$170,ROW(A69)),COLUMN(A69)),"")</f>
        <v/>
      </c>
      <c r="C71" s="140" t="str">
        <f>IFERROR(INDEX(ДЕВУШКИ!$B$4:$D$170,_xlfn.AGGREGATE(15,6,(ROW(ДЕВУШКИ!$C$4:$C$170)-3)/ДЕВУШКИ!$H$4:$H$170,ROW(B69)),COLUMN(B69)),"")</f>
        <v/>
      </c>
      <c r="D71" s="140" t="str">
        <f>IFERROR(INDEX(ДЕВУШКИ!$B$4:$D$170,_xlfn.AGGREGATE(15,6,(ROW(ДЕВУШКИ!$C$4:$C$170)-3)/ДЕВУШКИ!$H$4:$H$170,ROW(C69)),COLUMN(C69)),"")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IFERROR(INDEX(ДЕВУШКИ!$B$4:$D$170,_xlfn.AGGREGATE(15,6,(ROW(ДЕВУШКИ!$C$4:$C$170)-3)/ДЕВУШКИ!$H$4:$H$170,ROW(A70)),COLUMN(A70)),"")</f>
        <v/>
      </c>
      <c r="C72" s="140" t="str">
        <f>IFERROR(INDEX(ДЕВУШКИ!$B$4:$D$170,_xlfn.AGGREGATE(15,6,(ROW(ДЕВУШКИ!$C$4:$C$170)-3)/ДЕВУШКИ!$H$4:$H$170,ROW(B70)),COLUMN(B70)),"")</f>
        <v/>
      </c>
      <c r="D72" s="140" t="str">
        <f>IFERROR(INDEX(ДЕВУШКИ!$B$4:$D$170,_xlfn.AGGREGATE(15,6,(ROW(ДЕВУШКИ!$C$4:$C$170)-3)/ДЕВУШКИ!$H$4:$H$170,ROW(C70)),COLUMN(C70)),"")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IFERROR(INDEX(ДЕВУШКИ!$B$4:$D$170,_xlfn.AGGREGATE(15,6,(ROW(ДЕВУШКИ!$C$4:$C$170)-3)/ДЕВУШКИ!$H$4:$H$170,ROW(A71)),COLUMN(A71)),"")</f>
        <v/>
      </c>
      <c r="C73" s="140" t="str">
        <f>IFERROR(INDEX(ДЕВУШКИ!$B$4:$D$170,_xlfn.AGGREGATE(15,6,(ROW(ДЕВУШКИ!$C$4:$C$170)-3)/ДЕВУШКИ!$H$4:$H$170,ROW(B71)),COLUMN(B71)),"")</f>
        <v/>
      </c>
      <c r="D73" s="140" t="str">
        <f>IFERROR(INDEX(ДЕВУШКИ!$B$4:$D$170,_xlfn.AGGREGATE(15,6,(ROW(ДЕВУШКИ!$C$4:$C$170)-3)/ДЕВУШКИ!$H$4:$H$170,ROW(C71)),COLUMN(C71)),"")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IFERROR(INDEX(ДЕВУШКИ!$B$4:$D$170,_xlfn.AGGREGATE(15,6,(ROW(ДЕВУШКИ!$C$4:$C$170)-3)/ДЕВУШКИ!$H$4:$H$170,ROW(A72)),COLUMN(A72)),"")</f>
        <v/>
      </c>
      <c r="C74" s="140" t="str">
        <f>IFERROR(INDEX(ДЕВУШКИ!$B$4:$D$170,_xlfn.AGGREGATE(15,6,(ROW(ДЕВУШКИ!$C$4:$C$170)-3)/ДЕВУШКИ!$H$4:$H$170,ROW(B72)),COLUMN(B72)),"")</f>
        <v/>
      </c>
      <c r="D74" s="140" t="str">
        <f>IFERROR(INDEX(ДЕВУШКИ!$B$4:$D$170,_xlfn.AGGREGATE(15,6,(ROW(ДЕВУШКИ!$C$4:$C$170)-3)/ДЕВУШКИ!$H$4:$H$170,ROW(C72)),COLUMN(C72)),"")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IFERROR(INDEX(ДЕВУШКИ!$B$4:$D$170,_xlfn.AGGREGATE(15,6,(ROW(ДЕВУШКИ!$C$4:$C$170)-3)/ДЕВУШКИ!$H$4:$H$170,ROW(A73)),COLUMN(A73)),"")</f>
        <v/>
      </c>
      <c r="C75" s="140" t="str">
        <f>IFERROR(INDEX(ДЕВУШКИ!$B$4:$D$170,_xlfn.AGGREGATE(15,6,(ROW(ДЕВУШКИ!$C$4:$C$170)-3)/ДЕВУШКИ!$H$4:$H$170,ROW(B73)),COLUMN(B73)),"")</f>
        <v/>
      </c>
      <c r="D75" s="140" t="str">
        <f>IFERROR(INDEX(ДЕВУШКИ!$B$4:$D$170,_xlfn.AGGREGATE(15,6,(ROW(ДЕВУШКИ!$C$4:$C$170)-3)/ДЕВУШКИ!$H$4:$H$170,ROW(C73)),COLUMN(C73)),"")</f>
        <v/>
      </c>
    </row>
    <row r="76" spans="1:4" x14ac:dyDescent="0.25">
      <c r="A76" s="47" t="s">
        <v>19</v>
      </c>
      <c r="B76" s="60">
        <f>COUNTA(Таблица102369101920283536[номер 
участника])</f>
        <v>73</v>
      </c>
      <c r="C76" s="60">
        <f>COUNTA(Таблица102369101920283536[Фамилия Имя])</f>
        <v>73</v>
      </c>
      <c r="D76" s="60">
        <f>COUNTA(Таблица102369101920283536[дата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35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2"/>
      <c r="B1" s="182"/>
      <c r="C1" s="182"/>
      <c r="D1" s="182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IFERROR(INDEX(ДЕВУШКИ!$B$4:$D$170,_xlfn.AGGREGATE(15,6,(ROW(ДЕВУШКИ!$C$4:$C$170)-3)/ДЕВУШКИ!$I$4:$I$170,ROW(A1)),COLUMN(A1)),"")</f>
        <v>78</v>
      </c>
      <c r="C3" s="140" t="str">
        <f>IFERROR(INDEX(ДЕВУШКИ!$B$4:$D$170,_xlfn.AGGREGATE(15,6,(ROW(ДЕВУШКИ!$C$4:$C$170)-3)/ДЕВУШКИ!$I$4:$I$170,ROW(B1)),COLUMN(B1)),"")</f>
        <v>Постылякова Юля</v>
      </c>
      <c r="D3" s="140">
        <f>IFERROR(INDEX(ДЕВУШКИ!$B$4:$D$170,_xlfn.AGGREGATE(15,6,(ROW(ДЕВУШКИ!$C$4:$C$170)-3)/ДЕВУШКИ!$I$4:$I$170,ROW(C1)),COLUMN(C1)),"")</f>
        <v>1999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IFERROR(INDEX(ДЕВУШКИ!$B$4:$D$170,_xlfn.AGGREGATE(15,6,(ROW(ДЕВУШКИ!$C$4:$C$170)-3)/ДЕВУШКИ!$I$4:$I$170,ROW(A2)),COLUMN(A2)),"")</f>
        <v>121</v>
      </c>
      <c r="C4" s="140" t="str">
        <f>IFERROR(INDEX(ДЕВУШКИ!$B$4:$D$170,_xlfn.AGGREGATE(15,6,(ROW(ДЕВУШКИ!$C$4:$C$170)-3)/ДЕВУШКИ!$I$4:$I$170,ROW(B2)),COLUMN(B2)),"")</f>
        <v>Мельникова Ольга</v>
      </c>
      <c r="D4" s="140">
        <f>IFERROR(INDEX(ДЕВУШКИ!$B$4:$D$170,_xlfn.AGGREGATE(15,6,(ROW(ДЕВУШКИ!$C$4:$C$170)-3)/ДЕВУШКИ!$I$4:$I$170,ROW(C2)),COLUMN(C2)),"")</f>
        <v>35510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IFERROR(INDEX(ДЕВУШКИ!$B$4:$D$170,_xlfn.AGGREGATE(15,6,(ROW(ДЕВУШКИ!$C$4:$C$170)-3)/ДЕВУШКИ!$I$4:$I$170,ROW(A3)),COLUMN(A3)),"")</f>
        <v>122</v>
      </c>
      <c r="C5" s="140" t="str">
        <f>IFERROR(INDEX(ДЕВУШКИ!$B$4:$D$170,_xlfn.AGGREGATE(15,6,(ROW(ДЕВУШКИ!$C$4:$C$170)-3)/ДЕВУШКИ!$I$4:$I$170,ROW(B3)),COLUMN(B3)),"")</f>
        <v>Климова Екатерина</v>
      </c>
      <c r="D5" s="140">
        <f>IFERROR(INDEX(ДЕВУШКИ!$B$4:$D$170,_xlfn.AGGREGATE(15,6,(ROW(ДЕВУШКИ!$C$4:$C$170)-3)/ДЕВУШКИ!$I$4:$I$170,ROW(C3)),COLUMN(C3)),"")</f>
        <v>36846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IFERROR(INDEX(ДЕВУШКИ!$B$4:$D$170,_xlfn.AGGREGATE(15,6,(ROW(ДЕВУШКИ!$C$4:$C$170)-3)/ДЕВУШКИ!$I$4:$I$170,ROW(A4)),COLUMN(A4)),"")</f>
        <v>123</v>
      </c>
      <c r="C6" s="140" t="str">
        <f>IFERROR(INDEX(ДЕВУШКИ!$B$4:$D$170,_xlfn.AGGREGATE(15,6,(ROW(ДЕВУШКИ!$C$4:$C$170)-3)/ДЕВУШКИ!$I$4:$I$170,ROW(B4)),COLUMN(B4)),"")</f>
        <v>Шмелькова Елизавета</v>
      </c>
      <c r="D6" s="140">
        <f>IFERROR(INDEX(ДЕВУШКИ!$B$4:$D$170,_xlfn.AGGREGATE(15,6,(ROW(ДЕВУШКИ!$C$4:$C$170)-3)/ДЕВУШКИ!$I$4:$I$170,ROW(C4)),COLUMN(C4)),"")</f>
        <v>36825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IFERROR(INDEX(ДЕВУШКИ!$B$4:$D$170,_xlfn.AGGREGATE(15,6,(ROW(ДЕВУШКИ!$C$4:$C$170)-3)/ДЕВУШКИ!$I$4:$I$170,ROW(A5)),COLUMN(A5)),"")</f>
        <v>203</v>
      </c>
      <c r="C7" s="140" t="str">
        <f>IFERROR(INDEX(ДЕВУШКИ!$B$4:$D$170,_xlfn.AGGREGATE(15,6,(ROW(ДЕВУШКИ!$C$4:$C$170)-3)/ДЕВУШКИ!$I$4:$I$170,ROW(B5)),COLUMN(B5)),"")</f>
        <v xml:space="preserve">Бойко Яна </v>
      </c>
      <c r="D7" s="140">
        <f>IFERROR(INDEX(ДЕВУШКИ!$B$4:$D$170,_xlfn.AGGREGATE(15,6,(ROW(ДЕВУШКИ!$C$4:$C$170)-3)/ДЕВУШКИ!$I$4:$I$170,ROW(C5)),COLUMN(C5)),"")</f>
        <v>36731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IFERROR(INDEX(ДЕВУШКИ!$B$4:$D$170,_xlfn.AGGREGATE(15,6,(ROW(ДЕВУШКИ!$C$4:$C$170)-3)/ДЕВУШКИ!$I$4:$I$170,ROW(A6)),COLUMN(A6)),"")</f>
        <v>271</v>
      </c>
      <c r="C8" s="140" t="str">
        <f>IFERROR(INDEX(ДЕВУШКИ!$B$4:$D$170,_xlfn.AGGREGATE(15,6,(ROW(ДЕВУШКИ!$C$4:$C$170)-3)/ДЕВУШКИ!$I$4:$I$170,ROW(B6)),COLUMN(B6)),"")</f>
        <v xml:space="preserve">Бузунова Анастасия </v>
      </c>
      <c r="D8" s="140">
        <f>IFERROR(INDEX(ДЕВУШКИ!$B$4:$D$170,_xlfn.AGGREGATE(15,6,(ROW(ДЕВУШКИ!$C$4:$C$170)-3)/ДЕВУШКИ!$I$4:$I$170,ROW(C6)),COLUMN(C6)),"")</f>
        <v>36639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IFERROR(INDEX(ДЕВУШКИ!$B$4:$D$170,_xlfn.AGGREGATE(15,6,(ROW(ДЕВУШКИ!$C$4:$C$170)-3)/ДЕВУШКИ!$I$4:$I$170,ROW(A7)),COLUMN(A7)),"")</f>
        <v>344</v>
      </c>
      <c r="C9" s="140" t="str">
        <f>IFERROR(INDEX(ДЕВУШКИ!$B$4:$D$170,_xlfn.AGGREGATE(15,6,(ROW(ДЕВУШКИ!$C$4:$C$170)-3)/ДЕВУШКИ!$I$4:$I$170,ROW(B7)),COLUMN(B7)),"")</f>
        <v>Садовникова Алиса</v>
      </c>
      <c r="D9" s="140">
        <f>IFERROR(INDEX(ДЕВУШКИ!$B$4:$D$170,_xlfn.AGGREGATE(15,6,(ROW(ДЕВУШКИ!$C$4:$C$170)-3)/ДЕВУШКИ!$I$4:$I$170,ROW(C7)),COLUMN(C7)),"")</f>
        <v>36891</v>
      </c>
    </row>
    <row r="10" spans="1:4" x14ac:dyDescent="0.25">
      <c r="A10" s="43">
        <v>8</v>
      </c>
      <c r="B10" s="140" t="str">
        <f>IFERROR(INDEX(ДЕВУШКИ!$B$4:$D$170,_xlfn.AGGREGATE(15,6,(ROW(ДЕВУШКИ!$C$4:$C$170)-3)/ДЕВУШКИ!$I$4:$I$170,ROW(A8)),COLUMN(A8)),"")</f>
        <v/>
      </c>
      <c r="C10" s="140" t="str">
        <f>IFERROR(INDEX(ДЕВУШКИ!$B$4:$D$170,_xlfn.AGGREGATE(15,6,(ROW(ДЕВУШКИ!$C$4:$C$170)-3)/ДЕВУШКИ!$I$4:$I$170,ROW(B8)),COLUMN(B8)),"")</f>
        <v/>
      </c>
      <c r="D10" s="140" t="str">
        <f>IFERROR(INDEX(ДЕВУШКИ!$B$4:$D$170,_xlfn.AGGREGATE(15,6,(ROW(ДЕВУШКИ!$C$4:$C$170)-3)/ДЕВУШКИ!$I$4:$I$170,ROW(C8)),COLUMN(C8)),"")</f>
        <v/>
      </c>
    </row>
    <row r="11" spans="1:4" x14ac:dyDescent="0.25">
      <c r="A11" s="43">
        <v>9</v>
      </c>
      <c r="B11" s="140" t="str">
        <f>IFERROR(INDEX(ДЕВУШКИ!$B$4:$D$170,_xlfn.AGGREGATE(15,6,(ROW(ДЕВУШКИ!$C$4:$C$170)-3)/ДЕВУШКИ!$I$4:$I$170,ROW(A9)),COLUMN(A9)),"")</f>
        <v/>
      </c>
      <c r="C11" s="140" t="str">
        <f>IFERROR(INDEX(ДЕВУШКИ!$B$4:$D$170,_xlfn.AGGREGATE(15,6,(ROW(ДЕВУШКИ!$C$4:$C$170)-3)/ДЕВУШКИ!$I$4:$I$170,ROW(B9)),COLUMN(B9)),"")</f>
        <v/>
      </c>
      <c r="D11" s="140" t="str">
        <f>IFERROR(INDEX(ДЕВУШКИ!$B$4:$D$170,_xlfn.AGGREGATE(15,6,(ROW(ДЕВУШКИ!$C$4:$C$170)-3)/ДЕВУШКИ!$I$4:$I$170,ROW(C9)),COLUMN(C9)),"")</f>
        <v/>
      </c>
    </row>
    <row r="12" spans="1:4" x14ac:dyDescent="0.25">
      <c r="A12" s="43">
        <v>10</v>
      </c>
      <c r="B12" s="140" t="str">
        <f>IFERROR(INDEX(ДЕВУШКИ!$B$4:$D$170,_xlfn.AGGREGATE(15,6,(ROW(ДЕВУШКИ!$C$4:$C$170)-3)/ДЕВУШКИ!$I$4:$I$170,ROW(A10)),COLUMN(A10)),"")</f>
        <v/>
      </c>
      <c r="C12" s="140" t="str">
        <f>IFERROR(INDEX(ДЕВУШКИ!$B$4:$D$170,_xlfn.AGGREGATE(15,6,(ROW(ДЕВУШКИ!$C$4:$C$170)-3)/ДЕВУШКИ!$I$4:$I$170,ROW(B10)),COLUMN(B10)),"")</f>
        <v/>
      </c>
      <c r="D12" s="140" t="str">
        <f>IFERROR(INDEX(ДЕВУШКИ!$B$4:$D$170,_xlfn.AGGREGATE(15,6,(ROW(ДЕВУШКИ!$C$4:$C$170)-3)/ДЕВУШКИ!$I$4:$I$170,ROW(C10)),COLUMN(C10)),"")</f>
        <v/>
      </c>
    </row>
    <row r="13" spans="1:4" x14ac:dyDescent="0.25">
      <c r="A13" s="43">
        <v>11</v>
      </c>
      <c r="B13" s="140" t="str">
        <f>IFERROR(INDEX(ДЕВУШКИ!$B$4:$D$170,_xlfn.AGGREGATE(15,6,(ROW(ДЕВУШКИ!$C$4:$C$170)-3)/ДЕВУШКИ!$I$4:$I$170,ROW(A11)),COLUMN(A11)),"")</f>
        <v/>
      </c>
      <c r="C13" s="140" t="str">
        <f>IFERROR(INDEX(ДЕВУШКИ!$B$4:$D$170,_xlfn.AGGREGATE(15,6,(ROW(ДЕВУШКИ!$C$4:$C$170)-3)/ДЕВУШКИ!$I$4:$I$170,ROW(B11)),COLUMN(B11)),"")</f>
        <v/>
      </c>
      <c r="D13" s="140" t="str">
        <f>IFERROR(INDEX(ДЕВУШКИ!$B$4:$D$170,_xlfn.AGGREGATE(15,6,(ROW(ДЕВУШКИ!$C$4:$C$170)-3)/ДЕВУШКИ!$I$4:$I$170,ROW(C11)),COLUMN(C11)),"")</f>
        <v/>
      </c>
    </row>
    <row r="14" spans="1:4" x14ac:dyDescent="0.25">
      <c r="A14" s="43">
        <v>12</v>
      </c>
      <c r="B14" s="140" t="str">
        <f>IFERROR(INDEX(ДЕВУШКИ!$B$4:$D$170,_xlfn.AGGREGATE(15,6,(ROW(ДЕВУШКИ!$C$4:$C$170)-3)/ДЕВУШКИ!$I$4:$I$170,ROW(A12)),COLUMN(A12)),"")</f>
        <v/>
      </c>
      <c r="C14" s="140" t="str">
        <f>IFERROR(INDEX(ДЕВУШКИ!$B$4:$D$170,_xlfn.AGGREGATE(15,6,(ROW(ДЕВУШКИ!$C$4:$C$170)-3)/ДЕВУШКИ!$I$4:$I$170,ROW(B12)),COLUMN(B12)),"")</f>
        <v/>
      </c>
      <c r="D14" s="140" t="str">
        <f>IFERROR(INDEX(ДЕВУШКИ!$B$4:$D$170,_xlfn.AGGREGATE(15,6,(ROW(ДЕВУШКИ!$C$4:$C$170)-3)/ДЕВУШКИ!$I$4:$I$170,ROW(C12)),COLUMN(C12)),"")</f>
        <v/>
      </c>
    </row>
    <row r="15" spans="1:4" x14ac:dyDescent="0.25">
      <c r="A15" s="43">
        <v>13</v>
      </c>
      <c r="B15" s="140" t="str">
        <f>IFERROR(INDEX(ДЕВУШКИ!$B$4:$D$170,_xlfn.AGGREGATE(15,6,(ROW(ДЕВУШКИ!$C$4:$C$170)-3)/ДЕВУШКИ!$I$4:$I$170,ROW(A13)),COLUMN(A13)),"")</f>
        <v/>
      </c>
      <c r="C15" s="140" t="str">
        <f>IFERROR(INDEX(ДЕВУШКИ!$B$4:$D$170,_xlfn.AGGREGATE(15,6,(ROW(ДЕВУШКИ!$C$4:$C$170)-3)/ДЕВУШКИ!$I$4:$I$170,ROW(B13)),COLUMN(B13)),"")</f>
        <v/>
      </c>
      <c r="D15" s="140" t="str">
        <f>IFERROR(INDEX(ДЕВУШКИ!$B$4:$D$170,_xlfn.AGGREGATE(15,6,(ROW(ДЕВУШКИ!$C$4:$C$170)-3)/ДЕВУШКИ!$I$4:$I$170,ROW(C13)),COLUMN(C13)),"")</f>
        <v/>
      </c>
    </row>
    <row r="16" spans="1:4" x14ac:dyDescent="0.25">
      <c r="A16" s="43">
        <v>14</v>
      </c>
      <c r="B16" s="140" t="str">
        <f>IFERROR(INDEX(ДЕВУШКИ!$B$4:$D$170,_xlfn.AGGREGATE(15,6,(ROW(ДЕВУШКИ!$C$4:$C$170)-3)/ДЕВУШКИ!$I$4:$I$170,ROW(A14)),COLUMN(A14)),"")</f>
        <v/>
      </c>
      <c r="C16" s="140" t="str">
        <f>IFERROR(INDEX(ДЕВУШКИ!$B$4:$D$170,_xlfn.AGGREGATE(15,6,(ROW(ДЕВУШКИ!$C$4:$C$170)-3)/ДЕВУШКИ!$I$4:$I$170,ROW(B14)),COLUMN(B14)),"")</f>
        <v/>
      </c>
      <c r="D16" s="140" t="str">
        <f>IFERROR(INDEX(ДЕВУШКИ!$B$4:$D$170,_xlfn.AGGREGATE(15,6,(ROW(ДЕВУШКИ!$C$4:$C$170)-3)/ДЕВУШКИ!$I$4:$I$170,ROW(C14)),COLUMN(C14)),"")</f>
        <v/>
      </c>
    </row>
    <row r="17" spans="1:4" x14ac:dyDescent="0.25">
      <c r="A17" s="43">
        <v>15</v>
      </c>
      <c r="B17" s="140" t="str">
        <f>IFERROR(INDEX(ДЕВУШКИ!$B$4:$D$170,_xlfn.AGGREGATE(15,6,(ROW(ДЕВУШКИ!$C$4:$C$170)-3)/ДЕВУШКИ!$I$4:$I$170,ROW(A15)),COLUMN(A15)),"")</f>
        <v/>
      </c>
      <c r="C17" s="140" t="str">
        <f>IFERROR(INDEX(ДЕВУШКИ!$B$4:$D$170,_xlfn.AGGREGATE(15,6,(ROW(ДЕВУШКИ!$C$4:$C$170)-3)/ДЕВУШКИ!$I$4:$I$170,ROW(B15)),COLUMN(B15)),"")</f>
        <v/>
      </c>
      <c r="D17" s="140" t="str">
        <f>IFERROR(INDEX(ДЕВУШКИ!$B$4:$D$170,_xlfn.AGGREGATE(15,6,(ROW(ДЕВУШКИ!$C$4:$C$170)-3)/ДЕВУШКИ!$I$4:$I$170,ROW(C15)),COLUMN(C15)),"")</f>
        <v/>
      </c>
    </row>
    <row r="18" spans="1:4" x14ac:dyDescent="0.25">
      <c r="A18" s="43">
        <v>16</v>
      </c>
      <c r="B18" s="140" t="str">
        <f>IFERROR(INDEX(ДЕВУШКИ!$B$4:$D$170,_xlfn.AGGREGATE(15,6,(ROW(ДЕВУШКИ!$C$4:$C$170)-3)/ДЕВУШКИ!$I$4:$I$170,ROW(A16)),COLUMN(A16)),"")</f>
        <v/>
      </c>
      <c r="C18" s="140" t="str">
        <f>IFERROR(INDEX(ДЕВУШКИ!$B$4:$D$170,_xlfn.AGGREGATE(15,6,(ROW(ДЕВУШКИ!$C$4:$C$170)-3)/ДЕВУШКИ!$I$4:$I$170,ROW(B16)),COLUMN(B16)),"")</f>
        <v/>
      </c>
      <c r="D18" s="140" t="str">
        <f>IFERROR(INDEX(ДЕВУШКИ!$B$4:$D$170,_xlfn.AGGREGATE(15,6,(ROW(ДЕВУШКИ!$C$4:$C$170)-3)/ДЕВУШКИ!$I$4:$I$170,ROW(C16)),COLUMN(C16)),"")</f>
        <v/>
      </c>
    </row>
    <row r="19" spans="1:4" x14ac:dyDescent="0.25">
      <c r="A19" s="43">
        <v>17</v>
      </c>
      <c r="B19" s="140" t="str">
        <f>IFERROR(INDEX(ДЕВУШКИ!$B$4:$D$170,_xlfn.AGGREGATE(15,6,(ROW(ДЕВУШКИ!$C$4:$C$170)-3)/ДЕВУШКИ!$I$4:$I$170,ROW(A17)),COLUMN(A17)),"")</f>
        <v/>
      </c>
      <c r="C19" s="140" t="str">
        <f>IFERROR(INDEX(ДЕВУШКИ!$B$4:$D$170,_xlfn.AGGREGATE(15,6,(ROW(ДЕВУШКИ!$C$4:$C$170)-3)/ДЕВУШКИ!$I$4:$I$170,ROW(B17)),COLUMN(B17)),"")</f>
        <v/>
      </c>
      <c r="D19" s="140" t="str">
        <f>IFERROR(INDEX(ДЕВУШКИ!$B$4:$D$170,_xlfn.AGGREGATE(15,6,(ROW(ДЕВУШКИ!$C$4:$C$170)-3)/ДЕВУШКИ!$I$4:$I$170,ROW(C17)),COLUMN(C17)),"")</f>
        <v/>
      </c>
    </row>
    <row r="20" spans="1:4" x14ac:dyDescent="0.25">
      <c r="A20" s="43">
        <v>18</v>
      </c>
      <c r="B20" s="140" t="str">
        <f>IFERROR(INDEX(ДЕВУШКИ!$B$4:$D$170,_xlfn.AGGREGATE(15,6,(ROW(ДЕВУШКИ!$C$4:$C$170)-3)/ДЕВУШКИ!$I$4:$I$170,ROW(A18)),COLUMN(A18)),"")</f>
        <v/>
      </c>
      <c r="C20" s="140" t="str">
        <f>IFERROR(INDEX(ДЕВУШКИ!$B$4:$D$170,_xlfn.AGGREGATE(15,6,(ROW(ДЕВУШКИ!$C$4:$C$170)-3)/ДЕВУШКИ!$I$4:$I$170,ROW(B18)),COLUMN(B18)),"")</f>
        <v/>
      </c>
      <c r="D20" s="140" t="str">
        <f>IFERROR(INDEX(ДЕВУШКИ!$B$4:$D$170,_xlfn.AGGREGATE(15,6,(ROW(ДЕВУШКИ!$C$4:$C$170)-3)/ДЕВУШКИ!$I$4:$I$170,ROW(C18)),COLUMN(C18)),"")</f>
        <v/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IFERROR(INDEX(ДЕВУШКИ!$B$4:$D$170,_xlfn.AGGREGATE(15,6,(ROW(ДЕВУШКИ!$C$4:$C$170)-3)/ДЕВУШКИ!$I$4:$I$170,ROW(A19)),COLUMN(A19)),"")</f>
        <v/>
      </c>
      <c r="C21" s="140" t="str">
        <f>IFERROR(INDEX(ДЕВУШКИ!$B$4:$D$170,_xlfn.AGGREGATE(15,6,(ROW(ДЕВУШКИ!$C$4:$C$170)-3)/ДЕВУШКИ!$I$4:$I$170,ROW(B19)),COLUMN(B19)),"")</f>
        <v/>
      </c>
      <c r="D21" s="140" t="str">
        <f>IFERROR(INDEX(ДЕВУШКИ!$B$4:$D$170,_xlfn.AGGREGATE(15,6,(ROW(ДЕВУШКИ!$C$4:$C$170)-3)/ДЕВУШКИ!$I$4:$I$170,ROW(C19)),COLUMN(C19)),"")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IFERROR(INDEX(ДЕВУШКИ!$B$4:$D$170,_xlfn.AGGREGATE(15,6,(ROW(ДЕВУШКИ!$C$4:$C$170)-3)/ДЕВУШКИ!$I$4:$I$170,ROW(A20)),COLUMN(A20)),"")</f>
        <v/>
      </c>
      <c r="C22" s="140" t="str">
        <f>IFERROR(INDEX(ДЕВУШКИ!$B$4:$D$170,_xlfn.AGGREGATE(15,6,(ROW(ДЕВУШКИ!$C$4:$C$170)-3)/ДЕВУШКИ!$I$4:$I$170,ROW(B20)),COLUMN(B20)),"")</f>
        <v/>
      </c>
      <c r="D22" s="140" t="str">
        <f>IFERROR(INDEX(ДЕВУШКИ!$B$4:$D$170,_xlfn.AGGREGATE(15,6,(ROW(ДЕВУШКИ!$C$4:$C$170)-3)/ДЕВУШКИ!$I$4:$I$170,ROW(C20)),COLUMN(C20)),"")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IFERROR(INDEX(ДЕВУШКИ!$B$4:$D$170,_xlfn.AGGREGATE(15,6,(ROW(ДЕВУШКИ!$C$4:$C$170)-3)/ДЕВУШКИ!$I$4:$I$170,ROW(A21)),COLUMN(A21)),"")</f>
        <v/>
      </c>
      <c r="C23" s="140" t="str">
        <f>IFERROR(INDEX(ДЕВУШКИ!$B$4:$D$170,_xlfn.AGGREGATE(15,6,(ROW(ДЕВУШКИ!$C$4:$C$170)-3)/ДЕВУШКИ!$I$4:$I$170,ROW(B21)),COLUMN(B21)),"")</f>
        <v/>
      </c>
      <c r="D23" s="140" t="str">
        <f>IFERROR(INDEX(ДЕВУШКИ!$B$4:$D$170,_xlfn.AGGREGATE(15,6,(ROW(ДЕВУШКИ!$C$4:$C$170)-3)/ДЕВУШКИ!$I$4:$I$170,ROW(C21)),COLUMN(C21)),"")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IFERROR(INDEX(ДЕВУШКИ!$B$4:$D$170,_xlfn.AGGREGATE(15,6,(ROW(ДЕВУШКИ!$C$4:$C$170)-3)/ДЕВУШКИ!$I$4:$I$170,ROW(A22)),COLUMN(A22)),"")</f>
        <v/>
      </c>
      <c r="C24" s="140" t="str">
        <f>IFERROR(INDEX(ДЕВУШКИ!$B$4:$D$170,_xlfn.AGGREGATE(15,6,(ROW(ДЕВУШКИ!$C$4:$C$170)-3)/ДЕВУШКИ!$I$4:$I$170,ROW(B22)),COLUMN(B22)),"")</f>
        <v/>
      </c>
      <c r="D24" s="140" t="str">
        <f>IFERROR(INDEX(ДЕВУШКИ!$B$4:$D$170,_xlfn.AGGREGATE(15,6,(ROW(ДЕВУШКИ!$C$4:$C$170)-3)/ДЕВУШКИ!$I$4:$I$170,ROW(C22)),COLUMN(C22)),"")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IFERROR(INDEX(ДЕВУШКИ!$B$4:$D$170,_xlfn.AGGREGATE(15,6,(ROW(ДЕВУШКИ!$C$4:$C$170)-3)/ДЕВУШКИ!$I$4:$I$170,ROW(A23)),COLUMN(A23)),"")</f>
        <v/>
      </c>
      <c r="C25" s="140" t="str">
        <f>IFERROR(INDEX(ДЕВУШКИ!$B$4:$D$170,_xlfn.AGGREGATE(15,6,(ROW(ДЕВУШКИ!$C$4:$C$170)-3)/ДЕВУШКИ!$I$4:$I$170,ROW(B23)),COLUMN(B23)),"")</f>
        <v/>
      </c>
      <c r="D25" s="140" t="str">
        <f>IFERROR(INDEX(ДЕВУШКИ!$B$4:$D$170,_xlfn.AGGREGATE(15,6,(ROW(ДЕВУШКИ!$C$4:$C$170)-3)/ДЕВУШКИ!$I$4:$I$170,ROW(C23)),COLUMN(C23)),"")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IFERROR(INDEX(ДЕВУШКИ!$B$4:$D$170,_xlfn.AGGREGATE(15,6,(ROW(ДЕВУШКИ!$C$4:$C$170)-3)/ДЕВУШКИ!$I$4:$I$170,ROW(A24)),COLUMN(A24)),"")</f>
        <v/>
      </c>
      <c r="C26" s="140" t="str">
        <f>IFERROR(INDEX(ДЕВУШКИ!$B$4:$D$170,_xlfn.AGGREGATE(15,6,(ROW(ДЕВУШКИ!$C$4:$C$170)-3)/ДЕВУШКИ!$I$4:$I$170,ROW(B24)),COLUMN(B24)),"")</f>
        <v/>
      </c>
      <c r="D26" s="140" t="str">
        <f>IFERROR(INDEX(ДЕВУШКИ!$B$4:$D$170,_xlfn.AGGREGATE(15,6,(ROW(ДЕВУШКИ!$C$4:$C$170)-3)/ДЕВУШКИ!$I$4:$I$170,ROW(C24)),COLUMN(C24)),"")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IFERROR(INDEX(ДЕВУШКИ!$B$4:$D$170,_xlfn.AGGREGATE(15,6,(ROW(ДЕВУШКИ!$C$4:$C$170)-3)/ДЕВУШКИ!$I$4:$I$170,ROW(A25)),COLUMN(A25)),"")</f>
        <v/>
      </c>
      <c r="C27" s="140" t="str">
        <f>IFERROR(INDEX(ДЕВУШКИ!$B$4:$D$170,_xlfn.AGGREGATE(15,6,(ROW(ДЕВУШКИ!$C$4:$C$170)-3)/ДЕВУШКИ!$I$4:$I$170,ROW(B25)),COLUMN(B25)),"")</f>
        <v/>
      </c>
      <c r="D27" s="140" t="str">
        <f>IFERROR(INDEX(ДЕВУШКИ!$B$4:$D$170,_xlfn.AGGREGATE(15,6,(ROW(ДЕВУШКИ!$C$4:$C$170)-3)/ДЕВУШКИ!$I$4:$I$170,ROW(C25)),COLUMN(C25)),"")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IFERROR(INDEX(ДЕВУШКИ!$B$4:$D$170,_xlfn.AGGREGATE(15,6,(ROW(ДЕВУШКИ!$C$4:$C$170)-3)/ДЕВУШКИ!$I$4:$I$170,ROW(A26)),COLUMN(A26)),"")</f>
        <v/>
      </c>
      <c r="C28" s="140" t="str">
        <f>IFERROR(INDEX(ДЕВУШКИ!$B$4:$D$170,_xlfn.AGGREGATE(15,6,(ROW(ДЕВУШКИ!$C$4:$C$170)-3)/ДЕВУШКИ!$I$4:$I$170,ROW(B26)),COLUMN(B26)),"")</f>
        <v/>
      </c>
      <c r="D28" s="140" t="str">
        <f>IFERROR(INDEX(ДЕВУШКИ!$B$4:$D$170,_xlfn.AGGREGATE(15,6,(ROW(ДЕВУШКИ!$C$4:$C$170)-3)/ДЕВУШКИ!$I$4:$I$170,ROW(C26)),COLUMN(C26)),"")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IFERROR(INDEX(ДЕВУШКИ!$B$4:$D$170,_xlfn.AGGREGATE(15,6,(ROW(ДЕВУШКИ!$C$4:$C$170)-3)/ДЕВУШКИ!$I$4:$I$170,ROW(A27)),COLUMN(A27)),"")</f>
        <v/>
      </c>
      <c r="C29" s="140" t="str">
        <f>IFERROR(INDEX(ДЕВУШКИ!$B$4:$D$170,_xlfn.AGGREGATE(15,6,(ROW(ДЕВУШКИ!$C$4:$C$170)-3)/ДЕВУШКИ!$I$4:$I$170,ROW(B27)),COLUMN(B27)),"")</f>
        <v/>
      </c>
      <c r="D29" s="140" t="str">
        <f>IFERROR(INDEX(ДЕВУШКИ!$B$4:$D$170,_xlfn.AGGREGATE(15,6,(ROW(ДЕВУШКИ!$C$4:$C$170)-3)/ДЕВУШКИ!$I$4:$I$170,ROW(C27)),COLUMN(C27)),"")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IFERROR(INDEX(ДЕВУШКИ!$B$4:$D$170,_xlfn.AGGREGATE(15,6,(ROW(ДЕВУШКИ!$C$4:$C$170)-3)/ДЕВУШКИ!$I$4:$I$170,ROW(A28)),COLUMN(A28)),"")</f>
        <v/>
      </c>
      <c r="C30" s="140" t="str">
        <f>IFERROR(INDEX(ДЕВУШКИ!$B$4:$D$170,_xlfn.AGGREGATE(15,6,(ROW(ДЕВУШКИ!$C$4:$C$170)-3)/ДЕВУШКИ!$I$4:$I$170,ROW(B28)),COLUMN(B28)),"")</f>
        <v/>
      </c>
      <c r="D30" s="140" t="str">
        <f>IFERROR(INDEX(ДЕВУШКИ!$B$4:$D$170,_xlfn.AGGREGATE(15,6,(ROW(ДЕВУШКИ!$C$4:$C$170)-3)/ДЕВУШКИ!$I$4:$I$170,ROW(C28)),COLUMN(C28)),"")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IFERROR(INDEX(ДЕВУШКИ!$B$4:$D$170,_xlfn.AGGREGATE(15,6,(ROW(ДЕВУШКИ!$C$4:$C$170)-3)/ДЕВУШКИ!$I$4:$I$170,ROW(A29)),COLUMN(A29)),"")</f>
        <v/>
      </c>
      <c r="C31" s="140" t="str">
        <f>IFERROR(INDEX(ДЕВУШКИ!$B$4:$D$170,_xlfn.AGGREGATE(15,6,(ROW(ДЕВУШКИ!$C$4:$C$170)-3)/ДЕВУШКИ!$I$4:$I$170,ROW(B29)),COLUMN(B29)),"")</f>
        <v/>
      </c>
      <c r="D31" s="140" t="str">
        <f>IFERROR(INDEX(ДЕВУШКИ!$B$4:$D$170,_xlfn.AGGREGATE(15,6,(ROW(ДЕВУШКИ!$C$4:$C$170)-3)/ДЕВУШКИ!$I$4:$I$170,ROW(C29)),COLUMN(C29)),"")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IFERROR(INDEX(ДЕВУШКИ!$B$4:$D$170,_xlfn.AGGREGATE(15,6,(ROW(ДЕВУШКИ!$C$4:$C$170)-3)/ДЕВУШКИ!$I$4:$I$170,ROW(A30)),COLUMN(A30)),"")</f>
        <v/>
      </c>
      <c r="C32" s="140" t="str">
        <f>IFERROR(INDEX(ДЕВУШКИ!$B$4:$D$170,_xlfn.AGGREGATE(15,6,(ROW(ДЕВУШКИ!$C$4:$C$170)-3)/ДЕВУШКИ!$I$4:$I$170,ROW(B30)),COLUMN(B30)),"")</f>
        <v/>
      </c>
      <c r="D32" s="140" t="str">
        <f>IFERROR(INDEX(ДЕВУШКИ!$B$4:$D$170,_xlfn.AGGREGATE(15,6,(ROW(ДЕВУШКИ!$C$4:$C$170)-3)/ДЕВУШКИ!$I$4:$I$170,ROW(C30)),COLUMN(C30)),"")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IFERROR(INDEX(ДЕВУШКИ!$B$4:$D$170,_xlfn.AGGREGATE(15,6,(ROW(ДЕВУШКИ!$C$4:$C$170)-3)/ДЕВУШКИ!$I$4:$I$170,ROW(A31)),COLUMN(A31)),"")</f>
        <v/>
      </c>
      <c r="C33" s="140" t="str">
        <f>IFERROR(INDEX(ДЕВУШКИ!$B$4:$D$170,_xlfn.AGGREGATE(15,6,(ROW(ДЕВУШКИ!$C$4:$C$170)-3)/ДЕВУШКИ!$I$4:$I$170,ROW(B31)),COLUMN(B31)),"")</f>
        <v/>
      </c>
      <c r="D33" s="140" t="str">
        <f>IFERROR(INDEX(ДЕВУШКИ!$B$4:$D$170,_xlfn.AGGREGATE(15,6,(ROW(ДЕВУШКИ!$C$4:$C$170)-3)/ДЕВУШКИ!$I$4:$I$170,ROW(C31)),COLUMN(C31)),"")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IFERROR(INDEX(ДЕВУШКИ!$B$4:$D$170,_xlfn.AGGREGATE(15,6,(ROW(ДЕВУШКИ!$C$4:$C$170)-3)/ДЕВУШКИ!$I$4:$I$170,ROW(A32)),COLUMN(A32)),"")</f>
        <v/>
      </c>
      <c r="C34" s="140" t="str">
        <f>IFERROR(INDEX(ДЕВУШКИ!$B$4:$D$170,_xlfn.AGGREGATE(15,6,(ROW(ДЕВУШКИ!$C$4:$C$170)-3)/ДЕВУШКИ!$I$4:$I$170,ROW(B32)),COLUMN(B32)),"")</f>
        <v/>
      </c>
      <c r="D34" s="140" t="str">
        <f>IFERROR(INDEX(ДЕВУШКИ!$B$4:$D$170,_xlfn.AGGREGATE(15,6,(ROW(ДЕВУШКИ!$C$4:$C$170)-3)/ДЕВУШКИ!$I$4:$I$170,ROW(C32)),COLUMN(C32)),"")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IFERROR(INDEX(ДЕВУШКИ!$B$4:$D$170,_xlfn.AGGREGATE(15,6,(ROW(ДЕВУШКИ!$C$4:$C$170)-3)/ДЕВУШКИ!$I$4:$I$170,ROW(A33)),COLUMN(A33)),"")</f>
        <v/>
      </c>
      <c r="C35" s="140" t="str">
        <f>IFERROR(INDEX(ДЕВУШКИ!$B$4:$D$170,_xlfn.AGGREGATE(15,6,(ROW(ДЕВУШКИ!$C$4:$C$170)-3)/ДЕВУШКИ!$I$4:$I$170,ROW(B33)),COLUMN(B33)),"")</f>
        <v/>
      </c>
      <c r="D35" s="140" t="str">
        <f>IFERROR(INDEX(ДЕВУШКИ!$B$4:$D$170,_xlfn.AGGREGATE(15,6,(ROW(ДЕВУШКИ!$C$4:$C$170)-3)/ДЕВУШКИ!$I$4:$I$170,ROW(C33)),COLUMN(C33)),"")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IFERROR(INDEX(ДЕВУШКИ!$B$4:$D$170,_xlfn.AGGREGATE(15,6,(ROW(ДЕВУШКИ!$C$4:$C$170)-3)/ДЕВУШКИ!$I$4:$I$170,ROW(A34)),COLUMN(A34)),"")</f>
        <v/>
      </c>
      <c r="C36" s="140" t="str">
        <f>IFERROR(INDEX(ДЕВУШКИ!$B$4:$D$170,_xlfn.AGGREGATE(15,6,(ROW(ДЕВУШКИ!$C$4:$C$170)-3)/ДЕВУШКИ!$I$4:$I$170,ROW(B34)),COLUMN(B34)),"")</f>
        <v/>
      </c>
      <c r="D36" s="140" t="str">
        <f>IFERROR(INDEX(ДЕВУШКИ!$B$4:$D$170,_xlfn.AGGREGATE(15,6,(ROW(ДЕВУШКИ!$C$4:$C$170)-3)/ДЕВУШКИ!$I$4:$I$170,ROW(C34)),COLUMN(C34)),"")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IFERROR(INDEX(ДЕВУШКИ!$B$4:$D$170,_xlfn.AGGREGATE(15,6,(ROW(ДЕВУШКИ!$C$4:$C$170)-3)/ДЕВУШКИ!$I$4:$I$170,ROW(A35)),COLUMN(A35)),"")</f>
        <v/>
      </c>
      <c r="C37" s="140" t="str">
        <f>IFERROR(INDEX(ДЕВУШКИ!$B$4:$D$170,_xlfn.AGGREGATE(15,6,(ROW(ДЕВУШКИ!$C$4:$C$170)-3)/ДЕВУШКИ!$I$4:$I$170,ROW(B35)),COLUMN(B35)),"")</f>
        <v/>
      </c>
      <c r="D37" s="140" t="str">
        <f>IFERROR(INDEX(ДЕВУШКИ!$B$4:$D$170,_xlfn.AGGREGATE(15,6,(ROW(ДЕВУШКИ!$C$4:$C$170)-3)/ДЕВУШКИ!$I$4:$I$170,ROW(C35)),COLUMN(C35)),"")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IFERROR(INDEX(ДЕВУШКИ!$B$4:$D$170,_xlfn.AGGREGATE(15,6,(ROW(ДЕВУШКИ!$C$4:$C$170)-3)/ДЕВУШКИ!$I$4:$I$170,ROW(A36)),COLUMN(A36)),"")</f>
        <v/>
      </c>
      <c r="C38" s="140" t="str">
        <f>IFERROR(INDEX(ДЕВУШКИ!$B$4:$D$170,_xlfn.AGGREGATE(15,6,(ROW(ДЕВУШКИ!$C$4:$C$170)-3)/ДЕВУШКИ!$I$4:$I$170,ROW(B36)),COLUMN(B36)),"")</f>
        <v/>
      </c>
      <c r="D38" s="140" t="str">
        <f>IFERROR(INDEX(ДЕВУШКИ!$B$4:$D$170,_xlfn.AGGREGATE(15,6,(ROW(ДЕВУШКИ!$C$4:$C$170)-3)/ДЕВУШКИ!$I$4:$I$170,ROW(C36)),COLUMN(C36)),"")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IFERROR(INDEX(ДЕВУШКИ!$B$4:$D$170,_xlfn.AGGREGATE(15,6,(ROW(ДЕВУШКИ!$C$4:$C$170)-3)/ДЕВУШКИ!$I$4:$I$170,ROW(A37)),COLUMN(A37)),"")</f>
        <v/>
      </c>
      <c r="C39" s="140" t="str">
        <f>IFERROR(INDEX(ДЕВУШКИ!$B$4:$D$170,_xlfn.AGGREGATE(15,6,(ROW(ДЕВУШКИ!$C$4:$C$170)-3)/ДЕВУШКИ!$I$4:$I$170,ROW(B37)),COLUMN(B37)),"")</f>
        <v/>
      </c>
      <c r="D39" s="140" t="str">
        <f>IFERROR(INDEX(ДЕВУШКИ!$B$4:$D$170,_xlfn.AGGREGATE(15,6,(ROW(ДЕВУШКИ!$C$4:$C$170)-3)/ДЕВУШКИ!$I$4:$I$170,ROW(C37)),COLUMN(C37)),"")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IFERROR(INDEX(ДЕВУШКИ!$B$4:$D$170,_xlfn.AGGREGATE(15,6,(ROW(ДЕВУШКИ!$C$4:$C$170)-3)/ДЕВУШКИ!$I$4:$I$170,ROW(A38)),COLUMN(A38)),"")</f>
        <v/>
      </c>
      <c r="C40" s="140" t="str">
        <f>IFERROR(INDEX(ДЕВУШКИ!$B$4:$D$170,_xlfn.AGGREGATE(15,6,(ROW(ДЕВУШКИ!$C$4:$C$170)-3)/ДЕВУШКИ!$I$4:$I$170,ROW(B38)),COLUMN(B38)),"")</f>
        <v/>
      </c>
      <c r="D40" s="140" t="str">
        <f>IFERROR(INDEX(ДЕВУШКИ!$B$4:$D$170,_xlfn.AGGREGATE(15,6,(ROW(ДЕВУШКИ!$C$4:$C$170)-3)/ДЕВУШКИ!$I$4:$I$170,ROW(C38)),COLUMN(C38)),"")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IFERROR(INDEX(ДЕВУШКИ!$B$4:$D$170,_xlfn.AGGREGATE(15,6,(ROW(ДЕВУШКИ!$C$4:$C$170)-3)/ДЕВУШКИ!$I$4:$I$170,ROW(A39)),COLUMN(A39)),"")</f>
        <v/>
      </c>
      <c r="C41" s="140" t="str">
        <f>IFERROR(INDEX(ДЕВУШКИ!$B$4:$D$170,_xlfn.AGGREGATE(15,6,(ROW(ДЕВУШКИ!$C$4:$C$170)-3)/ДЕВУШКИ!$I$4:$I$170,ROW(B39)),COLUMN(B39)),"")</f>
        <v/>
      </c>
      <c r="D41" s="140" t="str">
        <f>IFERROR(INDEX(ДЕВУШКИ!$B$4:$D$170,_xlfn.AGGREGATE(15,6,(ROW(ДЕВУШКИ!$C$4:$C$170)-3)/ДЕВУШКИ!$I$4:$I$170,ROW(C39)),COLUMN(C39)),"")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IFERROR(INDEX(ДЕВУШКИ!$B$4:$D$170,_xlfn.AGGREGATE(15,6,(ROW(ДЕВУШКИ!$C$4:$C$170)-3)/ДЕВУШКИ!$I$4:$I$170,ROW(A40)),COLUMN(A40)),"")</f>
        <v/>
      </c>
      <c r="C42" s="140" t="str">
        <f>IFERROR(INDEX(ДЕВУШКИ!$B$4:$D$170,_xlfn.AGGREGATE(15,6,(ROW(ДЕВУШКИ!$C$4:$C$170)-3)/ДЕВУШКИ!$I$4:$I$170,ROW(B40)),COLUMN(B40)),"")</f>
        <v/>
      </c>
      <c r="D42" s="140" t="str">
        <f>IFERROR(INDEX(ДЕВУШКИ!$B$4:$D$170,_xlfn.AGGREGATE(15,6,(ROW(ДЕВУШКИ!$C$4:$C$170)-3)/ДЕВУШКИ!$I$4:$I$170,ROW(C40)),COLUMN(C40)),"")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IFERROR(INDEX(ДЕВУШКИ!$B$4:$D$170,_xlfn.AGGREGATE(15,6,(ROW(ДЕВУШКИ!$C$4:$C$170)-3)/ДЕВУШКИ!$I$4:$I$170,ROW(A41)),COLUMN(A41)),"")</f>
        <v/>
      </c>
      <c r="C43" s="140" t="str">
        <f>IFERROR(INDEX(ДЕВУШКИ!$B$4:$D$170,_xlfn.AGGREGATE(15,6,(ROW(ДЕВУШКИ!$C$4:$C$170)-3)/ДЕВУШКИ!$I$4:$I$170,ROW(B41)),COLUMN(B41)),"")</f>
        <v/>
      </c>
      <c r="D43" s="140" t="str">
        <f>IFERROR(INDEX(ДЕВУШКИ!$B$4:$D$170,_xlfn.AGGREGATE(15,6,(ROW(ДЕВУШКИ!$C$4:$C$170)-3)/ДЕВУШКИ!$I$4:$I$170,ROW(C41)),COLUMN(C41)),"")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IFERROR(INDEX(ДЕВУШКИ!$B$4:$D$170,_xlfn.AGGREGATE(15,6,(ROW(ДЕВУШКИ!$C$4:$C$170)-3)/ДЕВУШКИ!$I$4:$I$170,ROW(A42)),COLUMN(A42)),"")</f>
        <v/>
      </c>
      <c r="C44" s="140" t="str">
        <f>IFERROR(INDEX(ДЕВУШКИ!$B$4:$D$170,_xlfn.AGGREGATE(15,6,(ROW(ДЕВУШКИ!$C$4:$C$170)-3)/ДЕВУШКИ!$I$4:$I$170,ROW(B42)),COLUMN(B42)),"")</f>
        <v/>
      </c>
      <c r="D44" s="140" t="str">
        <f>IFERROR(INDEX(ДЕВУШКИ!$B$4:$D$170,_xlfn.AGGREGATE(15,6,(ROW(ДЕВУШКИ!$C$4:$C$170)-3)/ДЕВУШКИ!$I$4:$I$170,ROW(C42)),COLUMN(C42)),"")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IFERROR(INDEX(ДЕВУШКИ!$B$4:$D$170,_xlfn.AGGREGATE(15,6,(ROW(ДЕВУШКИ!$C$4:$C$170)-3)/ДЕВУШКИ!$I$4:$I$170,ROW(A43)),COLUMN(A43)),"")</f>
        <v/>
      </c>
      <c r="C45" s="140" t="str">
        <f>IFERROR(INDEX(ДЕВУШКИ!$B$4:$D$170,_xlfn.AGGREGATE(15,6,(ROW(ДЕВУШКИ!$C$4:$C$170)-3)/ДЕВУШКИ!$I$4:$I$170,ROW(B43)),COLUMN(B43)),"")</f>
        <v/>
      </c>
      <c r="D45" s="140" t="str">
        <f>IFERROR(INDEX(ДЕВУШКИ!$B$4:$D$170,_xlfn.AGGREGATE(15,6,(ROW(ДЕВУШКИ!$C$4:$C$170)-3)/ДЕВУШКИ!$I$4:$I$170,ROW(C43)),COLUMN(C43)),"")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IFERROR(INDEX(ДЕВУШКИ!$B$4:$D$170,_xlfn.AGGREGATE(15,6,(ROW(ДЕВУШКИ!$C$4:$C$170)-3)/ДЕВУШКИ!$I$4:$I$170,ROW(A44)),COLUMN(A44)),"")</f>
        <v/>
      </c>
      <c r="C46" s="140" t="str">
        <f>IFERROR(INDEX(ДЕВУШКИ!$B$4:$D$170,_xlfn.AGGREGATE(15,6,(ROW(ДЕВУШКИ!$C$4:$C$170)-3)/ДЕВУШКИ!$I$4:$I$170,ROW(B44)),COLUMN(B44)),"")</f>
        <v/>
      </c>
      <c r="D46" s="140" t="str">
        <f>IFERROR(INDEX(ДЕВУШКИ!$B$4:$D$170,_xlfn.AGGREGATE(15,6,(ROW(ДЕВУШКИ!$C$4:$C$170)-3)/ДЕВУШКИ!$I$4:$I$170,ROW(C44)),COLUMN(C44)),"")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IFERROR(INDEX(ДЕВУШКИ!$B$4:$D$170,_xlfn.AGGREGATE(15,6,(ROW(ДЕВУШКИ!$C$4:$C$170)-3)/ДЕВУШКИ!$I$4:$I$170,ROW(A45)),COLUMN(A45)),"")</f>
        <v/>
      </c>
      <c r="C47" s="140" t="str">
        <f>IFERROR(INDEX(ДЕВУШКИ!$B$4:$D$170,_xlfn.AGGREGATE(15,6,(ROW(ДЕВУШКИ!$C$4:$C$170)-3)/ДЕВУШКИ!$I$4:$I$170,ROW(B45)),COLUMN(B45)),"")</f>
        <v/>
      </c>
      <c r="D47" s="140" t="str">
        <f>IFERROR(INDEX(ДЕВУШКИ!$B$4:$D$170,_xlfn.AGGREGATE(15,6,(ROW(ДЕВУШКИ!$C$4:$C$170)-3)/ДЕВУШКИ!$I$4:$I$170,ROW(C45)),COLUMN(C45)),"")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IFERROR(INDEX(ДЕВУШКИ!$B$4:$D$170,_xlfn.AGGREGATE(15,6,(ROW(ДЕВУШКИ!$C$4:$C$170)-3)/ДЕВУШКИ!$I$4:$I$170,ROW(A46)),COLUMN(A46)),"")</f>
        <v/>
      </c>
      <c r="C48" s="140" t="str">
        <f>IFERROR(INDEX(ДЕВУШКИ!$B$4:$D$170,_xlfn.AGGREGATE(15,6,(ROW(ДЕВУШКИ!$C$4:$C$170)-3)/ДЕВУШКИ!$I$4:$I$170,ROW(B46)),COLUMN(B46)),"")</f>
        <v/>
      </c>
      <c r="D48" s="140" t="str">
        <f>IFERROR(INDEX(ДЕВУШКИ!$B$4:$D$170,_xlfn.AGGREGATE(15,6,(ROW(ДЕВУШКИ!$C$4:$C$170)-3)/ДЕВУШКИ!$I$4:$I$170,ROW(C46)),COLUMN(C46)),"")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IFERROR(INDEX(ДЕВУШКИ!$B$4:$D$170,_xlfn.AGGREGATE(15,6,(ROW(ДЕВУШКИ!$C$4:$C$170)-3)/ДЕВУШКИ!$I$4:$I$170,ROW(A47)),COLUMN(A47)),"")</f>
        <v/>
      </c>
      <c r="C49" s="140" t="str">
        <f>IFERROR(INDEX(ДЕВУШКИ!$B$4:$D$170,_xlfn.AGGREGATE(15,6,(ROW(ДЕВУШКИ!$C$4:$C$170)-3)/ДЕВУШКИ!$I$4:$I$170,ROW(B47)),COLUMN(B47)),"")</f>
        <v/>
      </c>
      <c r="D49" s="140" t="str">
        <f>IFERROR(INDEX(ДЕВУШКИ!$B$4:$D$170,_xlfn.AGGREGATE(15,6,(ROW(ДЕВУШКИ!$C$4:$C$170)-3)/ДЕВУШКИ!$I$4:$I$170,ROW(C47)),COLUMN(C47)),"")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IFERROR(INDEX(ДЕВУШКИ!$B$4:$D$170,_xlfn.AGGREGATE(15,6,(ROW(ДЕВУШКИ!$C$4:$C$170)-3)/ДЕВУШКИ!$I$4:$I$170,ROW(A48)),COLUMN(A48)),"")</f>
        <v/>
      </c>
      <c r="C50" s="140" t="str">
        <f>IFERROR(INDEX(ДЕВУШКИ!$B$4:$D$170,_xlfn.AGGREGATE(15,6,(ROW(ДЕВУШКИ!$C$4:$C$170)-3)/ДЕВУШКИ!$I$4:$I$170,ROW(B48)),COLUMN(B48)),"")</f>
        <v/>
      </c>
      <c r="D50" s="140" t="str">
        <f>IFERROR(INDEX(ДЕВУШКИ!$B$4:$D$170,_xlfn.AGGREGATE(15,6,(ROW(ДЕВУШКИ!$C$4:$C$170)-3)/ДЕВУШКИ!$I$4:$I$170,ROW(C48)),COLUMN(C48)),"")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IFERROR(INDEX(ДЕВУШКИ!$B$4:$D$170,_xlfn.AGGREGATE(15,6,(ROW(ДЕВУШКИ!$C$4:$C$170)-3)/ДЕВУШКИ!$I$4:$I$170,ROW(A49)),COLUMN(A49)),"")</f>
        <v/>
      </c>
      <c r="C51" s="140" t="str">
        <f>IFERROR(INDEX(ДЕВУШКИ!$B$4:$D$170,_xlfn.AGGREGATE(15,6,(ROW(ДЕВУШКИ!$C$4:$C$170)-3)/ДЕВУШКИ!$I$4:$I$170,ROW(B49)),COLUMN(B49)),"")</f>
        <v/>
      </c>
      <c r="D51" s="140" t="str">
        <f>IFERROR(INDEX(ДЕВУШКИ!$B$4:$D$170,_xlfn.AGGREGATE(15,6,(ROW(ДЕВУШКИ!$C$4:$C$170)-3)/ДЕВУШКИ!$I$4:$I$170,ROW(C49)),COLUMN(C49)),"")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IFERROR(INDEX(ДЕВУШКИ!$B$4:$D$170,_xlfn.AGGREGATE(15,6,(ROW(ДЕВУШКИ!$C$4:$C$170)-3)/ДЕВУШКИ!$I$4:$I$170,ROW(A50)),COLUMN(A50)),"")</f>
        <v/>
      </c>
      <c r="C52" s="140" t="str">
        <f>IFERROR(INDEX(ДЕВУШКИ!$B$4:$D$170,_xlfn.AGGREGATE(15,6,(ROW(ДЕВУШКИ!$C$4:$C$170)-3)/ДЕВУШКИ!$I$4:$I$170,ROW(B50)),COLUMN(B50)),"")</f>
        <v/>
      </c>
      <c r="D52" s="140" t="str">
        <f>IFERROR(INDEX(ДЕВУШКИ!$B$4:$D$170,_xlfn.AGGREGATE(15,6,(ROW(ДЕВУШКИ!$C$4:$C$170)-3)/ДЕВУШКИ!$I$4:$I$170,ROW(C50)),COLUMN(C50)),"")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IFERROR(INDEX(ДЕВУШКИ!$B$4:$D$170,_xlfn.AGGREGATE(15,6,(ROW(ДЕВУШКИ!$C$4:$C$170)-3)/ДЕВУШКИ!$I$4:$I$170,ROW(A51)),COLUMN(A51)),"")</f>
        <v/>
      </c>
      <c r="C53" s="140" t="str">
        <f>IFERROR(INDEX(ДЕВУШКИ!$B$4:$D$170,_xlfn.AGGREGATE(15,6,(ROW(ДЕВУШКИ!$C$4:$C$170)-3)/ДЕВУШКИ!$I$4:$I$170,ROW(B51)),COLUMN(B51)),"")</f>
        <v/>
      </c>
      <c r="D53" s="140" t="str">
        <f>IFERROR(INDEX(ДЕВУШКИ!$B$4:$D$170,_xlfn.AGGREGATE(15,6,(ROW(ДЕВУШКИ!$C$4:$C$170)-3)/ДЕВУШКИ!$I$4:$I$170,ROW(C51)),COLUMN(C51)),"")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IFERROR(INDEX(ДЕВУШКИ!$B$4:$D$170,_xlfn.AGGREGATE(15,6,(ROW(ДЕВУШКИ!$C$4:$C$170)-3)/ДЕВУШКИ!$I$4:$I$170,ROW(A52)),COLUMN(A52)),"")</f>
        <v/>
      </c>
      <c r="C54" s="140" t="str">
        <f>IFERROR(INDEX(ДЕВУШКИ!$B$4:$D$170,_xlfn.AGGREGATE(15,6,(ROW(ДЕВУШКИ!$C$4:$C$170)-3)/ДЕВУШКИ!$I$4:$I$170,ROW(B52)),COLUMN(B52)),"")</f>
        <v/>
      </c>
      <c r="D54" s="140" t="str">
        <f>IFERROR(INDEX(ДЕВУШКИ!$B$4:$D$170,_xlfn.AGGREGATE(15,6,(ROW(ДЕВУШКИ!$C$4:$C$170)-3)/ДЕВУШКИ!$I$4:$I$170,ROW(C52)),COLUMN(C52)),"")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IFERROR(INDEX(ДЕВУШКИ!$B$4:$D$170,_xlfn.AGGREGATE(15,6,(ROW(ДЕВУШКИ!$C$4:$C$170)-3)/ДЕВУШКИ!$I$4:$I$170,ROW(A53)),COLUMN(A53)),"")</f>
        <v/>
      </c>
      <c r="C55" s="140" t="str">
        <f>IFERROR(INDEX(ДЕВУШКИ!$B$4:$D$170,_xlfn.AGGREGATE(15,6,(ROW(ДЕВУШКИ!$C$4:$C$170)-3)/ДЕВУШКИ!$I$4:$I$170,ROW(B53)),COLUMN(B53)),"")</f>
        <v/>
      </c>
      <c r="D55" s="140" t="str">
        <f>IFERROR(INDEX(ДЕВУШКИ!$B$4:$D$170,_xlfn.AGGREGATE(15,6,(ROW(ДЕВУШКИ!$C$4:$C$170)-3)/ДЕВУШКИ!$I$4:$I$170,ROW(C53)),COLUMN(C53)),"")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IFERROR(INDEX(ДЕВУШКИ!$B$4:$D$170,_xlfn.AGGREGATE(15,6,(ROW(ДЕВУШКИ!$C$4:$C$170)-3)/ДЕВУШКИ!$I$4:$I$170,ROW(A54)),COLUMN(A54)),"")</f>
        <v/>
      </c>
      <c r="C56" s="140" t="str">
        <f>IFERROR(INDEX(ДЕВУШКИ!$B$4:$D$170,_xlfn.AGGREGATE(15,6,(ROW(ДЕВУШКИ!$C$4:$C$170)-3)/ДЕВУШКИ!$I$4:$I$170,ROW(B54)),COLUMN(B54)),"")</f>
        <v/>
      </c>
      <c r="D56" s="140" t="str">
        <f>IFERROR(INDEX(ДЕВУШКИ!$B$4:$D$170,_xlfn.AGGREGATE(15,6,(ROW(ДЕВУШКИ!$C$4:$C$170)-3)/ДЕВУШКИ!$I$4:$I$170,ROW(C54)),COLUMN(C54)),"")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IFERROR(INDEX(ДЕВУШКИ!$B$4:$D$170,_xlfn.AGGREGATE(15,6,(ROW(ДЕВУШКИ!$C$4:$C$170)-3)/ДЕВУШКИ!$I$4:$I$170,ROW(A55)),COLUMN(A55)),"")</f>
        <v/>
      </c>
      <c r="C57" s="140" t="str">
        <f>IFERROR(INDEX(ДЕВУШКИ!$B$4:$D$170,_xlfn.AGGREGATE(15,6,(ROW(ДЕВУШКИ!$C$4:$C$170)-3)/ДЕВУШКИ!$I$4:$I$170,ROW(B55)),COLUMN(B55)),"")</f>
        <v/>
      </c>
      <c r="D57" s="140" t="str">
        <f>IFERROR(INDEX(ДЕВУШКИ!$B$4:$D$170,_xlfn.AGGREGATE(15,6,(ROW(ДЕВУШКИ!$C$4:$C$170)-3)/ДЕВУШКИ!$I$4:$I$170,ROW(C55)),COLUMN(C55)),"")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IFERROR(INDEX(ДЕВУШКИ!$B$4:$D$170,_xlfn.AGGREGATE(15,6,(ROW(ДЕВУШКИ!$C$4:$C$170)-3)/ДЕВУШКИ!$I$4:$I$170,ROW(A56)),COLUMN(A56)),"")</f>
        <v/>
      </c>
      <c r="C58" s="140" t="str">
        <f>IFERROR(INDEX(ДЕВУШКИ!$B$4:$D$170,_xlfn.AGGREGATE(15,6,(ROW(ДЕВУШКИ!$C$4:$C$170)-3)/ДЕВУШКИ!$I$4:$I$170,ROW(B56)),COLUMN(B56)),"")</f>
        <v/>
      </c>
      <c r="D58" s="140" t="str">
        <f>IFERROR(INDEX(ДЕВУШКИ!$B$4:$D$170,_xlfn.AGGREGATE(15,6,(ROW(ДЕВУШКИ!$C$4:$C$170)-3)/ДЕВУШКИ!$I$4:$I$170,ROW(C56)),COLUMN(C56)),"")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IFERROR(INDEX(ДЕВУШКИ!$B$4:$D$170,_xlfn.AGGREGATE(15,6,(ROW(ДЕВУШКИ!$C$4:$C$170)-3)/ДЕВУШКИ!$I$4:$I$170,ROW(A57)),COLUMN(A57)),"")</f>
        <v/>
      </c>
      <c r="C59" s="140" t="str">
        <f>IFERROR(INDEX(ДЕВУШКИ!$B$4:$D$170,_xlfn.AGGREGATE(15,6,(ROW(ДЕВУШКИ!$C$4:$C$170)-3)/ДЕВУШКИ!$I$4:$I$170,ROW(B57)),COLUMN(B57)),"")</f>
        <v/>
      </c>
      <c r="D59" s="140" t="str">
        <f>IFERROR(INDEX(ДЕВУШКИ!$B$4:$D$170,_xlfn.AGGREGATE(15,6,(ROW(ДЕВУШКИ!$C$4:$C$170)-3)/ДЕВУШКИ!$I$4:$I$170,ROW(C57)),COLUMN(C57)),"")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IFERROR(INDEX(ДЕВУШКИ!$B$4:$D$170,_xlfn.AGGREGATE(15,6,(ROW(ДЕВУШКИ!$C$4:$C$170)-3)/ДЕВУШКИ!$I$4:$I$170,ROW(A58)),COLUMN(A58)),"")</f>
        <v/>
      </c>
      <c r="C60" s="140" t="str">
        <f>IFERROR(INDEX(ДЕВУШКИ!$B$4:$D$170,_xlfn.AGGREGATE(15,6,(ROW(ДЕВУШКИ!$C$4:$C$170)-3)/ДЕВУШКИ!$I$4:$I$170,ROW(B58)),COLUMN(B58)),"")</f>
        <v/>
      </c>
      <c r="D60" s="140" t="str">
        <f>IFERROR(INDEX(ДЕВУШКИ!$B$4:$D$170,_xlfn.AGGREGATE(15,6,(ROW(ДЕВУШКИ!$C$4:$C$170)-3)/ДЕВУШКИ!$I$4:$I$170,ROW(C58)),COLUMN(C58)),"")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IFERROR(INDEX(ДЕВУШКИ!$B$4:$D$170,_xlfn.AGGREGATE(15,6,(ROW(ДЕВУШКИ!$C$4:$C$170)-3)/ДЕВУШКИ!$I$4:$I$170,ROW(A59)),COLUMN(A59)),"")</f>
        <v/>
      </c>
      <c r="C61" s="140" t="str">
        <f>IFERROR(INDEX(ДЕВУШКИ!$B$4:$D$170,_xlfn.AGGREGATE(15,6,(ROW(ДЕВУШКИ!$C$4:$C$170)-3)/ДЕВУШКИ!$I$4:$I$170,ROW(B59)),COLUMN(B59)),"")</f>
        <v/>
      </c>
      <c r="D61" s="140" t="str">
        <f>IFERROR(INDEX(ДЕВУШКИ!$B$4:$D$170,_xlfn.AGGREGATE(15,6,(ROW(ДЕВУШКИ!$C$4:$C$170)-3)/ДЕВУШКИ!$I$4:$I$170,ROW(C59)),COLUMN(C59)),"")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IFERROR(INDEX(ДЕВУШКИ!$B$4:$D$170,_xlfn.AGGREGATE(15,6,(ROW(ДЕВУШКИ!$C$4:$C$170)-3)/ДЕВУШКИ!$I$4:$I$170,ROW(A60)),COLUMN(A60)),"")</f>
        <v/>
      </c>
      <c r="C62" s="140" t="str">
        <f>IFERROR(INDEX(ДЕВУШКИ!$B$4:$D$170,_xlfn.AGGREGATE(15,6,(ROW(ДЕВУШКИ!$C$4:$C$170)-3)/ДЕВУШКИ!$I$4:$I$170,ROW(B60)),COLUMN(B60)),"")</f>
        <v/>
      </c>
      <c r="D62" s="140" t="str">
        <f>IFERROR(INDEX(ДЕВУШКИ!$B$4:$D$170,_xlfn.AGGREGATE(15,6,(ROW(ДЕВУШКИ!$C$4:$C$170)-3)/ДЕВУШКИ!$I$4:$I$170,ROW(C60)),COLUMN(C60)),"")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IFERROR(INDEX(ДЕВУШКИ!$B$4:$D$170,_xlfn.AGGREGATE(15,6,(ROW(ДЕВУШКИ!$C$4:$C$170)-3)/ДЕВУШКИ!$I$4:$I$170,ROW(A61)),COLUMN(A61)),"")</f>
        <v/>
      </c>
      <c r="C63" s="140" t="str">
        <f>IFERROR(INDEX(ДЕВУШКИ!$B$4:$D$170,_xlfn.AGGREGATE(15,6,(ROW(ДЕВУШКИ!$C$4:$C$170)-3)/ДЕВУШКИ!$I$4:$I$170,ROW(B61)),COLUMN(B61)),"")</f>
        <v/>
      </c>
      <c r="D63" s="140" t="str">
        <f>IFERROR(INDEX(ДЕВУШКИ!$B$4:$D$170,_xlfn.AGGREGATE(15,6,(ROW(ДЕВУШКИ!$C$4:$C$170)-3)/ДЕВУШКИ!$I$4:$I$170,ROW(C61)),COLUMN(C61)),"")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IFERROR(INDEX(ДЕВУШКИ!$B$4:$D$170,_xlfn.AGGREGATE(15,6,(ROW(ДЕВУШКИ!$C$4:$C$170)-3)/ДЕВУШКИ!$I$4:$I$170,ROW(A62)),COLUMN(A62)),"")</f>
        <v/>
      </c>
      <c r="C64" s="140" t="str">
        <f>IFERROR(INDEX(ДЕВУШКИ!$B$4:$D$170,_xlfn.AGGREGATE(15,6,(ROW(ДЕВУШКИ!$C$4:$C$170)-3)/ДЕВУШКИ!$I$4:$I$170,ROW(B62)),COLUMN(B62)),"")</f>
        <v/>
      </c>
      <c r="D64" s="140" t="str">
        <f>IFERROR(INDEX(ДЕВУШКИ!$B$4:$D$170,_xlfn.AGGREGATE(15,6,(ROW(ДЕВУШКИ!$C$4:$C$170)-3)/ДЕВУШКИ!$I$4:$I$170,ROW(C62)),COLUMN(C62)),"")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IFERROR(INDEX(ДЕВУШКИ!$B$4:$D$170,_xlfn.AGGREGATE(15,6,(ROW(ДЕВУШКИ!$C$4:$C$170)-3)/ДЕВУШКИ!$I$4:$I$170,ROW(A63)),COLUMN(A63)),"")</f>
        <v/>
      </c>
      <c r="C65" s="140" t="str">
        <f>IFERROR(INDEX(ДЕВУШКИ!$B$4:$D$170,_xlfn.AGGREGATE(15,6,(ROW(ДЕВУШКИ!$C$4:$C$170)-3)/ДЕВУШКИ!$I$4:$I$170,ROW(B63)),COLUMN(B63)),"")</f>
        <v/>
      </c>
      <c r="D65" s="140" t="str">
        <f>IFERROR(INDEX(ДЕВУШКИ!$B$4:$D$170,_xlfn.AGGREGATE(15,6,(ROW(ДЕВУШКИ!$C$4:$C$170)-3)/ДЕВУШКИ!$I$4:$I$170,ROW(C63)),COLUMN(C63)),"")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IFERROR(INDEX(ДЕВУШКИ!$B$4:$D$170,_xlfn.AGGREGATE(15,6,(ROW(ДЕВУШКИ!$C$4:$C$170)-3)/ДЕВУШКИ!$I$4:$I$170,ROW(A64)),COLUMN(A64)),"")</f>
        <v/>
      </c>
      <c r="C66" s="140" t="str">
        <f>IFERROR(INDEX(ДЕВУШКИ!$B$4:$D$170,_xlfn.AGGREGATE(15,6,(ROW(ДЕВУШКИ!$C$4:$C$170)-3)/ДЕВУШКИ!$I$4:$I$170,ROW(B64)),COLUMN(B64)),"")</f>
        <v/>
      </c>
      <c r="D66" s="140" t="str">
        <f>IFERROR(INDEX(ДЕВУШКИ!$B$4:$D$170,_xlfn.AGGREGATE(15,6,(ROW(ДЕВУШКИ!$C$4:$C$170)-3)/ДЕВУШКИ!$I$4:$I$170,ROW(C64)),COLUMN(C64)),"")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IFERROR(INDEX(ДЕВУШКИ!$B$4:$D$170,_xlfn.AGGREGATE(15,6,(ROW(ДЕВУШКИ!$C$4:$C$170)-3)/ДЕВУШКИ!$I$4:$I$170,ROW(A65)),COLUMN(A65)),"")</f>
        <v/>
      </c>
      <c r="C67" s="140" t="str">
        <f>IFERROR(INDEX(ДЕВУШКИ!$B$4:$D$170,_xlfn.AGGREGATE(15,6,(ROW(ДЕВУШКИ!$C$4:$C$170)-3)/ДЕВУШКИ!$I$4:$I$170,ROW(B65)),COLUMN(B65)),"")</f>
        <v/>
      </c>
      <c r="D67" s="140" t="str">
        <f>IFERROR(INDEX(ДЕВУШКИ!$B$4:$D$170,_xlfn.AGGREGATE(15,6,(ROW(ДЕВУШКИ!$C$4:$C$170)-3)/ДЕВУШКИ!$I$4:$I$170,ROW(C65)),COLUMN(C65)),"")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IFERROR(INDEX(ДЕВУШКИ!$B$4:$D$170,_xlfn.AGGREGATE(15,6,(ROW(ДЕВУШКИ!$C$4:$C$170)-3)/ДЕВУШКИ!$I$4:$I$170,ROW(A66)),COLUMN(A66)),"")</f>
        <v/>
      </c>
      <c r="C68" s="140" t="str">
        <f>IFERROR(INDEX(ДЕВУШКИ!$B$4:$D$170,_xlfn.AGGREGATE(15,6,(ROW(ДЕВУШКИ!$C$4:$C$170)-3)/ДЕВУШКИ!$I$4:$I$170,ROW(B66)),COLUMN(B66)),"")</f>
        <v/>
      </c>
      <c r="D68" s="140" t="str">
        <f>IFERROR(INDEX(ДЕВУШКИ!$B$4:$D$170,_xlfn.AGGREGATE(15,6,(ROW(ДЕВУШКИ!$C$4:$C$170)-3)/ДЕВУШКИ!$I$4:$I$170,ROW(C66)),COLUMN(C66)),"")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IFERROR(INDEX(ДЕВУШКИ!$B$4:$D$170,_xlfn.AGGREGATE(15,6,(ROW(ДЕВУШКИ!$C$4:$C$170)-3)/ДЕВУШКИ!$I$4:$I$170,ROW(A67)),COLUMN(A67)),"")</f>
        <v/>
      </c>
      <c r="C69" s="140" t="str">
        <f>IFERROR(INDEX(ДЕВУШКИ!$B$4:$D$170,_xlfn.AGGREGATE(15,6,(ROW(ДЕВУШКИ!$C$4:$C$170)-3)/ДЕВУШКИ!$I$4:$I$170,ROW(B67)),COLUMN(B67)),"")</f>
        <v/>
      </c>
      <c r="D69" s="140" t="str">
        <f>IFERROR(INDEX(ДЕВУШКИ!$B$4:$D$170,_xlfn.AGGREGATE(15,6,(ROW(ДЕВУШКИ!$C$4:$C$170)-3)/ДЕВУШКИ!$I$4:$I$170,ROW(C67)),COLUMN(C67)),"")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IFERROR(INDEX(ДЕВУШКИ!$B$4:$D$170,_xlfn.AGGREGATE(15,6,(ROW(ДЕВУШКИ!$C$4:$C$170)-3)/ДЕВУШКИ!$I$4:$I$170,ROW(A68)),COLUMN(A68)),"")</f>
        <v/>
      </c>
      <c r="C70" s="140" t="str">
        <f>IFERROR(INDEX(ДЕВУШКИ!$B$4:$D$170,_xlfn.AGGREGATE(15,6,(ROW(ДЕВУШКИ!$C$4:$C$170)-3)/ДЕВУШКИ!$I$4:$I$170,ROW(B68)),COLUMN(B68)),"")</f>
        <v/>
      </c>
      <c r="D70" s="140" t="str">
        <f>IFERROR(INDEX(ДЕВУШКИ!$B$4:$D$170,_xlfn.AGGREGATE(15,6,(ROW(ДЕВУШКИ!$C$4:$C$170)-3)/ДЕВУШКИ!$I$4:$I$170,ROW(C68)),COLUMN(C68)),"")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IFERROR(INDEX(ДЕВУШКИ!$B$4:$D$170,_xlfn.AGGREGATE(15,6,(ROW(ДЕВУШКИ!$C$4:$C$170)-3)/ДЕВУШКИ!$I$4:$I$170,ROW(A69)),COLUMN(A69)),"")</f>
        <v/>
      </c>
      <c r="C71" s="140" t="str">
        <f>IFERROR(INDEX(ДЕВУШКИ!$B$4:$D$170,_xlfn.AGGREGATE(15,6,(ROW(ДЕВУШКИ!$C$4:$C$170)-3)/ДЕВУШКИ!$I$4:$I$170,ROW(B69)),COLUMN(B69)),"")</f>
        <v/>
      </c>
      <c r="D71" s="140" t="str">
        <f>IFERROR(INDEX(ДЕВУШКИ!$B$4:$D$170,_xlfn.AGGREGATE(15,6,(ROW(ДЕВУШКИ!$C$4:$C$170)-3)/ДЕВУШКИ!$I$4:$I$170,ROW(C69)),COLUMN(C69)),"")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IFERROR(INDEX(ДЕВУШКИ!$B$4:$D$170,_xlfn.AGGREGATE(15,6,(ROW(ДЕВУШКИ!$C$4:$C$170)-3)/ДЕВУШКИ!$I$4:$I$170,ROW(A70)),COLUMN(A70)),"")</f>
        <v/>
      </c>
      <c r="C72" s="140" t="str">
        <f>IFERROR(INDEX(ДЕВУШКИ!$B$4:$D$170,_xlfn.AGGREGATE(15,6,(ROW(ДЕВУШКИ!$C$4:$C$170)-3)/ДЕВУШКИ!$I$4:$I$170,ROW(B70)),COLUMN(B70)),"")</f>
        <v/>
      </c>
      <c r="D72" s="140" t="str">
        <f>IFERROR(INDEX(ДЕВУШКИ!$B$4:$D$170,_xlfn.AGGREGATE(15,6,(ROW(ДЕВУШКИ!$C$4:$C$170)-3)/ДЕВУШКИ!$I$4:$I$170,ROW(C70)),COLUMN(C70)),"")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IFERROR(INDEX(ДЕВУШКИ!$B$4:$D$170,_xlfn.AGGREGATE(15,6,(ROW(ДЕВУШКИ!$C$4:$C$170)-3)/ДЕВУШКИ!$I$4:$I$170,ROW(A71)),COLUMN(A71)),"")</f>
        <v/>
      </c>
      <c r="C73" s="140" t="str">
        <f>IFERROR(INDEX(ДЕВУШКИ!$B$4:$D$170,_xlfn.AGGREGATE(15,6,(ROW(ДЕВУШКИ!$C$4:$C$170)-3)/ДЕВУШКИ!$I$4:$I$170,ROW(B71)),COLUMN(B71)),"")</f>
        <v/>
      </c>
      <c r="D73" s="140" t="str">
        <f>IFERROR(INDEX(ДЕВУШКИ!$B$4:$D$170,_xlfn.AGGREGATE(15,6,(ROW(ДЕВУШКИ!$C$4:$C$170)-3)/ДЕВУШКИ!$I$4:$I$170,ROW(C71)),COLUMN(C71)),"")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IFERROR(INDEX(ДЕВУШКИ!$B$4:$D$170,_xlfn.AGGREGATE(15,6,(ROW(ДЕВУШКИ!$C$4:$C$170)-3)/ДЕВУШКИ!$I$4:$I$170,ROW(A72)),COLUMN(A72)),"")</f>
        <v/>
      </c>
      <c r="C74" s="140" t="str">
        <f>IFERROR(INDEX(ДЕВУШКИ!$B$4:$D$170,_xlfn.AGGREGATE(15,6,(ROW(ДЕВУШКИ!$C$4:$C$170)-3)/ДЕВУШКИ!$I$4:$I$170,ROW(B72)),COLUMN(B72)),"")</f>
        <v/>
      </c>
      <c r="D74" s="140" t="str">
        <f>IFERROR(INDEX(ДЕВУШКИ!$B$4:$D$170,_xlfn.AGGREGATE(15,6,(ROW(ДЕВУШКИ!$C$4:$C$170)-3)/ДЕВУШКИ!$I$4:$I$170,ROW(C72)),COLUMN(C72)),"")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IFERROR(INDEX(ДЕВУШКИ!$B$4:$D$170,_xlfn.AGGREGATE(15,6,(ROW(ДЕВУШКИ!$C$4:$C$170)-3)/ДЕВУШКИ!$I$4:$I$170,ROW(A73)),COLUMN(A73)),"")</f>
        <v/>
      </c>
      <c r="C75" s="140" t="str">
        <f>IFERROR(INDEX(ДЕВУШКИ!$B$4:$D$170,_xlfn.AGGREGATE(15,6,(ROW(ДЕВУШКИ!$C$4:$C$170)-3)/ДЕВУШКИ!$I$4:$I$170,ROW(B73)),COLUMN(B73)),"")</f>
        <v/>
      </c>
      <c r="D75" s="140" t="str">
        <f>IFERROR(INDEX(ДЕВУШКИ!$B$4:$D$170,_xlfn.AGGREGATE(15,6,(ROW(ДЕВУШКИ!$C$4:$C$170)-3)/ДЕВУШКИ!$I$4:$I$170,ROW(C73)),COLUMN(C73)),"")</f>
        <v/>
      </c>
    </row>
    <row r="76" spans="1:4" x14ac:dyDescent="0.25">
      <c r="A76" s="47" t="s">
        <v>19</v>
      </c>
      <c r="B76" s="60">
        <f>COUNTA(Таблица10236910192028353637[номер 
участника])</f>
        <v>73</v>
      </c>
      <c r="C76" s="60">
        <f>COUNTA(Таблица10236910192028353637[Фамилия Имя])</f>
        <v>73</v>
      </c>
      <c r="D76" s="60">
        <f>COUNTA(Таблица10236910192028353637[дата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E562-7AD4-401C-9DE6-67D437CB5975}">
  <dimension ref="A1:H28"/>
  <sheetViews>
    <sheetView topLeftCell="A10" zoomScale="256" zoomScaleNormal="256" workbookViewId="0">
      <selection activeCell="A10" sqref="A1:XFD1048576"/>
    </sheetView>
  </sheetViews>
  <sheetFormatPr defaultRowHeight="15" x14ac:dyDescent="0.25"/>
  <sheetData>
    <row r="1" spans="1:8" x14ac:dyDescent="0.25">
      <c r="A1" s="183" t="s">
        <v>186</v>
      </c>
      <c r="B1" s="183"/>
      <c r="C1" s="183"/>
      <c r="D1" s="183"/>
      <c r="E1" s="183"/>
      <c r="F1" s="183"/>
      <c r="G1" s="183"/>
      <c r="H1" s="183"/>
    </row>
    <row r="2" spans="1:8" x14ac:dyDescent="0.25">
      <c r="A2" s="183" t="s">
        <v>187</v>
      </c>
      <c r="B2" s="183"/>
      <c r="C2" s="183"/>
      <c r="D2" s="183"/>
      <c r="E2" s="183"/>
      <c r="F2" s="183"/>
      <c r="G2" s="183"/>
      <c r="H2" s="183"/>
    </row>
    <row r="3" spans="1:8" x14ac:dyDescent="0.25">
      <c r="A3">
        <v>1</v>
      </c>
      <c r="B3">
        <v>24</v>
      </c>
      <c r="C3" t="s">
        <v>63</v>
      </c>
      <c r="D3">
        <v>2007</v>
      </c>
    </row>
    <row r="4" spans="1:8" x14ac:dyDescent="0.25">
      <c r="A4">
        <v>2</v>
      </c>
      <c r="B4">
        <v>46</v>
      </c>
      <c r="C4" t="s">
        <v>94</v>
      </c>
      <c r="D4">
        <v>2008</v>
      </c>
    </row>
    <row r="5" spans="1:8" x14ac:dyDescent="0.25">
      <c r="A5">
        <v>3</v>
      </c>
      <c r="B5">
        <v>76</v>
      </c>
      <c r="C5" t="s">
        <v>126</v>
      </c>
      <c r="D5">
        <v>2008</v>
      </c>
    </row>
    <row r="6" spans="1:8" x14ac:dyDescent="0.25">
      <c r="A6">
        <v>4</v>
      </c>
      <c r="B6">
        <v>149</v>
      </c>
      <c r="C6" t="s">
        <v>74</v>
      </c>
      <c r="D6">
        <v>39801</v>
      </c>
    </row>
    <row r="7" spans="1:8" x14ac:dyDescent="0.25">
      <c r="A7">
        <v>5</v>
      </c>
      <c r="B7">
        <v>150</v>
      </c>
      <c r="C7" t="s">
        <v>75</v>
      </c>
      <c r="D7">
        <v>39994</v>
      </c>
    </row>
    <row r="8" spans="1:8" x14ac:dyDescent="0.25">
      <c r="A8">
        <v>6</v>
      </c>
      <c r="B8">
        <v>162</v>
      </c>
      <c r="C8" t="s">
        <v>16</v>
      </c>
      <c r="D8" t="s">
        <v>89</v>
      </c>
    </row>
    <row r="9" spans="1:8" x14ac:dyDescent="0.25">
      <c r="A9">
        <v>7</v>
      </c>
      <c r="B9">
        <v>201</v>
      </c>
      <c r="C9" t="s">
        <v>13</v>
      </c>
      <c r="D9">
        <v>39217</v>
      </c>
    </row>
    <row r="10" spans="1:8" x14ac:dyDescent="0.25">
      <c r="A10">
        <v>8</v>
      </c>
      <c r="B10">
        <v>205</v>
      </c>
      <c r="C10" t="s">
        <v>70</v>
      </c>
      <c r="D10">
        <v>39304</v>
      </c>
    </row>
    <row r="11" spans="1:8" x14ac:dyDescent="0.25">
      <c r="A11" s="183" t="s">
        <v>188</v>
      </c>
      <c r="B11" s="183"/>
      <c r="C11" s="183"/>
      <c r="D11" s="183"/>
      <c r="E11" s="183"/>
      <c r="F11" s="183"/>
      <c r="G11" s="183"/>
      <c r="H11" s="183"/>
    </row>
    <row r="12" spans="1:8" x14ac:dyDescent="0.25">
      <c r="A12">
        <v>1</v>
      </c>
      <c r="B12">
        <v>239</v>
      </c>
      <c r="C12" t="s">
        <v>72</v>
      </c>
      <c r="D12">
        <v>2007</v>
      </c>
    </row>
    <row r="13" spans="1:8" x14ac:dyDescent="0.25">
      <c r="A13">
        <v>2</v>
      </c>
      <c r="B13">
        <v>259</v>
      </c>
      <c r="C13" t="s">
        <v>115</v>
      </c>
      <c r="D13">
        <v>39149</v>
      </c>
    </row>
    <row r="14" spans="1:8" x14ac:dyDescent="0.25">
      <c r="A14">
        <v>3</v>
      </c>
      <c r="B14">
        <v>265</v>
      </c>
      <c r="C14" t="s">
        <v>69</v>
      </c>
      <c r="D14">
        <v>39339</v>
      </c>
    </row>
    <row r="15" spans="1:8" x14ac:dyDescent="0.25">
      <c r="A15">
        <v>4</v>
      </c>
      <c r="B15">
        <v>272</v>
      </c>
      <c r="C15" t="s">
        <v>118</v>
      </c>
      <c r="D15">
        <v>39084</v>
      </c>
    </row>
    <row r="16" spans="1:8" x14ac:dyDescent="0.25">
      <c r="A16">
        <v>5</v>
      </c>
      <c r="B16">
        <v>381</v>
      </c>
      <c r="C16" t="s">
        <v>105</v>
      </c>
      <c r="D16">
        <v>39292</v>
      </c>
    </row>
    <row r="17" spans="1:8" x14ac:dyDescent="0.25">
      <c r="A17">
        <v>6</v>
      </c>
      <c r="B17">
        <v>382</v>
      </c>
      <c r="C17" t="s">
        <v>106</v>
      </c>
      <c r="D17">
        <v>39396</v>
      </c>
    </row>
    <row r="18" spans="1:8" x14ac:dyDescent="0.25">
      <c r="A18">
        <v>7</v>
      </c>
      <c r="B18">
        <v>383</v>
      </c>
      <c r="C18" t="s">
        <v>107</v>
      </c>
      <c r="D18">
        <v>39349</v>
      </c>
    </row>
    <row r="19" spans="1:8" x14ac:dyDescent="0.25">
      <c r="A19">
        <v>8</v>
      </c>
      <c r="B19">
        <v>384</v>
      </c>
      <c r="C19" t="s">
        <v>108</v>
      </c>
      <c r="D19">
        <v>39364</v>
      </c>
    </row>
    <row r="20" spans="1:8" x14ac:dyDescent="0.25">
      <c r="A20" s="183" t="s">
        <v>189</v>
      </c>
      <c r="B20" s="183"/>
      <c r="C20" s="183"/>
      <c r="D20" s="183"/>
      <c r="E20" s="183"/>
      <c r="F20" s="183"/>
      <c r="G20" s="183"/>
      <c r="H20" s="183"/>
    </row>
    <row r="21" spans="1:8" x14ac:dyDescent="0.25">
      <c r="A21">
        <v>1</v>
      </c>
      <c r="B21">
        <v>385</v>
      </c>
      <c r="C21" t="s">
        <v>109</v>
      </c>
      <c r="D21">
        <v>39326</v>
      </c>
    </row>
    <row r="22" spans="1:8" x14ac:dyDescent="0.25">
      <c r="A22">
        <v>2</v>
      </c>
      <c r="B22">
        <v>386</v>
      </c>
      <c r="C22" t="s">
        <v>110</v>
      </c>
      <c r="D22">
        <v>2007</v>
      </c>
    </row>
    <row r="23" spans="1:8" x14ac:dyDescent="0.25">
      <c r="A23">
        <v>3</v>
      </c>
    </row>
    <row r="24" spans="1:8" x14ac:dyDescent="0.25">
      <c r="A24">
        <v>4</v>
      </c>
    </row>
    <row r="25" spans="1:8" x14ac:dyDescent="0.25">
      <c r="A25">
        <v>5</v>
      </c>
    </row>
    <row r="26" spans="1:8" x14ac:dyDescent="0.25">
      <c r="A26">
        <v>6</v>
      </c>
    </row>
    <row r="27" spans="1:8" x14ac:dyDescent="0.25">
      <c r="A27">
        <v>7</v>
      </c>
    </row>
    <row r="28" spans="1:8" x14ac:dyDescent="0.25">
      <c r="A28">
        <v>8</v>
      </c>
    </row>
  </sheetData>
  <mergeCells count="4">
    <mergeCell ref="A1:H1"/>
    <mergeCell ref="A2:H2"/>
    <mergeCell ref="A11:H11"/>
    <mergeCell ref="A20:H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03F5-6A43-4669-9B49-589B6161A4E2}">
  <dimension ref="A1:H28"/>
  <sheetViews>
    <sheetView topLeftCell="A16" zoomScale="232" zoomScaleNormal="232" workbookViewId="0">
      <selection activeCell="C25" sqref="C25"/>
    </sheetView>
  </sheetViews>
  <sheetFormatPr defaultRowHeight="15" x14ac:dyDescent="0.25"/>
  <cols>
    <col min="3" max="3" width="22.140625" bestFit="1" customWidth="1"/>
  </cols>
  <sheetData>
    <row r="1" spans="1:8" x14ac:dyDescent="0.25">
      <c r="A1" s="183" t="s">
        <v>186</v>
      </c>
      <c r="B1" s="183"/>
      <c r="C1" s="183"/>
      <c r="D1" s="183"/>
      <c r="E1" s="183"/>
      <c r="F1" s="183"/>
      <c r="G1" s="183"/>
      <c r="H1" s="183"/>
    </row>
    <row r="2" spans="1:8" x14ac:dyDescent="0.25">
      <c r="A2" s="183" t="s">
        <v>187</v>
      </c>
      <c r="B2" s="183"/>
      <c r="C2" s="183"/>
      <c r="D2" s="183"/>
      <c r="E2" s="183"/>
      <c r="F2" s="183"/>
      <c r="G2" s="183"/>
      <c r="H2" s="183"/>
    </row>
    <row r="3" spans="1:8" x14ac:dyDescent="0.25">
      <c r="A3">
        <v>1</v>
      </c>
      <c r="B3">
        <v>19</v>
      </c>
      <c r="C3" t="s">
        <v>60</v>
      </c>
      <c r="D3">
        <v>2005</v>
      </c>
    </row>
    <row r="4" spans="1:8" x14ac:dyDescent="0.25">
      <c r="A4">
        <v>2</v>
      </c>
      <c r="B4">
        <v>20</v>
      </c>
      <c r="C4" t="s">
        <v>40</v>
      </c>
      <c r="D4">
        <v>2005</v>
      </c>
    </row>
    <row r="5" spans="1:8" x14ac:dyDescent="0.25">
      <c r="A5">
        <v>3</v>
      </c>
      <c r="B5">
        <v>21</v>
      </c>
      <c r="C5" t="s">
        <v>61</v>
      </c>
      <c r="D5">
        <v>2005</v>
      </c>
    </row>
    <row r="6" spans="1:8" x14ac:dyDescent="0.25">
      <c r="A6">
        <v>4</v>
      </c>
      <c r="B6">
        <v>22</v>
      </c>
      <c r="C6" t="s">
        <v>39</v>
      </c>
      <c r="D6">
        <v>2005</v>
      </c>
    </row>
    <row r="7" spans="1:8" x14ac:dyDescent="0.25">
      <c r="A7">
        <v>5</v>
      </c>
      <c r="B7">
        <v>23</v>
      </c>
      <c r="C7" t="s">
        <v>62</v>
      </c>
      <c r="D7">
        <v>2005</v>
      </c>
    </row>
    <row r="8" spans="1:8" x14ac:dyDescent="0.25">
      <c r="A8">
        <v>6</v>
      </c>
      <c r="B8">
        <v>47</v>
      </c>
      <c r="C8" t="s">
        <v>95</v>
      </c>
      <c r="D8">
        <v>2005</v>
      </c>
    </row>
    <row r="9" spans="1:8" x14ac:dyDescent="0.25">
      <c r="A9">
        <v>7</v>
      </c>
      <c r="B9">
        <v>48</v>
      </c>
      <c r="C9" t="s">
        <v>96</v>
      </c>
      <c r="D9">
        <v>2005</v>
      </c>
    </row>
    <row r="10" spans="1:8" x14ac:dyDescent="0.25">
      <c r="A10">
        <v>8</v>
      </c>
      <c r="B10">
        <v>49</v>
      </c>
      <c r="C10" t="s">
        <v>97</v>
      </c>
      <c r="D10">
        <v>2005</v>
      </c>
    </row>
    <row r="11" spans="1:8" x14ac:dyDescent="0.25">
      <c r="A11" s="183" t="s">
        <v>188</v>
      </c>
      <c r="B11" s="183"/>
      <c r="C11" s="183"/>
      <c r="D11" s="183"/>
      <c r="E11" s="183"/>
      <c r="F11" s="183"/>
      <c r="G11" s="183"/>
      <c r="H11" s="183"/>
    </row>
    <row r="12" spans="1:8" x14ac:dyDescent="0.25">
      <c r="A12">
        <v>1</v>
      </c>
      <c r="B12" s="184">
        <v>50</v>
      </c>
      <c r="C12" s="184" t="s">
        <v>98</v>
      </c>
      <c r="D12" s="185">
        <v>2005</v>
      </c>
    </row>
    <row r="13" spans="1:8" x14ac:dyDescent="0.25">
      <c r="A13">
        <v>2</v>
      </c>
      <c r="B13" s="184">
        <v>52</v>
      </c>
      <c r="C13" s="184" t="s">
        <v>100</v>
      </c>
      <c r="D13" s="185">
        <v>2005</v>
      </c>
    </row>
    <row r="14" spans="1:8" x14ac:dyDescent="0.25">
      <c r="A14">
        <v>3</v>
      </c>
      <c r="B14" s="184">
        <v>65</v>
      </c>
      <c r="C14" s="184" t="s">
        <v>121</v>
      </c>
      <c r="D14" s="185">
        <v>2005</v>
      </c>
    </row>
    <row r="15" spans="1:8" x14ac:dyDescent="0.25">
      <c r="A15">
        <v>4</v>
      </c>
      <c r="B15" s="184">
        <v>71</v>
      </c>
      <c r="C15" s="184" t="s">
        <v>124</v>
      </c>
      <c r="D15" s="185">
        <v>2005</v>
      </c>
    </row>
    <row r="16" spans="1:8" x14ac:dyDescent="0.25">
      <c r="A16">
        <v>5</v>
      </c>
      <c r="B16" s="184">
        <v>72</v>
      </c>
      <c r="C16" s="184" t="s">
        <v>167</v>
      </c>
      <c r="D16" s="185">
        <v>2004</v>
      </c>
    </row>
    <row r="17" spans="1:8" x14ac:dyDescent="0.25">
      <c r="A17">
        <v>6</v>
      </c>
      <c r="B17" s="184">
        <v>75</v>
      </c>
      <c r="C17" s="184" t="s">
        <v>125</v>
      </c>
      <c r="D17" s="185">
        <v>2005</v>
      </c>
    </row>
    <row r="18" spans="1:8" x14ac:dyDescent="0.25">
      <c r="A18">
        <v>7</v>
      </c>
      <c r="B18" s="184">
        <v>79</v>
      </c>
      <c r="C18" s="184" t="s">
        <v>128</v>
      </c>
      <c r="D18" s="185">
        <v>2005</v>
      </c>
    </row>
    <row r="19" spans="1:8" x14ac:dyDescent="0.25">
      <c r="A19">
        <v>8</v>
      </c>
      <c r="B19" s="184">
        <v>81</v>
      </c>
      <c r="C19" s="184" t="s">
        <v>14</v>
      </c>
      <c r="D19" s="185">
        <v>2005</v>
      </c>
    </row>
    <row r="20" spans="1:8" x14ac:dyDescent="0.25">
      <c r="A20" s="183" t="s">
        <v>189</v>
      </c>
      <c r="B20" s="183"/>
      <c r="C20" s="183"/>
      <c r="D20" s="183"/>
      <c r="E20" s="183"/>
      <c r="F20" s="183"/>
      <c r="G20" s="183"/>
      <c r="H20" s="183"/>
    </row>
    <row r="21" spans="1:8" x14ac:dyDescent="0.25">
      <c r="A21">
        <v>1</v>
      </c>
      <c r="B21">
        <v>84</v>
      </c>
      <c r="C21" t="s">
        <v>131</v>
      </c>
      <c r="D21">
        <v>2006</v>
      </c>
    </row>
    <row r="22" spans="1:8" x14ac:dyDescent="0.25">
      <c r="A22">
        <v>2</v>
      </c>
      <c r="B22">
        <v>107</v>
      </c>
      <c r="C22" t="s">
        <v>132</v>
      </c>
      <c r="D22">
        <v>2005</v>
      </c>
    </row>
    <row r="23" spans="1:8" x14ac:dyDescent="0.25">
      <c r="A23">
        <v>3</v>
      </c>
      <c r="B23">
        <v>108</v>
      </c>
      <c r="C23" t="s">
        <v>133</v>
      </c>
      <c r="D23">
        <v>2005</v>
      </c>
    </row>
    <row r="24" spans="1:8" x14ac:dyDescent="0.25">
      <c r="A24">
        <v>4</v>
      </c>
      <c r="B24">
        <v>109</v>
      </c>
      <c r="C24" t="s">
        <v>134</v>
      </c>
      <c r="D24">
        <v>2005</v>
      </c>
    </row>
    <row r="25" spans="1:8" x14ac:dyDescent="0.25">
      <c r="A25">
        <v>5</v>
      </c>
      <c r="B25">
        <v>110</v>
      </c>
      <c r="C25" t="s">
        <v>135</v>
      </c>
      <c r="D25">
        <v>2005</v>
      </c>
    </row>
    <row r="26" spans="1:8" x14ac:dyDescent="0.25">
      <c r="A26">
        <v>6</v>
      </c>
      <c r="B26">
        <v>111</v>
      </c>
      <c r="C26" t="s">
        <v>136</v>
      </c>
      <c r="D26">
        <v>2005</v>
      </c>
    </row>
    <row r="27" spans="1:8" x14ac:dyDescent="0.25">
      <c r="A27">
        <v>7</v>
      </c>
      <c r="B27">
        <v>112</v>
      </c>
      <c r="C27" t="s">
        <v>165</v>
      </c>
      <c r="D27">
        <v>2005</v>
      </c>
    </row>
    <row r="28" spans="1:8" x14ac:dyDescent="0.25">
      <c r="A28">
        <v>8</v>
      </c>
      <c r="B28">
        <v>113</v>
      </c>
      <c r="C28" t="s">
        <v>137</v>
      </c>
      <c r="D28">
        <v>2005</v>
      </c>
    </row>
  </sheetData>
  <mergeCells count="4">
    <mergeCell ref="A1:H1"/>
    <mergeCell ref="A2:H2"/>
    <mergeCell ref="A11:H11"/>
    <mergeCell ref="A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ДЕВУШКИ</vt:lpstr>
      <vt:lpstr>мног2007-08 Дев</vt:lpstr>
      <vt:lpstr>мног 2005-06 Дев</vt:lpstr>
      <vt:lpstr>60ср</vt:lpstr>
      <vt:lpstr>60ст</vt:lpstr>
      <vt:lpstr>60юн</vt:lpstr>
      <vt:lpstr>ст ПР мноГ 07-08</vt:lpstr>
      <vt:lpstr>СТ ПРОТ МН 05-06</vt:lpstr>
      <vt:lpstr>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2018-03-24T13:22:56Z</dcterms:modified>
</cp:coreProperties>
</file>