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 activeTab="1"/>
  </bookViews>
  <sheets>
    <sheet name="Данные" sheetId="1" r:id="rId1"/>
    <sheet name="Свод" sheetId="2" r:id="rId2"/>
  </sheets>
  <calcPr calcId="145621" concurrentCalc="0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E21" i="1" a="1"/>
  <c r="E21" i="1"/>
  <c r="E22" i="1" a="1"/>
  <c r="E22" i="1"/>
  <c r="E23" i="1" a="1"/>
  <c r="E23" i="1"/>
  <c r="E24" i="1" a="1"/>
  <c r="E24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E31" i="1" a="1"/>
  <c r="E31" i="1"/>
  <c r="E32" i="1" a="1"/>
  <c r="E32" i="1"/>
  <c r="E33" i="1" a="1"/>
  <c r="E33" i="1"/>
</calcChain>
</file>

<file path=xl/sharedStrings.xml><?xml version="1.0" encoding="utf-8"?>
<sst xmlns="http://schemas.openxmlformats.org/spreadsheetml/2006/main" count="74" uniqueCount="46">
  <si>
    <t>Номер инцидента</t>
  </si>
  <si>
    <t>ФИО</t>
  </si>
  <si>
    <t>Год закрытия</t>
  </si>
  <si>
    <t>Месяц закрытия</t>
  </si>
  <si>
    <t>CR0000789864</t>
  </si>
  <si>
    <t>ФИО1</t>
  </si>
  <si>
    <t>CR0000856414</t>
  </si>
  <si>
    <t>ФИО2</t>
  </si>
  <si>
    <t>CR0000943969</t>
  </si>
  <si>
    <t>ФИО3</t>
  </si>
  <si>
    <t>CR0000944575</t>
  </si>
  <si>
    <t>CR0001102161</t>
  </si>
  <si>
    <t>CR0001317764</t>
  </si>
  <si>
    <t>CR0001431539</t>
  </si>
  <si>
    <t>CR0001894385</t>
  </si>
  <si>
    <t>CR0001974060</t>
  </si>
  <si>
    <t>ФИО4</t>
  </si>
  <si>
    <t>CR0001999138</t>
  </si>
  <si>
    <t>ФИО5</t>
  </si>
  <si>
    <t>CR0002015046</t>
  </si>
  <si>
    <t>CR0002043468</t>
  </si>
  <si>
    <t>CR0002055633</t>
  </si>
  <si>
    <t>CR0002057996</t>
  </si>
  <si>
    <t>CR0002058554</t>
  </si>
  <si>
    <t>CR0002058793</t>
  </si>
  <si>
    <t>CR0002059071</t>
  </si>
  <si>
    <t>CR0002060001</t>
  </si>
  <si>
    <t>CR0002060014</t>
  </si>
  <si>
    <t>CR0002060019</t>
  </si>
  <si>
    <t>CR0002060025</t>
  </si>
  <si>
    <t>CR0002060237</t>
  </si>
  <si>
    <t>CR0002060246</t>
  </si>
  <si>
    <t>CR0002060254</t>
  </si>
  <si>
    <t>CR0002060261</t>
  </si>
  <si>
    <t>CR0002060268</t>
  </si>
  <si>
    <t>CR0002060279</t>
  </si>
  <si>
    <t>CR0002060284</t>
  </si>
  <si>
    <t>CR0002060296</t>
  </si>
  <si>
    <t>CR0002060304</t>
  </si>
  <si>
    <t>CR0002060306</t>
  </si>
  <si>
    <t>CR0002060307</t>
  </si>
  <si>
    <t>Названия столбцов</t>
  </si>
  <si>
    <t>Общий итог</t>
  </si>
  <si>
    <t>Названия строк</t>
  </si>
  <si>
    <t>уник</t>
  </si>
  <si>
    <t>Сумма по полю уник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</si>
</sst>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180.439254745368" createdVersion="6" refreshedVersion="4" minRefreshableVersion="3" recordCount="32">
  <cacheSource type="worksheet">
    <worksheetSource name="Таблица1"/>
  </cacheSource>
  <cacheFields count="5">
    <cacheField name="Номер инцидента" numFmtId="0">
      <sharedItems/>
    </cacheField>
    <cacheField name="ФИО" numFmtId="0">
      <sharedItems/>
    </cacheField>
    <cacheField name="Год закрытия" numFmtId="0">
      <sharedItems containsSemiMixedTypes="0" containsString="0" containsNumber="1" containsInteger="1" minValue="2015" maxValue="2017" count="3">
        <n v="2015"/>
        <n v="2016"/>
        <n v="2017"/>
      </sharedItems>
    </cacheField>
    <cacheField name="Месяц закрытия" numFmtId="0">
      <sharedItems containsSemiMixedTypes="0" containsString="0" containsNumber="1" containsInteger="1" minValue="1" maxValue="12" count="12">
        <n v="2"/>
        <n v="3"/>
        <n v="7"/>
        <n v="9"/>
        <n v="1"/>
        <n v="4"/>
        <n v="5"/>
        <n v="6"/>
        <n v="8"/>
        <n v="12"/>
        <n v="11"/>
        <n v="10"/>
      </sharedItems>
    </cacheField>
    <cacheField name="уник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CR0000789864"/>
    <s v="ФИО1"/>
    <x v="0"/>
    <x v="0"/>
    <n v="1"/>
  </r>
  <r>
    <s v="CR0000856414"/>
    <s v="ФИО2"/>
    <x v="0"/>
    <x v="0"/>
    <n v="1"/>
  </r>
  <r>
    <s v="CR0000943969"/>
    <s v="ФИО3"/>
    <x v="0"/>
    <x v="1"/>
    <n v="1"/>
  </r>
  <r>
    <s v="CR0000944575"/>
    <s v="ФИО1"/>
    <x v="0"/>
    <x v="2"/>
    <n v="1"/>
  </r>
  <r>
    <s v="CR0001102161"/>
    <s v="ФИО2"/>
    <x v="0"/>
    <x v="3"/>
    <n v="1"/>
  </r>
  <r>
    <s v="CR0001317764"/>
    <s v="ФИО1"/>
    <x v="1"/>
    <x v="4"/>
    <n v="1"/>
  </r>
  <r>
    <s v="CR0001431539"/>
    <s v="ФИО2"/>
    <x v="1"/>
    <x v="4"/>
    <n v="1"/>
  </r>
  <r>
    <s v="CR0001894385"/>
    <s v="ФИО3"/>
    <x v="1"/>
    <x v="1"/>
    <n v="1"/>
  </r>
  <r>
    <s v="CR0001974060"/>
    <s v="ФИО4"/>
    <x v="1"/>
    <x v="1"/>
    <n v="1"/>
  </r>
  <r>
    <s v="CR0001999138"/>
    <s v="ФИО5"/>
    <x v="1"/>
    <x v="5"/>
    <n v="1"/>
  </r>
  <r>
    <s v="CR0002015046"/>
    <s v="ФИО1"/>
    <x v="1"/>
    <x v="5"/>
    <n v="1"/>
  </r>
  <r>
    <s v="CR0002043468"/>
    <s v="ФИО2"/>
    <x v="1"/>
    <x v="6"/>
    <n v="1"/>
  </r>
  <r>
    <s v="CR0002055633"/>
    <s v="ФИО3"/>
    <x v="1"/>
    <x v="7"/>
    <n v="1"/>
  </r>
  <r>
    <s v="CR0002057996"/>
    <s v="ФИО4"/>
    <x v="1"/>
    <x v="2"/>
    <n v="1"/>
  </r>
  <r>
    <s v="CR0002058554"/>
    <s v="ФИО5"/>
    <x v="1"/>
    <x v="8"/>
    <n v="1"/>
  </r>
  <r>
    <s v="CR0002058793"/>
    <s v="ФИО5"/>
    <x v="1"/>
    <x v="8"/>
    <n v="0"/>
  </r>
  <r>
    <s v="CR0002059071"/>
    <s v="ФИО5"/>
    <x v="1"/>
    <x v="8"/>
    <n v="0"/>
  </r>
  <r>
    <s v="CR0002060001"/>
    <s v="ФИО1"/>
    <x v="2"/>
    <x v="4"/>
    <n v="1"/>
  </r>
  <r>
    <s v="CR0002060014"/>
    <s v="ФИО2"/>
    <x v="2"/>
    <x v="0"/>
    <n v="1"/>
  </r>
  <r>
    <s v="CR0002060019"/>
    <s v="ФИО1"/>
    <x v="2"/>
    <x v="6"/>
    <n v="1"/>
  </r>
  <r>
    <s v="CR0002060025"/>
    <s v="ФИО2"/>
    <x v="2"/>
    <x v="7"/>
    <n v="1"/>
  </r>
  <r>
    <s v="CR0002060237"/>
    <s v="ФИО1"/>
    <x v="2"/>
    <x v="2"/>
    <n v="1"/>
  </r>
  <r>
    <s v="CR0002060246"/>
    <s v="ФИО1"/>
    <x v="2"/>
    <x v="8"/>
    <n v="1"/>
  </r>
  <r>
    <s v="CR0002060254"/>
    <s v="ФИО2"/>
    <x v="2"/>
    <x v="9"/>
    <n v="1"/>
  </r>
  <r>
    <s v="CR0002060261"/>
    <s v="ФИО1"/>
    <x v="2"/>
    <x v="10"/>
    <n v="1"/>
  </r>
  <r>
    <s v="CR0002060268"/>
    <s v="ФИО2"/>
    <x v="2"/>
    <x v="11"/>
    <n v="1"/>
  </r>
  <r>
    <s v="CR0002060279"/>
    <s v="ФИО1"/>
    <x v="2"/>
    <x v="10"/>
    <n v="0"/>
  </r>
  <r>
    <s v="CR0002060284"/>
    <s v="ФИО2"/>
    <x v="2"/>
    <x v="3"/>
    <n v="1"/>
  </r>
  <r>
    <s v="CR0002060296"/>
    <s v="ФИО1"/>
    <x v="2"/>
    <x v="8"/>
    <n v="0"/>
  </r>
  <r>
    <s v="CR0002060304"/>
    <s v="ФИО1"/>
    <x v="2"/>
    <x v="2"/>
    <n v="0"/>
  </r>
  <r>
    <s v="CR0002060306"/>
    <s v="ФИО2"/>
    <x v="2"/>
    <x v="8"/>
    <n v="1"/>
  </r>
  <r>
    <s v="CR0002060307"/>
    <s v="ФИО1"/>
    <x v="2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>
  <location ref="A1:E15" firstHeaderRow="1" firstDataRow="2" firstDataCol="1"/>
  <pivotFields count="5"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4"/>
        <item x="0"/>
        <item x="1"/>
        <item x="5"/>
        <item x="6"/>
        <item x="7"/>
        <item x="2"/>
        <item x="8"/>
        <item x="3"/>
        <item x="11"/>
        <item x="10"/>
        <item x="9"/>
        <item t="default"/>
      </items>
    </pivotField>
    <pivotField dataField="1" showAll="0" defaultSubtota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Сумма по полю уник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E33" totalsRowShown="0">
  <autoFilter ref="A1:E33"/>
  <tableColumns count="5">
    <tableColumn id="1" name="Номер инцидента"/>
    <tableColumn id="2" name="ФИО"/>
    <tableColumn id="3" name="Год закрытия"/>
    <tableColumn id="4" name="Месяц закрытия"/>
    <tableColumn id="5" name="уник" dataDxfId="0">
      <calculatedColumnFormula array="1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E2" sqref="E2"/>
    </sheetView>
  </sheetViews>
  <sheetFormatPr defaultRowHeight="15" x14ac:dyDescent="0.25"/>
  <cols>
    <col min="1" max="1" width="19.5703125" customWidth="1"/>
    <col min="3" max="3" width="15.140625" customWidth="1"/>
    <col min="4" max="4" width="17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44</v>
      </c>
    </row>
    <row r="2" spans="1:5" x14ac:dyDescent="0.25">
      <c r="A2" t="s">
        <v>4</v>
      </c>
      <c r="B2" t="s">
        <v>5</v>
      </c>
      <c r="C2">
        <v>2015</v>
      </c>
      <c r="D2">
        <v>2</v>
      </c>
      <c r="E2">
        <f t="array" ref="E2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закрытия],)=ROW(A1))</f>
        <v>1</v>
      </c>
    </row>
    <row r="3" spans="1:5" x14ac:dyDescent="0.25">
      <c r="A3" t="s">
        <v>6</v>
      </c>
      <c r="B3" t="s">
        <v>7</v>
      </c>
      <c r="C3">
        <v>2015</v>
      </c>
      <c r="D3">
        <v>2</v>
      </c>
      <c r="E3">
        <f t="array" ref="E3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закрытия],)=ROW(A2))</f>
        <v>1</v>
      </c>
    </row>
    <row r="4" spans="1:5" x14ac:dyDescent="0.25">
      <c r="A4" t="s">
        <v>8</v>
      </c>
      <c r="B4" t="s">
        <v>9</v>
      </c>
      <c r="C4">
        <v>2015</v>
      </c>
      <c r="D4">
        <v>3</v>
      </c>
      <c r="E4">
        <f t="array" ref="E4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закрытия],)=ROW(A3))</f>
        <v>1</v>
      </c>
    </row>
    <row r="5" spans="1:5" x14ac:dyDescent="0.25">
      <c r="A5" t="s">
        <v>10</v>
      </c>
      <c r="B5" t="s">
        <v>5</v>
      </c>
      <c r="C5">
        <v>2015</v>
      </c>
      <c r="D5">
        <v>7</v>
      </c>
      <c r="E5">
        <f t="array" ref="E5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закрытия],)=ROW(A4))</f>
        <v>1</v>
      </c>
    </row>
    <row r="6" spans="1:5" x14ac:dyDescent="0.25">
      <c r="A6" t="s">
        <v>11</v>
      </c>
      <c r="B6" t="s">
        <v>7</v>
      </c>
      <c r="C6">
        <v>2015</v>
      </c>
      <c r="D6">
        <v>9</v>
      </c>
      <c r="E6">
        <f t="array" ref="E6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закрытия],)=ROW(A5))</f>
        <v>1</v>
      </c>
    </row>
    <row r="7" spans="1:5" x14ac:dyDescent="0.25">
      <c r="A7" t="s">
        <v>12</v>
      </c>
      <c r="B7" t="s">
        <v>5</v>
      </c>
      <c r="C7">
        <v>2016</v>
      </c>
      <c r="D7">
        <v>1</v>
      </c>
      <c r="E7">
        <f t="array" ref="E7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закрытия],)=ROW(A6))</f>
        <v>1</v>
      </c>
    </row>
    <row r="8" spans="1:5" x14ac:dyDescent="0.25">
      <c r="A8" t="s">
        <v>13</v>
      </c>
      <c r="B8" t="s">
        <v>7</v>
      </c>
      <c r="C8">
        <v>2016</v>
      </c>
      <c r="D8">
        <v>1</v>
      </c>
      <c r="E8">
        <f t="array" ref="E8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закрытия],)=ROW(A7))</f>
        <v>1</v>
      </c>
    </row>
    <row r="9" spans="1:5" x14ac:dyDescent="0.25">
      <c r="A9" t="s">
        <v>14</v>
      </c>
      <c r="B9" t="s">
        <v>9</v>
      </c>
      <c r="C9">
        <v>2016</v>
      </c>
      <c r="D9">
        <v>3</v>
      </c>
      <c r="E9">
        <f t="array" ref="E9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закрытия],)=ROW(A8))</f>
        <v>1</v>
      </c>
    </row>
    <row r="10" spans="1:5" x14ac:dyDescent="0.25">
      <c r="A10" t="s">
        <v>15</v>
      </c>
      <c r="B10" t="s">
        <v>16</v>
      </c>
      <c r="C10">
        <v>2016</v>
      </c>
      <c r="D10">
        <v>3</v>
      </c>
      <c r="E10">
        <f t="array" ref="E10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закрытия],)=ROW(A9))</f>
        <v>1</v>
      </c>
    </row>
    <row r="11" spans="1:5" x14ac:dyDescent="0.25">
      <c r="A11" t="s">
        <v>17</v>
      </c>
      <c r="B11" t="s">
        <v>18</v>
      </c>
      <c r="C11">
        <v>2016</v>
      </c>
      <c r="D11">
        <v>4</v>
      </c>
      <c r="E11">
        <f t="array" ref="E11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закрытия],)=ROW(A10))</f>
        <v>1</v>
      </c>
    </row>
    <row r="12" spans="1:5" x14ac:dyDescent="0.25">
      <c r="A12" t="s">
        <v>19</v>
      </c>
      <c r="B12" t="s">
        <v>5</v>
      </c>
      <c r="C12">
        <v>2016</v>
      </c>
      <c r="D12">
        <v>4</v>
      </c>
      <c r="E12">
        <f t="array" ref="E12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закрытия],)=ROW(A11))</f>
        <v>1</v>
      </c>
    </row>
    <row r="13" spans="1:5" x14ac:dyDescent="0.25">
      <c r="A13" t="s">
        <v>20</v>
      </c>
      <c r="B13" t="s">
        <v>7</v>
      </c>
      <c r="C13">
        <v>2016</v>
      </c>
      <c r="D13">
        <v>5</v>
      </c>
      <c r="E13">
        <f t="array" ref="E13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закрытия],)=ROW(A12))</f>
        <v>1</v>
      </c>
    </row>
    <row r="14" spans="1:5" x14ac:dyDescent="0.25">
      <c r="A14" t="s">
        <v>21</v>
      </c>
      <c r="B14" t="s">
        <v>9</v>
      </c>
      <c r="C14">
        <v>2016</v>
      </c>
      <c r="D14">
        <v>6</v>
      </c>
      <c r="E14">
        <f t="array" ref="E14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закрытия],)=ROW(A13))</f>
        <v>1</v>
      </c>
    </row>
    <row r="15" spans="1:5" x14ac:dyDescent="0.25">
      <c r="A15" t="s">
        <v>22</v>
      </c>
      <c r="B15" t="s">
        <v>16</v>
      </c>
      <c r="C15">
        <v>2016</v>
      </c>
      <c r="D15">
        <v>7</v>
      </c>
      <c r="E15">
        <f t="array" ref="E15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закрытия],)=ROW(A14))</f>
        <v>1</v>
      </c>
    </row>
    <row r="16" spans="1:5" x14ac:dyDescent="0.25">
      <c r="A16" t="s">
        <v>23</v>
      </c>
      <c r="B16" t="s">
        <v>18</v>
      </c>
      <c r="C16">
        <v>2016</v>
      </c>
      <c r="D16">
        <v>8</v>
      </c>
      <c r="E16">
        <f t="array" ref="E16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закрытия],)=ROW(A15))</f>
        <v>1</v>
      </c>
    </row>
    <row r="17" spans="1:5" x14ac:dyDescent="0.25">
      <c r="A17" t="s">
        <v>24</v>
      </c>
      <c r="B17" t="s">
        <v>18</v>
      </c>
      <c r="C17">
        <v>2016</v>
      </c>
      <c r="D17">
        <v>8</v>
      </c>
      <c r="E17">
        <f t="array" ref="E17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закрытия],)=ROW(A16))</f>
        <v>0</v>
      </c>
    </row>
    <row r="18" spans="1:5" x14ac:dyDescent="0.25">
      <c r="A18" t="s">
        <v>25</v>
      </c>
      <c r="B18" t="s">
        <v>18</v>
      </c>
      <c r="C18">
        <v>2016</v>
      </c>
      <c r="D18">
        <v>8</v>
      </c>
      <c r="E18">
        <f t="array" ref="E18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закрытия],)=ROW(A17))</f>
        <v>0</v>
      </c>
    </row>
    <row r="19" spans="1:5" x14ac:dyDescent="0.25">
      <c r="A19" t="s">
        <v>26</v>
      </c>
      <c r="B19" t="s">
        <v>5</v>
      </c>
      <c r="C19">
        <v>2017</v>
      </c>
      <c r="D19">
        <v>1</v>
      </c>
      <c r="E19">
        <f t="array" ref="E19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закрытия],)=ROW(A18))</f>
        <v>1</v>
      </c>
    </row>
    <row r="20" spans="1:5" x14ac:dyDescent="0.25">
      <c r="A20" t="s">
        <v>27</v>
      </c>
      <c r="B20" t="s">
        <v>7</v>
      </c>
      <c r="C20">
        <v>2017</v>
      </c>
      <c r="D20">
        <v>2</v>
      </c>
      <c r="E20">
        <f t="array" ref="E20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закрытия],)=ROW(A19))</f>
        <v>1</v>
      </c>
    </row>
    <row r="21" spans="1:5" x14ac:dyDescent="0.25">
      <c r="A21" t="s">
        <v>28</v>
      </c>
      <c r="B21" t="s">
        <v>5</v>
      </c>
      <c r="C21">
        <v>2017</v>
      </c>
      <c r="D21">
        <v>5</v>
      </c>
      <c r="E21">
        <f t="array" ref="E21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закрытия],)=ROW(A20))</f>
        <v>1</v>
      </c>
    </row>
    <row r="22" spans="1:5" x14ac:dyDescent="0.25">
      <c r="A22" t="s">
        <v>29</v>
      </c>
      <c r="B22" t="s">
        <v>7</v>
      </c>
      <c r="C22">
        <v>2017</v>
      </c>
      <c r="D22">
        <v>6</v>
      </c>
      <c r="E22">
        <f t="array" ref="E22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закрытия],)=ROW(A21))</f>
        <v>1</v>
      </c>
    </row>
    <row r="23" spans="1:5" x14ac:dyDescent="0.25">
      <c r="A23" t="s">
        <v>30</v>
      </c>
      <c r="B23" t="s">
        <v>5</v>
      </c>
      <c r="C23">
        <v>2017</v>
      </c>
      <c r="D23">
        <v>7</v>
      </c>
      <c r="E23">
        <f t="array" ref="E23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закрытия],)=ROW(A22))</f>
        <v>1</v>
      </c>
    </row>
    <row r="24" spans="1:5" x14ac:dyDescent="0.25">
      <c r="A24" t="s">
        <v>31</v>
      </c>
      <c r="B24" t="s">
        <v>5</v>
      </c>
      <c r="C24">
        <v>2017</v>
      </c>
      <c r="D24">
        <v>8</v>
      </c>
      <c r="E24">
        <f t="array" ref="E24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закрытия],)=ROW(A23))</f>
        <v>1</v>
      </c>
    </row>
    <row r="25" spans="1:5" x14ac:dyDescent="0.25">
      <c r="A25" t="s">
        <v>32</v>
      </c>
      <c r="B25" t="s">
        <v>7</v>
      </c>
      <c r="C25">
        <v>2017</v>
      </c>
      <c r="D25">
        <v>12</v>
      </c>
      <c r="E25">
        <f t="array" ref="E25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закрытия],)=ROW(A24))</f>
        <v>1</v>
      </c>
    </row>
    <row r="26" spans="1:5" x14ac:dyDescent="0.25">
      <c r="A26" t="s">
        <v>33</v>
      </c>
      <c r="B26" t="s">
        <v>5</v>
      </c>
      <c r="C26">
        <v>2017</v>
      </c>
      <c r="D26">
        <v>11</v>
      </c>
      <c r="E26">
        <f t="array" ref="E26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закрытия],)=ROW(A25))</f>
        <v>1</v>
      </c>
    </row>
    <row r="27" spans="1:5" x14ac:dyDescent="0.25">
      <c r="A27" t="s">
        <v>34</v>
      </c>
      <c r="B27" t="s">
        <v>7</v>
      </c>
      <c r="C27">
        <v>2017</v>
      </c>
      <c r="D27">
        <v>10</v>
      </c>
      <c r="E27">
        <f t="array" ref="E27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закрытия],)=ROW(A26))</f>
        <v>1</v>
      </c>
    </row>
    <row r="28" spans="1:5" x14ac:dyDescent="0.25">
      <c r="A28" t="s">
        <v>35</v>
      </c>
      <c r="B28" t="s">
        <v>5</v>
      </c>
      <c r="C28">
        <v>2017</v>
      </c>
      <c r="D28">
        <v>11</v>
      </c>
      <c r="E28">
        <f t="array" ref="E28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закрытия],)=ROW(A27))</f>
        <v>0</v>
      </c>
    </row>
    <row r="29" spans="1:5" x14ac:dyDescent="0.25">
      <c r="A29" t="s">
        <v>36</v>
      </c>
      <c r="B29" t="s">
        <v>7</v>
      </c>
      <c r="C29">
        <v>2017</v>
      </c>
      <c r="D29">
        <v>9</v>
      </c>
      <c r="E29">
        <f t="array" ref="E29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закрытия],)=ROW(A28))</f>
        <v>1</v>
      </c>
    </row>
    <row r="30" spans="1:5" x14ac:dyDescent="0.25">
      <c r="A30" t="s">
        <v>37</v>
      </c>
      <c r="B30" t="s">
        <v>5</v>
      </c>
      <c r="C30">
        <v>2017</v>
      </c>
      <c r="D30">
        <v>8</v>
      </c>
      <c r="E30">
        <f t="array" ref="E30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закрытия],)=ROW(A29))</f>
        <v>0</v>
      </c>
    </row>
    <row r="31" spans="1:5" x14ac:dyDescent="0.25">
      <c r="A31" t="s">
        <v>38</v>
      </c>
      <c r="B31" t="s">
        <v>5</v>
      </c>
      <c r="C31">
        <v>2017</v>
      </c>
      <c r="D31">
        <v>7</v>
      </c>
      <c r="E31">
        <f t="array" ref="E31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закрытия],)=ROW(A30))</f>
        <v>0</v>
      </c>
    </row>
    <row r="32" spans="1:5" x14ac:dyDescent="0.25">
      <c r="A32" t="s">
        <v>39</v>
      </c>
      <c r="B32" t="s">
        <v>7</v>
      </c>
      <c r="C32">
        <v>2017</v>
      </c>
      <c r="D32">
        <v>8</v>
      </c>
      <c r="E32">
        <f t="array" ref="E32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закрытия],)=ROW(A31))</f>
        <v>1</v>
      </c>
    </row>
    <row r="33" spans="1:5" x14ac:dyDescent="0.25">
      <c r="A33" t="s">
        <v>40</v>
      </c>
      <c r="B33" t="s">
        <v>5</v>
      </c>
      <c r="C33">
        <v>2017</v>
      </c>
      <c r="D33">
        <v>2</v>
      </c>
      <c r="E33">
        <f t="array" ref="E33">--(MATCH(Таблица1[[#This Row],[ФИО]]&amp;Таблица1[[#This Row],[Год закрытия]]&amp;Таблица1[[#This Row],[Месяц закрытия]],Таблица1[ФИО]&amp;Таблица1[Год закрытия]&amp;Таблица1[Месяц закрытия],)=ROW(A32))</f>
        <v>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C10" sqref="C10"/>
    </sheetView>
  </sheetViews>
  <sheetFormatPr defaultRowHeight="15" x14ac:dyDescent="0.25"/>
  <cols>
    <col min="1" max="1" width="20.42578125" bestFit="1" customWidth="1"/>
    <col min="2" max="2" width="20.85546875" bestFit="1" customWidth="1"/>
    <col min="3" max="4" width="5" customWidth="1"/>
    <col min="5" max="5" width="11.85546875" bestFit="1" customWidth="1"/>
  </cols>
  <sheetData>
    <row r="1" spans="1:5" x14ac:dyDescent="0.25">
      <c r="A1" s="1" t="s">
        <v>45</v>
      </c>
      <c r="B1" s="1" t="s">
        <v>41</v>
      </c>
    </row>
    <row r="2" spans="1:5" x14ac:dyDescent="0.25">
      <c r="A2" s="1" t="s">
        <v>43</v>
      </c>
      <c r="B2">
        <v>2015</v>
      </c>
      <c r="C2">
        <v>2016</v>
      </c>
      <c r="D2">
        <v>2017</v>
      </c>
      <c r="E2" t="s">
        <v>42</v>
      </c>
    </row>
    <row r="3" spans="1:5" x14ac:dyDescent="0.25">
      <c r="A3" s="2">
        <v>1</v>
      </c>
      <c r="B3" s="3"/>
      <c r="C3" s="3">
        <v>2</v>
      </c>
      <c r="D3" s="3">
        <v>1</v>
      </c>
      <c r="E3" s="3">
        <v>3</v>
      </c>
    </row>
    <row r="4" spans="1:5" x14ac:dyDescent="0.25">
      <c r="A4" s="2">
        <v>2</v>
      </c>
      <c r="B4" s="3">
        <v>2</v>
      </c>
      <c r="C4" s="3"/>
      <c r="D4" s="3">
        <v>2</v>
      </c>
      <c r="E4" s="3">
        <v>4</v>
      </c>
    </row>
    <row r="5" spans="1:5" x14ac:dyDescent="0.25">
      <c r="A5" s="2">
        <v>3</v>
      </c>
      <c r="B5" s="3">
        <v>1</v>
      </c>
      <c r="C5" s="3">
        <v>2</v>
      </c>
      <c r="D5" s="3"/>
      <c r="E5" s="3">
        <v>3</v>
      </c>
    </row>
    <row r="6" spans="1:5" x14ac:dyDescent="0.25">
      <c r="A6" s="2">
        <v>4</v>
      </c>
      <c r="B6" s="3"/>
      <c r="C6" s="3">
        <v>2</v>
      </c>
      <c r="D6" s="3"/>
      <c r="E6" s="3">
        <v>2</v>
      </c>
    </row>
    <row r="7" spans="1:5" x14ac:dyDescent="0.25">
      <c r="A7" s="2">
        <v>5</v>
      </c>
      <c r="B7" s="3"/>
      <c r="C7" s="3">
        <v>1</v>
      </c>
      <c r="D7" s="3">
        <v>1</v>
      </c>
      <c r="E7" s="3">
        <v>2</v>
      </c>
    </row>
    <row r="8" spans="1:5" x14ac:dyDescent="0.25">
      <c r="A8" s="2">
        <v>6</v>
      </c>
      <c r="B8" s="3"/>
      <c r="C8" s="3">
        <v>1</v>
      </c>
      <c r="D8" s="3">
        <v>1</v>
      </c>
      <c r="E8" s="3">
        <v>2</v>
      </c>
    </row>
    <row r="9" spans="1:5" x14ac:dyDescent="0.25">
      <c r="A9" s="2">
        <v>7</v>
      </c>
      <c r="B9" s="3">
        <v>1</v>
      </c>
      <c r="C9" s="3">
        <v>1</v>
      </c>
      <c r="D9" s="3">
        <v>1</v>
      </c>
      <c r="E9" s="3">
        <v>3</v>
      </c>
    </row>
    <row r="10" spans="1:5" x14ac:dyDescent="0.25">
      <c r="A10" s="2">
        <v>8</v>
      </c>
      <c r="B10" s="3"/>
      <c r="C10" s="3">
        <v>1</v>
      </c>
      <c r="D10" s="3">
        <v>2</v>
      </c>
      <c r="E10" s="3">
        <v>3</v>
      </c>
    </row>
    <row r="11" spans="1:5" x14ac:dyDescent="0.25">
      <c r="A11" s="2">
        <v>9</v>
      </c>
      <c r="B11" s="3">
        <v>1</v>
      </c>
      <c r="C11" s="3"/>
      <c r="D11" s="3">
        <v>1</v>
      </c>
      <c r="E11" s="3">
        <v>2</v>
      </c>
    </row>
    <row r="12" spans="1:5" x14ac:dyDescent="0.25">
      <c r="A12" s="2">
        <v>10</v>
      </c>
      <c r="B12" s="3"/>
      <c r="C12" s="3"/>
      <c r="D12" s="3">
        <v>1</v>
      </c>
      <c r="E12" s="3">
        <v>1</v>
      </c>
    </row>
    <row r="13" spans="1:5" x14ac:dyDescent="0.25">
      <c r="A13" s="2">
        <v>11</v>
      </c>
      <c r="B13" s="3"/>
      <c r="C13" s="3"/>
      <c r="D13" s="3">
        <v>1</v>
      </c>
      <c r="E13" s="3">
        <v>1</v>
      </c>
    </row>
    <row r="14" spans="1:5" x14ac:dyDescent="0.25">
      <c r="A14" s="2">
        <v>12</v>
      </c>
      <c r="B14" s="3"/>
      <c r="C14" s="3"/>
      <c r="D14" s="3">
        <v>1</v>
      </c>
      <c r="E14" s="3">
        <v>1</v>
      </c>
    </row>
    <row r="15" spans="1:5" x14ac:dyDescent="0.25">
      <c r="A15" s="2" t="s">
        <v>42</v>
      </c>
      <c r="B15" s="3">
        <v>5</v>
      </c>
      <c r="C15" s="3">
        <v>10</v>
      </c>
      <c r="D15" s="3">
        <v>12</v>
      </c>
      <c r="E15" s="3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2018-03-21T07:33:24Z</dcterms:modified>
</cp:coreProperties>
</file>