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ЭтаКнига" defaultThemeVersion="124226"/>
  <bookViews>
    <workbookView xWindow="0" yWindow="0" windowWidth="19200" windowHeight="6135" tabRatio="935" activeTab="6"/>
  </bookViews>
  <sheets>
    <sheet name="ДЕВУШКИ" sheetId="1" r:id="rId1"/>
    <sheet name="мног2007-08 Дев" sheetId="7" r:id="rId2"/>
    <sheet name="мног 2005-06 Дев" sheetId="6" r:id="rId3"/>
    <sheet name="60ср" sheetId="39" r:id="rId4"/>
    <sheet name="60ст" sheetId="38" r:id="rId5"/>
    <sheet name="60юн" sheetId="37" r:id="rId6"/>
    <sheet name="ст ПР мноГ 07-08" sheetId="40" r:id="rId7"/>
    <sheet name="СТ ПРОТ МН 05-06" sheetId="41" r:id="rId8"/>
  </sheets>
  <definedNames>
    <definedName name="_FilterDatabase" localSheetId="0" hidden="1">ДЕВУШКИ!$A$3:$E$3</definedName>
    <definedName name="Девушки">ДЕВУШКИ!$A$3:$I$170</definedName>
  </definedNames>
  <calcPr calcId="144525"/>
</workbook>
</file>

<file path=xl/calcChain.xml><?xml version="1.0" encoding="utf-8"?>
<calcChain xmlns="http://schemas.openxmlformats.org/spreadsheetml/2006/main">
  <c r="I3" i="40" l="1"/>
  <c r="I23" i="40"/>
  <c r="I24" i="40"/>
  <c r="I25" i="40"/>
  <c r="I26" i="40"/>
  <c r="I27" i="40"/>
  <c r="I4" i="40"/>
  <c r="I5" i="40"/>
  <c r="I6" i="40"/>
  <c r="I7" i="40"/>
  <c r="I8" i="40"/>
  <c r="I9" i="40"/>
  <c r="I10" i="40"/>
  <c r="I11" i="40"/>
  <c r="I12" i="40"/>
  <c r="I13" i="40"/>
  <c r="I14" i="40"/>
  <c r="I15" i="40"/>
  <c r="I16" i="40"/>
  <c r="I17" i="40"/>
  <c r="I18" i="40"/>
  <c r="I19" i="40"/>
  <c r="I20" i="40"/>
  <c r="I21" i="40"/>
  <c r="I22" i="40"/>
  <c r="B4" i="38" l="1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B18" i="38"/>
  <c r="C18" i="38"/>
  <c r="D18" i="38"/>
  <c r="B19" i="38"/>
  <c r="C19" i="38"/>
  <c r="D19" i="38"/>
  <c r="B20" i="38"/>
  <c r="C20" i="38"/>
  <c r="D20" i="38"/>
  <c r="B21" i="38"/>
  <c r="C21" i="38"/>
  <c r="D21" i="38"/>
  <c r="B22" i="38"/>
  <c r="C22" i="38"/>
  <c r="D22" i="38"/>
  <c r="B23" i="38"/>
  <c r="C23" i="38"/>
  <c r="D23" i="38"/>
  <c r="B24" i="38"/>
  <c r="C24" i="38"/>
  <c r="D24" i="38"/>
  <c r="B25" i="38"/>
  <c r="C25" i="38"/>
  <c r="D25" i="38"/>
  <c r="B26" i="38"/>
  <c r="C26" i="38"/>
  <c r="D26" i="38"/>
  <c r="B27" i="38"/>
  <c r="C27" i="38"/>
  <c r="D27" i="38"/>
  <c r="B28" i="38"/>
  <c r="C28" i="38"/>
  <c r="D28" i="38"/>
  <c r="B29" i="38"/>
  <c r="C29" i="38"/>
  <c r="D29" i="38"/>
  <c r="B30" i="38"/>
  <c r="C30" i="38"/>
  <c r="D30" i="38"/>
  <c r="B31" i="38"/>
  <c r="C31" i="38"/>
  <c r="D31" i="38"/>
  <c r="B32" i="38"/>
  <c r="C32" i="38"/>
  <c r="D32" i="38"/>
  <c r="B33" i="38"/>
  <c r="C33" i="38"/>
  <c r="D33" i="38"/>
  <c r="B34" i="38"/>
  <c r="C34" i="38"/>
  <c r="D34" i="38"/>
  <c r="B35" i="38"/>
  <c r="C35" i="38"/>
  <c r="D35" i="38"/>
  <c r="B36" i="38"/>
  <c r="C36" i="38"/>
  <c r="D36" i="38"/>
  <c r="B37" i="38"/>
  <c r="C37" i="38"/>
  <c r="D37" i="38"/>
  <c r="B38" i="38"/>
  <c r="C38" i="38"/>
  <c r="D38" i="38"/>
  <c r="B39" i="38"/>
  <c r="C39" i="38"/>
  <c r="D39" i="38"/>
  <c r="B40" i="38"/>
  <c r="C40" i="38"/>
  <c r="D40" i="38"/>
  <c r="B41" i="38"/>
  <c r="C41" i="38"/>
  <c r="D41" i="38"/>
  <c r="B42" i="38"/>
  <c r="C42" i="38"/>
  <c r="D42" i="38"/>
  <c r="B43" i="38"/>
  <c r="C43" i="38"/>
  <c r="D43" i="38"/>
  <c r="B44" i="38"/>
  <c r="C44" i="38"/>
  <c r="D44" i="38"/>
  <c r="B45" i="38"/>
  <c r="C45" i="38"/>
  <c r="D45" i="38"/>
  <c r="B46" i="38"/>
  <c r="C46" i="38"/>
  <c r="D46" i="38"/>
  <c r="B47" i="38"/>
  <c r="C47" i="38"/>
  <c r="D47" i="38"/>
  <c r="B48" i="38"/>
  <c r="C48" i="38"/>
  <c r="D48" i="38"/>
  <c r="B49" i="38"/>
  <c r="C49" i="38"/>
  <c r="D49" i="38"/>
  <c r="B50" i="38"/>
  <c r="C50" i="38"/>
  <c r="D50" i="38"/>
  <c r="B51" i="38"/>
  <c r="C51" i="38"/>
  <c r="D51" i="38"/>
  <c r="B52" i="38"/>
  <c r="C52" i="38"/>
  <c r="D52" i="38"/>
  <c r="B53" i="38"/>
  <c r="C53" i="38"/>
  <c r="D53" i="38"/>
  <c r="B54" i="38"/>
  <c r="C54" i="38"/>
  <c r="D54" i="38"/>
  <c r="B55" i="38"/>
  <c r="C55" i="38"/>
  <c r="D55" i="38"/>
  <c r="B56" i="38"/>
  <c r="C56" i="38"/>
  <c r="D56" i="38"/>
  <c r="B57" i="38"/>
  <c r="C57" i="38"/>
  <c r="D57" i="38"/>
  <c r="B58" i="38"/>
  <c r="C58" i="38"/>
  <c r="D58" i="38"/>
  <c r="B59" i="38"/>
  <c r="C59" i="38"/>
  <c r="D59" i="38"/>
  <c r="B60" i="38"/>
  <c r="C60" i="38"/>
  <c r="D60" i="38"/>
  <c r="B61" i="38"/>
  <c r="C61" i="38"/>
  <c r="D61" i="38"/>
  <c r="B62" i="38"/>
  <c r="C62" i="38"/>
  <c r="D62" i="38"/>
  <c r="B63" i="38"/>
  <c r="C63" i="38"/>
  <c r="D63" i="38"/>
  <c r="B64" i="38"/>
  <c r="C64" i="38"/>
  <c r="D64" i="38"/>
  <c r="B65" i="38"/>
  <c r="C65" i="38"/>
  <c r="D65" i="38"/>
  <c r="B66" i="38"/>
  <c r="C66" i="38"/>
  <c r="D66" i="38"/>
  <c r="B67" i="38"/>
  <c r="C67" i="38"/>
  <c r="D67" i="38"/>
  <c r="B68" i="38"/>
  <c r="C68" i="38"/>
  <c r="D68" i="38"/>
  <c r="B69" i="38"/>
  <c r="C69" i="38"/>
  <c r="D69" i="38"/>
  <c r="B70" i="38"/>
  <c r="C70" i="38"/>
  <c r="D70" i="38"/>
  <c r="B71" i="38"/>
  <c r="C71" i="38"/>
  <c r="D71" i="38"/>
  <c r="B72" i="38"/>
  <c r="C72" i="38"/>
  <c r="D72" i="38"/>
  <c r="B73" i="38"/>
  <c r="C73" i="38"/>
  <c r="D73" i="38"/>
  <c r="B74" i="38"/>
  <c r="C74" i="38"/>
  <c r="D74" i="38"/>
  <c r="B75" i="38"/>
  <c r="C75" i="38"/>
  <c r="D75" i="38"/>
  <c r="B3" i="38"/>
  <c r="C3" i="38"/>
  <c r="D3" i="38"/>
  <c r="B4" i="6" l="1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B59" i="6"/>
  <c r="C59" i="6"/>
  <c r="D59" i="6"/>
  <c r="B60" i="6"/>
  <c r="C60" i="6"/>
  <c r="D60" i="6"/>
  <c r="B61" i="6"/>
  <c r="C61" i="6"/>
  <c r="D61" i="6"/>
  <c r="B62" i="6"/>
  <c r="C62" i="6"/>
  <c r="D62" i="6"/>
  <c r="B63" i="6"/>
  <c r="C63" i="6"/>
  <c r="D63" i="6"/>
  <c r="B64" i="6"/>
  <c r="C64" i="6"/>
  <c r="D64" i="6"/>
  <c r="B65" i="6"/>
  <c r="C65" i="6"/>
  <c r="D65" i="6"/>
  <c r="B66" i="6"/>
  <c r="C66" i="6"/>
  <c r="D66" i="6"/>
  <c r="B67" i="6"/>
  <c r="C67" i="6"/>
  <c r="D67" i="6"/>
  <c r="B68" i="6"/>
  <c r="C68" i="6"/>
  <c r="D68" i="6"/>
  <c r="B69" i="6"/>
  <c r="C69" i="6"/>
  <c r="D69" i="6"/>
  <c r="B70" i="6"/>
  <c r="C70" i="6"/>
  <c r="D70" i="6"/>
  <c r="B71" i="6"/>
  <c r="C71" i="6"/>
  <c r="D71" i="6"/>
  <c r="B72" i="6"/>
  <c r="C72" i="6"/>
  <c r="D72" i="6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B56" i="7"/>
  <c r="C56" i="7"/>
  <c r="D56" i="7"/>
  <c r="B57" i="7"/>
  <c r="C57" i="7"/>
  <c r="D57" i="7"/>
  <c r="B58" i="7"/>
  <c r="C58" i="7"/>
  <c r="D58" i="7"/>
  <c r="B59" i="7"/>
  <c r="C59" i="7"/>
  <c r="D59" i="7"/>
  <c r="B60" i="7"/>
  <c r="C60" i="7"/>
  <c r="D60" i="7"/>
  <c r="B61" i="7"/>
  <c r="C61" i="7"/>
  <c r="D61" i="7"/>
  <c r="B62" i="7"/>
  <c r="C62" i="7"/>
  <c r="D62" i="7"/>
  <c r="B63" i="7"/>
  <c r="C63" i="7"/>
  <c r="D63" i="7"/>
  <c r="B64" i="7"/>
  <c r="C64" i="7"/>
  <c r="D64" i="7"/>
  <c r="B65" i="7"/>
  <c r="C65" i="7"/>
  <c r="D65" i="7"/>
  <c r="B66" i="7"/>
  <c r="C66" i="7"/>
  <c r="D66" i="7"/>
  <c r="B67" i="7"/>
  <c r="C67" i="7"/>
  <c r="D67" i="7"/>
  <c r="B68" i="7"/>
  <c r="C68" i="7"/>
  <c r="D68" i="7"/>
  <c r="B69" i="7"/>
  <c r="C69" i="7"/>
  <c r="D69" i="7"/>
  <c r="B70" i="7"/>
  <c r="C70" i="7"/>
  <c r="D70" i="7"/>
  <c r="B71" i="7"/>
  <c r="C71" i="7"/>
  <c r="D71" i="7"/>
  <c r="B72" i="7"/>
  <c r="C72" i="7"/>
  <c r="D72" i="7"/>
  <c r="B73" i="7"/>
  <c r="C73" i="7"/>
  <c r="D73" i="7"/>
  <c r="B74" i="7"/>
  <c r="C74" i="7"/>
  <c r="D74" i="7"/>
  <c r="B75" i="7"/>
  <c r="C75" i="7"/>
  <c r="D75" i="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B18" i="37"/>
  <c r="C18" i="37"/>
  <c r="D18" i="37"/>
  <c r="B19" i="37"/>
  <c r="C19" i="37"/>
  <c r="D19" i="37"/>
  <c r="B20" i="37"/>
  <c r="C20" i="37"/>
  <c r="D20" i="37"/>
  <c r="B21" i="37"/>
  <c r="C21" i="37"/>
  <c r="D21" i="37"/>
  <c r="B22" i="37"/>
  <c r="C22" i="37"/>
  <c r="D22" i="37"/>
  <c r="B23" i="37"/>
  <c r="C23" i="37"/>
  <c r="D23" i="37"/>
  <c r="B24" i="37"/>
  <c r="C24" i="37"/>
  <c r="D24" i="37"/>
  <c r="B25" i="37"/>
  <c r="C25" i="37"/>
  <c r="D25" i="37"/>
  <c r="B26" i="37"/>
  <c r="C26" i="37"/>
  <c r="D26" i="37"/>
  <c r="B27" i="37"/>
  <c r="C27" i="37"/>
  <c r="D27" i="37"/>
  <c r="B28" i="37"/>
  <c r="C28" i="37"/>
  <c r="D28" i="37"/>
  <c r="B29" i="37"/>
  <c r="C29" i="37"/>
  <c r="D29" i="37"/>
  <c r="B30" i="37"/>
  <c r="C30" i="37"/>
  <c r="D30" i="37"/>
  <c r="B31" i="37"/>
  <c r="C31" i="37"/>
  <c r="D31" i="37"/>
  <c r="B32" i="37"/>
  <c r="C32" i="37"/>
  <c r="D32" i="37"/>
  <c r="B33" i="37"/>
  <c r="C33" i="37"/>
  <c r="D33" i="37"/>
  <c r="B34" i="37"/>
  <c r="C34" i="37"/>
  <c r="D34" i="37"/>
  <c r="B35" i="37"/>
  <c r="C35" i="37"/>
  <c r="D35" i="37"/>
  <c r="B36" i="37"/>
  <c r="C36" i="37"/>
  <c r="D36" i="37"/>
  <c r="B37" i="37"/>
  <c r="C37" i="37"/>
  <c r="D37" i="37"/>
  <c r="B38" i="37"/>
  <c r="C38" i="37"/>
  <c r="D38" i="37"/>
  <c r="B39" i="37"/>
  <c r="C39" i="37"/>
  <c r="D39" i="37"/>
  <c r="B40" i="37"/>
  <c r="C40" i="37"/>
  <c r="D40" i="37"/>
  <c r="B41" i="37"/>
  <c r="C41" i="37"/>
  <c r="D41" i="37"/>
  <c r="B42" i="37"/>
  <c r="C42" i="37"/>
  <c r="D42" i="37"/>
  <c r="B43" i="37"/>
  <c r="C43" i="37"/>
  <c r="D43" i="37"/>
  <c r="B44" i="37"/>
  <c r="C44" i="37"/>
  <c r="D44" i="37"/>
  <c r="B45" i="37"/>
  <c r="C45" i="37"/>
  <c r="D45" i="37"/>
  <c r="B46" i="37"/>
  <c r="C46" i="37"/>
  <c r="D46" i="37"/>
  <c r="B47" i="37"/>
  <c r="C47" i="37"/>
  <c r="D47" i="37"/>
  <c r="B48" i="37"/>
  <c r="C48" i="37"/>
  <c r="D48" i="37"/>
  <c r="B49" i="37"/>
  <c r="C49" i="37"/>
  <c r="D49" i="37"/>
  <c r="B50" i="37"/>
  <c r="C50" i="37"/>
  <c r="D50" i="37"/>
  <c r="B51" i="37"/>
  <c r="C51" i="37"/>
  <c r="D51" i="37"/>
  <c r="B52" i="37"/>
  <c r="C52" i="37"/>
  <c r="D52" i="37"/>
  <c r="B53" i="37"/>
  <c r="C53" i="37"/>
  <c r="D53" i="37"/>
  <c r="B54" i="37"/>
  <c r="C54" i="37"/>
  <c r="D54" i="37"/>
  <c r="B55" i="37"/>
  <c r="C55" i="37"/>
  <c r="D55" i="37"/>
  <c r="B56" i="37"/>
  <c r="C56" i="37"/>
  <c r="D56" i="37"/>
  <c r="B57" i="37"/>
  <c r="C57" i="37"/>
  <c r="D57" i="37"/>
  <c r="B58" i="37"/>
  <c r="C58" i="37"/>
  <c r="D58" i="37"/>
  <c r="B59" i="37"/>
  <c r="C59" i="37"/>
  <c r="D59" i="37"/>
  <c r="B60" i="37"/>
  <c r="C60" i="37"/>
  <c r="D60" i="37"/>
  <c r="B61" i="37"/>
  <c r="C61" i="37"/>
  <c r="D61" i="37"/>
  <c r="B62" i="37"/>
  <c r="C62" i="37"/>
  <c r="D62" i="37"/>
  <c r="B63" i="37"/>
  <c r="C63" i="37"/>
  <c r="D63" i="37"/>
  <c r="B64" i="37"/>
  <c r="C64" i="37"/>
  <c r="D64" i="37"/>
  <c r="B65" i="37"/>
  <c r="C65" i="37"/>
  <c r="D65" i="37"/>
  <c r="B66" i="37"/>
  <c r="C66" i="37"/>
  <c r="D66" i="37"/>
  <c r="B67" i="37"/>
  <c r="C67" i="37"/>
  <c r="D67" i="37"/>
  <c r="B68" i="37"/>
  <c r="C68" i="37"/>
  <c r="D68" i="37"/>
  <c r="B69" i="37"/>
  <c r="C69" i="37"/>
  <c r="D69" i="37"/>
  <c r="B70" i="37"/>
  <c r="C70" i="37"/>
  <c r="D70" i="37"/>
  <c r="B71" i="37"/>
  <c r="C71" i="37"/>
  <c r="D71" i="37"/>
  <c r="B72" i="37"/>
  <c r="C72" i="37"/>
  <c r="D72" i="37"/>
  <c r="B73" i="37"/>
  <c r="C73" i="37"/>
  <c r="D73" i="37"/>
  <c r="B74" i="37"/>
  <c r="C74" i="37"/>
  <c r="D74" i="37"/>
  <c r="B75" i="37"/>
  <c r="C75" i="37"/>
  <c r="D75" i="37"/>
  <c r="C3" i="37"/>
  <c r="D3" i="37"/>
  <c r="B3" i="37"/>
  <c r="B4" i="39"/>
  <c r="C4" i="39"/>
  <c r="D4" i="39"/>
  <c r="B5" i="39"/>
  <c r="C5" i="39"/>
  <c r="D5" i="39"/>
  <c r="B6" i="39"/>
  <c r="C6" i="39"/>
  <c r="D6" i="39"/>
  <c r="B7" i="39"/>
  <c r="C7" i="39"/>
  <c r="D7" i="39"/>
  <c r="B8" i="39"/>
  <c r="C8" i="39"/>
  <c r="D8" i="39"/>
  <c r="B9" i="39"/>
  <c r="C9" i="39"/>
  <c r="D9" i="39"/>
  <c r="B10" i="39"/>
  <c r="C10" i="39"/>
  <c r="D10" i="39"/>
  <c r="B11" i="39"/>
  <c r="C11" i="39"/>
  <c r="D11" i="39"/>
  <c r="B12" i="39"/>
  <c r="C12" i="39"/>
  <c r="D12" i="39"/>
  <c r="B13" i="39"/>
  <c r="C13" i="39"/>
  <c r="D13" i="39"/>
  <c r="B14" i="39"/>
  <c r="C14" i="39"/>
  <c r="D14" i="39"/>
  <c r="B15" i="39"/>
  <c r="C15" i="39"/>
  <c r="D15" i="39"/>
  <c r="B16" i="39"/>
  <c r="C16" i="39"/>
  <c r="D16" i="39"/>
  <c r="B17" i="39"/>
  <c r="C17" i="39"/>
  <c r="D17" i="39"/>
  <c r="B18" i="39"/>
  <c r="C18" i="39"/>
  <c r="D18" i="39"/>
  <c r="B19" i="39"/>
  <c r="C19" i="39"/>
  <c r="D19" i="39"/>
  <c r="B20" i="39"/>
  <c r="C20" i="39"/>
  <c r="D20" i="39"/>
  <c r="B21" i="39"/>
  <c r="C21" i="39"/>
  <c r="D21" i="39"/>
  <c r="B22" i="39"/>
  <c r="C22" i="39"/>
  <c r="D22" i="39"/>
  <c r="B23" i="39"/>
  <c r="C23" i="39"/>
  <c r="D23" i="39"/>
  <c r="B24" i="39"/>
  <c r="C24" i="39"/>
  <c r="D24" i="39"/>
  <c r="B25" i="39"/>
  <c r="C25" i="39"/>
  <c r="D25" i="39"/>
  <c r="B26" i="39"/>
  <c r="C26" i="39"/>
  <c r="D26" i="39"/>
  <c r="B27" i="39"/>
  <c r="C27" i="39"/>
  <c r="D27" i="39"/>
  <c r="B28" i="39"/>
  <c r="C28" i="39"/>
  <c r="D28" i="39"/>
  <c r="B29" i="39"/>
  <c r="C29" i="39"/>
  <c r="D29" i="39"/>
  <c r="B30" i="39"/>
  <c r="C30" i="39"/>
  <c r="D30" i="39"/>
  <c r="B31" i="39"/>
  <c r="C31" i="39"/>
  <c r="D31" i="39"/>
  <c r="B32" i="39"/>
  <c r="C32" i="39"/>
  <c r="D32" i="39"/>
  <c r="B33" i="39"/>
  <c r="C33" i="39"/>
  <c r="D33" i="39"/>
  <c r="B34" i="39"/>
  <c r="C34" i="39"/>
  <c r="D34" i="39"/>
  <c r="B35" i="39"/>
  <c r="C35" i="39"/>
  <c r="D35" i="39"/>
  <c r="B36" i="39"/>
  <c r="C36" i="39"/>
  <c r="D36" i="39"/>
  <c r="B37" i="39"/>
  <c r="C37" i="39"/>
  <c r="D37" i="39"/>
  <c r="B38" i="39"/>
  <c r="C38" i="39"/>
  <c r="D38" i="39"/>
  <c r="B39" i="39"/>
  <c r="C39" i="39"/>
  <c r="D39" i="39"/>
  <c r="B40" i="39"/>
  <c r="C40" i="39"/>
  <c r="D40" i="39"/>
  <c r="B41" i="39"/>
  <c r="C41" i="39"/>
  <c r="D41" i="39"/>
  <c r="B42" i="39"/>
  <c r="C42" i="39"/>
  <c r="D42" i="39"/>
  <c r="B43" i="39"/>
  <c r="C43" i="39"/>
  <c r="D43" i="39"/>
  <c r="B44" i="39"/>
  <c r="C44" i="39"/>
  <c r="D44" i="39"/>
  <c r="B45" i="39"/>
  <c r="C45" i="39"/>
  <c r="D45" i="39"/>
  <c r="B46" i="39"/>
  <c r="C46" i="39"/>
  <c r="D46" i="39"/>
  <c r="B47" i="39"/>
  <c r="C47" i="39"/>
  <c r="D47" i="39"/>
  <c r="B48" i="39"/>
  <c r="C48" i="39"/>
  <c r="D48" i="39"/>
  <c r="B49" i="39"/>
  <c r="C49" i="39"/>
  <c r="D49" i="39"/>
  <c r="B50" i="39"/>
  <c r="C50" i="39"/>
  <c r="D50" i="39"/>
  <c r="B51" i="39"/>
  <c r="C51" i="39"/>
  <c r="D51" i="39"/>
  <c r="B52" i="39"/>
  <c r="C52" i="39"/>
  <c r="D52" i="39"/>
  <c r="B53" i="39"/>
  <c r="C53" i="39"/>
  <c r="D53" i="39"/>
  <c r="B54" i="39"/>
  <c r="C54" i="39"/>
  <c r="D54" i="39"/>
  <c r="B55" i="39"/>
  <c r="C55" i="39"/>
  <c r="D55" i="39"/>
  <c r="B56" i="39"/>
  <c r="C56" i="39"/>
  <c r="D56" i="39"/>
  <c r="B57" i="39"/>
  <c r="C57" i="39"/>
  <c r="D57" i="39"/>
  <c r="B58" i="39"/>
  <c r="C58" i="39"/>
  <c r="D58" i="39"/>
  <c r="B59" i="39"/>
  <c r="C59" i="39"/>
  <c r="D59" i="39"/>
  <c r="B60" i="39"/>
  <c r="C60" i="39"/>
  <c r="D60" i="39"/>
  <c r="B61" i="39"/>
  <c r="C61" i="39"/>
  <c r="D61" i="39"/>
  <c r="B62" i="39"/>
  <c r="C62" i="39"/>
  <c r="D62" i="39"/>
  <c r="B63" i="39"/>
  <c r="C63" i="39"/>
  <c r="D63" i="39"/>
  <c r="B64" i="39"/>
  <c r="C64" i="39"/>
  <c r="D64" i="39"/>
  <c r="B65" i="39"/>
  <c r="C65" i="39"/>
  <c r="D65" i="39"/>
  <c r="B66" i="39"/>
  <c r="C66" i="39"/>
  <c r="D66" i="39"/>
  <c r="B67" i="39"/>
  <c r="C67" i="39"/>
  <c r="D67" i="39"/>
  <c r="B68" i="39"/>
  <c r="C68" i="39"/>
  <c r="D68" i="39"/>
  <c r="B69" i="39"/>
  <c r="C69" i="39"/>
  <c r="D69" i="39"/>
  <c r="B70" i="39"/>
  <c r="C70" i="39"/>
  <c r="D70" i="39"/>
  <c r="B71" i="39"/>
  <c r="C71" i="39"/>
  <c r="D71" i="39"/>
  <c r="B72" i="39"/>
  <c r="C72" i="39"/>
  <c r="D72" i="39"/>
  <c r="B73" i="39"/>
  <c r="C73" i="39"/>
  <c r="D73" i="39"/>
  <c r="B74" i="39"/>
  <c r="C74" i="39"/>
  <c r="D74" i="39"/>
  <c r="B75" i="39"/>
  <c r="C75" i="39"/>
  <c r="D75" i="39"/>
  <c r="C3" i="39"/>
  <c r="D3" i="39"/>
  <c r="B3" i="39"/>
  <c r="D3" i="7"/>
  <c r="D3" i="6"/>
  <c r="C3" i="7"/>
  <c r="B3" i="7"/>
  <c r="C3" i="6"/>
  <c r="B3" i="6"/>
  <c r="B76" i="39" l="1"/>
  <c r="B76" i="38"/>
  <c r="B76" i="37"/>
  <c r="C76" i="37"/>
  <c r="D76" i="37"/>
  <c r="C76" i="38"/>
  <c r="D76" i="38"/>
  <c r="C76" i="39"/>
  <c r="D76" i="39"/>
  <c r="E171" i="1" l="1"/>
  <c r="C171" i="1"/>
  <c r="F171" i="1"/>
  <c r="G171" i="1"/>
  <c r="H171" i="1"/>
  <c r="I171" i="1"/>
  <c r="D73" i="6" l="1"/>
  <c r="B76" i="7" l="1"/>
  <c r="C76" i="7"/>
  <c r="B73" i="6"/>
  <c r="D76" i="7"/>
  <c r="C73" i="6"/>
</calcChain>
</file>

<file path=xl/sharedStrings.xml><?xml version="1.0" encoding="utf-8"?>
<sst xmlns="http://schemas.openxmlformats.org/spreadsheetml/2006/main" count="269" uniqueCount="191">
  <si>
    <t>Фамилия Имя</t>
  </si>
  <si>
    <t>Д.Р.</t>
  </si>
  <si>
    <t>№</t>
  </si>
  <si>
    <t>многоборье</t>
  </si>
  <si>
    <t>2007-2008</t>
  </si>
  <si>
    <t>2005-2006</t>
  </si>
  <si>
    <t>дата
 рождения</t>
  </si>
  <si>
    <t>номер 
участника</t>
  </si>
  <si>
    <t>номер</t>
  </si>
  <si>
    <t xml:space="preserve">Фамилия </t>
  </si>
  <si>
    <t>средний</t>
  </si>
  <si>
    <t>старший</t>
  </si>
  <si>
    <t>юниоры</t>
  </si>
  <si>
    <t>Бобина Алина</t>
  </si>
  <si>
    <t>Бондарь Полина</t>
  </si>
  <si>
    <t>Быкова Мария</t>
  </si>
  <si>
    <t>Ветошкина Кристина</t>
  </si>
  <si>
    <t>Виленская Анастасия</t>
  </si>
  <si>
    <t>Вонсович Влада</t>
  </si>
  <si>
    <t>Итог</t>
  </si>
  <si>
    <t>Шеметова Татьяна</t>
  </si>
  <si>
    <t>Саитова Регина</t>
  </si>
  <si>
    <t>Губина Виктория</t>
  </si>
  <si>
    <t>Казанцева Анфиса</t>
  </si>
  <si>
    <t>Кызлакова Полина</t>
  </si>
  <si>
    <t>Никифорова Анастасия</t>
  </si>
  <si>
    <t>Воронина Александра</t>
  </si>
  <si>
    <t>Коновалова Полина</t>
  </si>
  <si>
    <t>Мураева Полина</t>
  </si>
  <si>
    <t>Сагун Вероника</t>
  </si>
  <si>
    <t>Истомина Софья</t>
  </si>
  <si>
    <t>Морозова Валерия</t>
  </si>
  <si>
    <t>Гава Эвелина</t>
  </si>
  <si>
    <t>Краева Анастасия</t>
  </si>
  <si>
    <t>Свистунова Таисия</t>
  </si>
  <si>
    <t>Киселева Дарья</t>
  </si>
  <si>
    <t>Туманова Елизавета</t>
  </si>
  <si>
    <t>Пинаева Анна</t>
  </si>
  <si>
    <t>Елизарова Елизавета</t>
  </si>
  <si>
    <t>Шалгинская Екатерина</t>
  </si>
  <si>
    <t>Яркова Кира</t>
  </si>
  <si>
    <t>Низамова Карина</t>
  </si>
  <si>
    <t>Николаева Лера</t>
  </si>
  <si>
    <t>Мурзина Галина</t>
  </si>
  <si>
    <t>Половинкина Александра</t>
  </si>
  <si>
    <t>Садовская Милана</t>
  </si>
  <si>
    <t>Шабалина Кристина</t>
  </si>
  <si>
    <t>Садовникова Алиса</t>
  </si>
  <si>
    <t>Синцова Валерия</t>
  </si>
  <si>
    <t>Лихачева Карина</t>
  </si>
  <si>
    <t>Машкина Дарья</t>
  </si>
  <si>
    <t>Кудрявцева Анастасия</t>
  </si>
  <si>
    <t>Татаринцева Ксения</t>
  </si>
  <si>
    <t>Сунгатуллина Карина</t>
  </si>
  <si>
    <t>Лихобаба Алена</t>
  </si>
  <si>
    <t>Пупова Варвара</t>
  </si>
  <si>
    <t>Лапехина Александра</t>
  </si>
  <si>
    <t>Тренихина Ксения</t>
  </si>
  <si>
    <t>Таушанкова Ксения</t>
  </si>
  <si>
    <t>Панова Кристина</t>
  </si>
  <si>
    <t>Пышных Екатерина</t>
  </si>
  <si>
    <t>Пакина Олеся</t>
  </si>
  <si>
    <t>Журавлева Диана</t>
  </si>
  <si>
    <t>Овечкина Мария</t>
  </si>
  <si>
    <t>Евсевьева Арина</t>
  </si>
  <si>
    <t>Тарасова София</t>
  </si>
  <si>
    <t>Монокова Анастасия</t>
  </si>
  <si>
    <t>Таджидинова Арина</t>
  </si>
  <si>
    <t>Перетягина Наталья</t>
  </si>
  <si>
    <t>Жукова Вероника</t>
  </si>
  <si>
    <t>Демина Любовь</t>
  </si>
  <si>
    <t>Шеметова Наталья</t>
  </si>
  <si>
    <t>Голубева Маша</t>
  </si>
  <si>
    <t>Мочалова Ульяна</t>
  </si>
  <si>
    <t>Данилова Полина</t>
  </si>
  <si>
    <t>Важесова Алена</t>
  </si>
  <si>
    <t>Бехтерева Диана</t>
  </si>
  <si>
    <t>.2006</t>
  </si>
  <si>
    <t>.2005</t>
  </si>
  <si>
    <t>.2004</t>
  </si>
  <si>
    <t>Валова Виктория</t>
  </si>
  <si>
    <t>Варенцова Елизавета</t>
  </si>
  <si>
    <t>.2003</t>
  </si>
  <si>
    <t>Кайгородова Дарина</t>
  </si>
  <si>
    <t>.2002</t>
  </si>
  <si>
    <t>Харитонова Полина</t>
  </si>
  <si>
    <t>Узлова Вероника</t>
  </si>
  <si>
    <t>Мельникова Виктория</t>
  </si>
  <si>
    <t>Милевская Валентина</t>
  </si>
  <si>
    <t>.2008</t>
  </si>
  <si>
    <t>Меркель Вероника</t>
  </si>
  <si>
    <t>Курочкина Александра</t>
  </si>
  <si>
    <t>Русских Александра</t>
  </si>
  <si>
    <t>Никулина Валерия</t>
  </si>
  <si>
    <t>Ложеницына Маргарита</t>
  </si>
  <si>
    <t>Малахова Алёна</t>
  </si>
  <si>
    <t>Малахова Любовь</t>
  </si>
  <si>
    <t>Малюга Виктория</t>
  </si>
  <si>
    <t>Дёмина Анастасия</t>
  </si>
  <si>
    <t>Чесалина Карина</t>
  </si>
  <si>
    <t>Болотова Виктория</t>
  </si>
  <si>
    <t>Важинская Арина</t>
  </si>
  <si>
    <t>Костина Софья</t>
  </si>
  <si>
    <t>Хвастунова Дарья</t>
  </si>
  <si>
    <t>Колесникова Ульяна</t>
  </si>
  <si>
    <t>Амирова Анжелика</t>
  </si>
  <si>
    <t>Чупрова Анна</t>
  </si>
  <si>
    <t>Семенова Елизавета</t>
  </si>
  <si>
    <t>Хвастунова Злата</t>
  </si>
  <si>
    <t>Зобнина Алена</t>
  </si>
  <si>
    <t>Мальцева Арина</t>
  </si>
  <si>
    <t>Галиханова Дарья</t>
  </si>
  <si>
    <t>22.03.2006</t>
  </si>
  <si>
    <t>Никитина Елена,</t>
  </si>
  <si>
    <t>20.07 2004</t>
  </si>
  <si>
    <t>Загородских Анастасия</t>
  </si>
  <si>
    <t>Марисова Алиса</t>
  </si>
  <si>
    <t>Татаринова Анастасия</t>
  </si>
  <si>
    <t>Демидова Анастасия</t>
  </si>
  <si>
    <t>Макарычева Алина</t>
  </si>
  <si>
    <t>Шабернева Анастасия</t>
  </si>
  <si>
    <t>Аксенова Екатерина</t>
  </si>
  <si>
    <t>Александрова Милана</t>
  </si>
  <si>
    <t>Зорина Наталия</t>
  </si>
  <si>
    <t>Маракулина Алина</t>
  </si>
  <si>
    <t>Хасанова Анастасия</t>
  </si>
  <si>
    <t>Швецова Елизавета</t>
  </si>
  <si>
    <t>Постылякова Юля</t>
  </si>
  <si>
    <t>Харитонова Вероника</t>
  </si>
  <si>
    <t>Тамакулова Юля</t>
  </si>
  <si>
    <t>Маточкина Мария</t>
  </si>
  <si>
    <t>Сандрюкова Варвара</t>
  </si>
  <si>
    <t>Захарова Ульяна</t>
  </si>
  <si>
    <t>Полицкая Ксения</t>
  </si>
  <si>
    <t>Хандорина Мария</t>
  </si>
  <si>
    <t>Мордикова Валерия</t>
  </si>
  <si>
    <t>Володина Дарья</t>
  </si>
  <si>
    <t>Ладыгина Анна</t>
  </si>
  <si>
    <t>Коламытцева Анастасия</t>
  </si>
  <si>
    <t>Габдельгалимова Полина</t>
  </si>
  <si>
    <t>Окружнова Ксения</t>
  </si>
  <si>
    <t>Морочка Ксения</t>
  </si>
  <si>
    <t>Фёдорова Диана</t>
  </si>
  <si>
    <t>Добродомова Олеся</t>
  </si>
  <si>
    <t>Шакирова Алина</t>
  </si>
  <si>
    <t xml:space="preserve">Бузунова Анастасия </t>
  </si>
  <si>
    <t xml:space="preserve">Бойко Яна </t>
  </si>
  <si>
    <t xml:space="preserve">Воронцова Ольга </t>
  </si>
  <si>
    <t xml:space="preserve">Батуева Диана </t>
  </si>
  <si>
    <t xml:space="preserve">Быкова Ксения </t>
  </si>
  <si>
    <t xml:space="preserve">Мешкова Валерия </t>
  </si>
  <si>
    <t xml:space="preserve">Красуцкая Екатерина </t>
  </si>
  <si>
    <t xml:space="preserve">Султанова Диана </t>
  </si>
  <si>
    <t>Селиванова Юлия</t>
  </si>
  <si>
    <t>Мельникова Ольга</t>
  </si>
  <si>
    <t>Климова Екатерина</t>
  </si>
  <si>
    <t>Шмелькова Елизавета</t>
  </si>
  <si>
    <t>Рузиматова Маржона</t>
  </si>
  <si>
    <t>Колева Анастасия</t>
  </si>
  <si>
    <t>Глазырина Ксения</t>
  </si>
  <si>
    <t>Орлова Анна</t>
  </si>
  <si>
    <t>Хузина Яна</t>
  </si>
  <si>
    <t>Емельяненко Виолетта</t>
  </si>
  <si>
    <t>Кучергина Эвелина</t>
  </si>
  <si>
    <t>Юдинцева Наталья</t>
  </si>
  <si>
    <t>Поварнина Екатерина</t>
  </si>
  <si>
    <t>Кирилова Алина</t>
  </si>
  <si>
    <t>Безотчество Лада</t>
  </si>
  <si>
    <t>Ященко Виктория</t>
  </si>
  <si>
    <t>Захарова Екатерина</t>
  </si>
  <si>
    <t>Суровцева Анастасия</t>
  </si>
  <si>
    <t>Попова Дарья</t>
  </si>
  <si>
    <t>Лобачева Варвара</t>
  </si>
  <si>
    <t>Некрасова Екатерина</t>
  </si>
  <si>
    <t>Черясова Ксения</t>
  </si>
  <si>
    <t>Высотина Дарья</t>
  </si>
  <si>
    <t>Кочкарева Олеся</t>
  </si>
  <si>
    <t>Козловских Екатерина</t>
  </si>
  <si>
    <t>Суслова Елизавета</t>
  </si>
  <si>
    <t>Сагитова Софья</t>
  </si>
  <si>
    <t>Сергеева Софья</t>
  </si>
  <si>
    <t>Бухарина Алёна</t>
  </si>
  <si>
    <t>Капустинская Валерия</t>
  </si>
  <si>
    <t>Мелехина Варвара</t>
  </si>
  <si>
    <t>Банных Анастасия</t>
  </si>
  <si>
    <t>Плеханова Мария</t>
  </si>
  <si>
    <t>СТАРТОВЫЙ ПРОТОКОЛ</t>
  </si>
  <si>
    <t>1 ЗАБЕГ</t>
  </si>
  <si>
    <t>2 ЗАБЕГ</t>
  </si>
  <si>
    <t>3 ЗАБЕГ</t>
  </si>
  <si>
    <t>Количество дорожек может меняться в зависимости от стадиона. Как распределить участников по забегам. Данные берутся с листа определенного вида соревнования (я взял многоборье 07-08 и многоборье 05-06)видов может быть много.( 100,200,400,800,150,3000,100с\б, 110с\б и т.д.)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</si>
</sst>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 tint="4.9989318521683403E-2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93">
    <xf numFmtId="0" fontId="0" fillId="0" borderId="0" xfId="0"/>
    <xf numFmtId="0" fontId="3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49" fontId="5" fillId="0" borderId="2" xfId="0" applyNumberFormat="1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6" borderId="5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 applyAlignment="1"/>
    <xf numFmtId="0" fontId="3" fillId="0" borderId="2" xfId="0" applyFont="1" applyBorder="1" applyAlignment="1">
      <alignment vertical="top" wrapText="1"/>
    </xf>
    <xf numFmtId="49" fontId="5" fillId="0" borderId="2" xfId="0" applyNumberFormat="1" applyFont="1" applyFill="1" applyBorder="1" applyAlignment="1">
      <alignment vertical="top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4" fontId="5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5" xfId="0" applyFont="1" applyBorder="1"/>
    <xf numFmtId="49" fontId="3" fillId="0" borderId="5" xfId="0" applyNumberFormat="1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/>
    <xf numFmtId="0" fontId="3" fillId="0" borderId="0" xfId="0" applyFont="1"/>
    <xf numFmtId="1" fontId="4" fillId="7" borderId="0" xfId="0" applyNumberFormat="1" applyFont="1" applyFill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right" wrapText="1"/>
    </xf>
    <xf numFmtId="49" fontId="3" fillId="0" borderId="2" xfId="0" applyNumberFormat="1" applyFont="1" applyFill="1" applyBorder="1" applyAlignment="1" applyProtection="1">
      <alignment horizontal="center" vertical="top"/>
      <protection locked="0"/>
    </xf>
    <xf numFmtId="14" fontId="6" fillId="0" borderId="2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 vertical="top"/>
    </xf>
    <xf numFmtId="0" fontId="5" fillId="10" borderId="5" xfId="0" applyNumberFormat="1" applyFont="1" applyFill="1" applyBorder="1" applyAlignment="1">
      <alignment horizontal="center" vertical="center"/>
    </xf>
    <xf numFmtId="0" fontId="5" fillId="11" borderId="5" xfId="0" applyNumberFormat="1" applyFont="1" applyFill="1" applyBorder="1" applyAlignment="1">
      <alignment horizontal="center" vertical="center"/>
    </xf>
    <xf numFmtId="2" fontId="5" fillId="10" borderId="5" xfId="0" applyNumberFormat="1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center" vertical="center"/>
    </xf>
    <xf numFmtId="0" fontId="5" fillId="9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8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" xfId="0" applyBorder="1"/>
    <xf numFmtId="49" fontId="3" fillId="0" borderId="5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49" fontId="6" fillId="0" borderId="5" xfId="0" applyNumberFormat="1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/>
    <xf numFmtId="0" fontId="6" fillId="0" borderId="5" xfId="0" applyFont="1" applyBorder="1"/>
    <xf numFmtId="0" fontId="3" fillId="0" borderId="13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vertical="center"/>
    </xf>
    <xf numFmtId="0" fontId="3" fillId="0" borderId="5" xfId="0" applyFont="1" applyBorder="1" applyAlignment="1"/>
    <xf numFmtId="1" fontId="3" fillId="0" borderId="2" xfId="0" applyNumberFormat="1" applyFont="1" applyFill="1" applyBorder="1" applyAlignment="1">
      <alignment vertical="center"/>
    </xf>
    <xf numFmtId="0" fontId="3" fillId="0" borderId="0" xfId="0" applyFont="1" applyBorder="1" applyAlignment="1"/>
    <xf numFmtId="49" fontId="6" fillId="0" borderId="13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2" applyAlignment="1">
      <alignment horizontal="left" vertical="center" inden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2" xfId="0" applyNumberFormat="1" applyFont="1" applyFill="1" applyBorder="1" applyAlignment="1">
      <alignment horizontal="center" vertical="center"/>
    </xf>
    <xf numFmtId="0" fontId="0" fillId="2" borderId="0" xfId="0" applyFill="1"/>
  </cellXfs>
  <cellStyles count="3">
    <cellStyle name="Гиперссылка" xfId="2" builtinId="8"/>
    <cellStyle name="Обычный" xfId="0" builtinId="0"/>
    <cellStyle name="Обычный_Списки сборной 2011 16-12-10" xfId="1"/>
  </cellStyles>
  <dxfs count="89"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ДЕВУШКИбаза" displayName="ДЕВУШКИбаза" ref="A3:I171" totalsRowCount="1" headerRowDxfId="84" dataDxfId="83" totalsRowDxfId="81" tableBorderDxfId="82">
  <autoFilter ref="A3:I170">
    <filterColumn colId="2">
      <filters>
        <filter val="Овечкина Мария"/>
      </filters>
    </filterColumn>
  </autoFilter>
  <sortState ref="A4:I170">
    <sortCondition ref="B3:B170"/>
  </sortState>
  <tableColumns count="9">
    <tableColumn id="1" name="№" totalsRowLabel="Итог" dataDxfId="80" totalsRowDxfId="79"/>
    <tableColumn id="2" name="номер" dataDxfId="78" totalsRowDxfId="77"/>
    <tableColumn id="3" name="Фамилия " totalsRowFunction="count" dataDxfId="76" totalsRowDxfId="75"/>
    <tableColumn id="4" name="Д.Р." dataDxfId="74" totalsRowDxfId="73"/>
    <tableColumn id="7" name="2007-2008" totalsRowFunction="count" dataDxfId="72" totalsRowDxfId="71"/>
    <tableColumn id="8" name="2005-2006" totalsRowFunction="sum" dataDxfId="70" totalsRowDxfId="69"/>
    <tableColumn id="9" name="средний" totalsRowFunction="sum" dataDxfId="68" totalsRowDxfId="67"/>
    <tableColumn id="10" name="старший" totalsRowFunction="sum" dataDxfId="66" totalsRowDxfId="65"/>
    <tableColumn id="11" name="юниоры" totalsRowFunction="sum" dataDxfId="64" totalsRowDxfId="63"/>
  </tableColumns>
  <tableStyleInfo name="TableStyleLight16" showFirstColumn="1" showLastColumn="0" showRowStripes="1" showColumnStripes="0"/>
</table>
</file>

<file path=xl/tables/table2.xml><?xml version="1.0" encoding="utf-8"?>
<table xmlns="http://schemas.openxmlformats.org/spreadsheetml/2006/main" id="10" name="Таблица10" displayName="Таблица10" ref="A2:D76" totalsRowCount="1" headerRowDxfId="62" dataDxfId="60" headerRowBorderDxfId="61" tableBorderDxfId="59" totalsRowBorderDxfId="58">
  <autoFilter ref="A2:D75"/>
  <tableColumns count="4">
    <tableColumn id="1" name="№" totalsRowLabel="Итог" dataDxfId="57" totalsRowDxfId="56"/>
    <tableColumn id="2" name="номер _x000a_участника" totalsRowFunction="custom" dataDxfId="55" totalsRowDxfId="54">
      <calculatedColumnFormula>IFERROR(INDEX(ДЕВУШКИ!$B$4:$D$170,_xlfn.AGGREGATE(15,6,(ROW(ДЕВУШКИ!$C$4:$C$170)-3)/ДЕВУШКИ!$E$4:$E$170,ROW(A1)),COLUMN(A1)),"")</calculatedColumnFormula>
      <totalsRowFormula>COUNTA(Таблица10[номер 
участника])</totalsRowFormula>
    </tableColumn>
    <tableColumn id="3" name="Фамилия Имя" totalsRowFunction="custom" dataDxfId="53" totalsRowDxfId="52">
      <calculatedColumnFormula>IFERROR(INDEX(ДЕВУШКИ!$B$4:$D$170,_xlfn.AGGREGATE(15,6,(ROW(ДЕВУШКИ!$C$4:$C$170)-3)/ДЕВУШКИ!$E$4:$E$170,ROW(B1)),COLUMN(B1)),"")</calculatedColumnFormula>
      <totalsRowFormula>COUNTA(Таблица10[Фамилия Имя])</totalsRowFormula>
    </tableColumn>
    <tableColumn id="4" name="дата_x000a_ рождения" totalsRowFunction="custom" dataDxfId="51" totalsRowDxfId="50">
      <calculatedColumnFormula>IFERROR(INDEX(ДЕВУШКИ!$B$4:$D$170,_xlfn.AGGREGATE(15,6,(ROW(ДЕВУШКИ!$C$4:$C$170)-3)/ДЕВУШКИ!$E$4:$E$170,ROW(C1)),COLUMN(C1)),"")</calculatedColumnFormula>
      <totalsRowFormula>COUNTA(Таблица10[дата
 рождения])</totalsRow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6" name="Девмног0506" displayName="Девмног0506" ref="A2:D73" totalsRowCount="1" headerRowDxfId="49" dataDxfId="48" tableBorderDxfId="47">
  <autoFilter ref="A2:D72"/>
  <tableColumns count="4">
    <tableColumn id="1" name="№" totalsRowLabel="Итог" dataDxfId="46" totalsRowDxfId="45"/>
    <tableColumn id="2" name="номер _x000a_участника" totalsRowFunction="custom" dataDxfId="44" totalsRowDxfId="43">
      <calculatedColumnFormula>IFERROR(INDEX(ДЕВУШКИ!$B$4:$D$170,_xlfn.AGGREGATE(15,6,(ROW(ДЕВУШКИ!$C$4:$C$170)-3)/ДЕВУШКИ!$F$4:$F$170,ROW(A1)),COLUMN(A1)),"")</calculatedColumnFormula>
      <totalsRowFormula>COUNTA(Девмног0506[номер 
участника])</totalsRowFormula>
    </tableColumn>
    <tableColumn id="3" name="Фамилия Имя" totalsRowFunction="custom" dataDxfId="42" totalsRowDxfId="41">
      <calculatedColumnFormula>IFERROR(INDEX(ДЕВУШКИ!$B$4:$D$170,_xlfn.AGGREGATE(15,6,(ROW(ДЕВУШКИ!$C$4:$C$170)-3)/ДЕВУШКИ!$F$4:$F$170,ROW(B1)),COLUMN(B1)),"")</calculatedColumnFormula>
      <totalsRowFormula>COUNTA(Девмног0506[Фамилия Имя])</totalsRowFormula>
    </tableColumn>
    <tableColumn id="4" name="дата_x000a_ рождения" totalsRowFunction="custom" dataDxfId="40" totalsRowDxfId="39">
      <calculatedColumnFormula>IFERROR(INDEX(ДЕВУШКИ!$B$4:$D$170,_xlfn.AGGREGATE(15,6,(ROW(ДЕВУШКИ!$C$4:$C$170)-3)/ДЕВУШКИ!$F$4:$F$170,ROW(C1)),COLUMN(C1)),"")</calculatedColumnFormula>
      <totalsRowFormula>COUNTA(Девмног0506[дата
 рождения])</totalsRowFormula>
    </tableColumn>
  </tableColumns>
  <tableStyleInfo name="TableStyleLight10" showFirstColumn="1" showLastColumn="0" showRowStripes="1" showColumnStripes="0"/>
</table>
</file>

<file path=xl/tables/table4.xml><?xml version="1.0" encoding="utf-8"?>
<table xmlns="http://schemas.openxmlformats.org/spreadsheetml/2006/main" id="34" name="Таблица1023691019202835" displayName="Таблица1023691019202835" ref="A2:D76" totalsRowCount="1" headerRowDxfId="38" dataDxfId="36" headerRowBorderDxfId="37" tableBorderDxfId="35" totalsRowBorderDxfId="34">
  <autoFilter ref="A2:D75"/>
  <tableColumns count="4">
    <tableColumn id="1" name="№" totalsRowLabel="Итог" dataDxfId="33" totalsRowDxfId="32"/>
    <tableColumn id="2" name="номер _x000a_участника" totalsRowFunction="custom" dataDxfId="31" totalsRowDxfId="30">
      <calculatedColumnFormula>IFERROR(INDEX(ДЕВУШКИ!$B$4:$D$170,_xlfn.AGGREGATE(15,6,(ROW(ДЕВУШКИ!$C$4:$C$170)-3)/ДЕВУШКИ!$G$4:$G$170,ROW(A1)),COLUMN(A1)),"")</calculatedColumnFormula>
      <totalsRowFormula>COUNTA(Таблица1023691019202835[номер 
участника])</totalsRowFormula>
    </tableColumn>
    <tableColumn id="3" name="Фамилия Имя" totalsRowFunction="custom" dataDxfId="29" totalsRowDxfId="28">
      <calculatedColumnFormula>IFERROR(INDEX(ДЕВУШКИ!$B$4:$D$170,_xlfn.AGGREGATE(15,6,(ROW(ДЕВУШКИ!$C$4:$C$170)-3)/ДЕВУШКИ!$G$4:$G$170,ROW(B1)),COLUMN(B1)),"")</calculatedColumnFormula>
      <totalsRowFormula>COUNTA(Таблица1023691019202835[Фамилия Имя])</totalsRowFormula>
    </tableColumn>
    <tableColumn id="4" name="дата_x000a_ рождения" totalsRowFunction="custom" dataDxfId="27" totalsRowDxfId="26">
      <calculatedColumnFormula>IFERROR(INDEX(ДЕВУШКИ!$B$4:$D$170,_xlfn.AGGREGATE(15,6,(ROW(ДЕВУШКИ!$C$4:$C$170)-3)/ДЕВУШКИ!$G$4:$G$170,ROW(C1)),COLUMN(C1)),"")</calculatedColumnFormula>
      <totalsRowFormula>COUNTA(Таблица1023691019202835[дата
 рождения])</totalsRow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35" name="Таблица102369101920283536" displayName="Таблица102369101920283536" ref="A2:D76" totalsRowCount="1" headerRowDxfId="25" dataDxfId="23" headerRowBorderDxfId="24" tableBorderDxfId="22" totalsRowBorderDxfId="21">
  <autoFilter ref="A2:D75"/>
  <tableColumns count="4">
    <tableColumn id="1" name="№" totalsRowLabel="Итог" dataDxfId="20" totalsRowDxfId="19"/>
    <tableColumn id="2" name="номер _x000a_участника" totalsRowFunction="custom" dataDxfId="18" totalsRowDxfId="17">
      <calculatedColumnFormula>IFERROR(INDEX(ДЕВУШКИ!$B$4:$D$170,_xlfn.AGGREGATE(15,6,(ROW(ДЕВУШКИ!$C$4:$C$170)-3)/ДЕВУШКИ!$H$4:$H$170,ROW(A1)),COLUMN(A1)),"")</calculatedColumnFormula>
      <totalsRowFormula>COUNTA(Таблица102369101920283536[номер 
участника])</totalsRowFormula>
    </tableColumn>
    <tableColumn id="3" name="Фамилия Имя" totalsRowFunction="custom" dataDxfId="16" totalsRowDxfId="15">
      <calculatedColumnFormula>IFERROR(INDEX(ДЕВУШКИ!$B$4:$D$170,_xlfn.AGGREGATE(15,6,(ROW(ДЕВУШКИ!$C$4:$C$170)-3)/ДЕВУШКИ!$H$4:$H$170,ROW(B1)),COLUMN(B1)),"")</calculatedColumnFormula>
      <totalsRowFormula>COUNTA(Таблица102369101920283536[Фамилия Имя])</totalsRowFormula>
    </tableColumn>
    <tableColumn id="4" name="дата_x000a_ рождения" totalsRowFunction="custom" dataDxfId="14" totalsRowDxfId="13">
      <calculatedColumnFormula>IFERROR(INDEX(ДЕВУШКИ!$B$4:$D$170,_xlfn.AGGREGATE(15,6,(ROW(ДЕВУШКИ!$C$4:$C$170)-3)/ДЕВУШКИ!$H$4:$H$170,ROW(C1)),COLUMN(C1)),"")</calculatedColumnFormula>
      <totalsRowFormula>COUNTA(Таблица102369101920283536[дата
 рождения])</totalsRow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36" name="Таблица10236910192028353637" displayName="Таблица10236910192028353637" ref="A2:D76" totalsRowCount="1" headerRowDxfId="12" dataDxfId="10" headerRowBorderDxfId="11" tableBorderDxfId="9" totalsRowBorderDxfId="8">
  <autoFilter ref="A2:D75"/>
  <tableColumns count="4">
    <tableColumn id="1" name="№" totalsRowLabel="Итог" dataDxfId="7" totalsRowDxfId="6"/>
    <tableColumn id="2" name="номер _x000a_участника" totalsRowFunction="custom" dataDxfId="5" totalsRowDxfId="4">
      <calculatedColumnFormula>IFERROR(INDEX(ДЕВУШКИ!$B$4:$D$170,_xlfn.AGGREGATE(15,6,(ROW(ДЕВУШКИ!$C$4:$C$170)-3)/ДЕВУШКИ!$I$4:$I$170,ROW(A1)),COLUMN(A1)),"")</calculatedColumnFormula>
      <totalsRowFormula>COUNTA(Таблица10236910192028353637[номер 
участника])</totalsRowFormula>
    </tableColumn>
    <tableColumn id="3" name="Фамилия Имя" totalsRowFunction="custom" dataDxfId="3" totalsRowDxfId="2">
      <calculatedColumnFormula>IFERROR(INDEX(ДЕВУШКИ!$B$4:$D$170,_xlfn.AGGREGATE(15,6,(ROW(ДЕВУШКИ!$C$4:$C$170)-3)/ДЕВУШКИ!$I$4:$I$170,ROW(B1)),COLUMN(B1)),"")</calculatedColumnFormula>
      <totalsRowFormula>COUNTA(Таблица10236910192028353637[Фамилия Имя])</totalsRowFormula>
    </tableColumn>
    <tableColumn id="4" name="дата_x000a_ рождения" totalsRowFunction="custom" dataDxfId="1" totalsRowDxfId="0">
      <calculatedColumnFormula>IFERROR(INDEX(ДЕВУШКИ!$B$4:$D$170,_xlfn.AGGREGATE(15,6,(ROW(ДЕВУШКИ!$C$4:$C$170)-3)/ДЕВУШКИ!$I$4:$I$170,ROW(C1)),COLUMN(C1)),"")</calculatedColumnFormula>
      <totalsRowFormula>COUNTA(Таблица10236910192028353637[дата
 рождения])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7BD98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78"/>
  <sheetViews>
    <sheetView zoomScale="80" zoomScaleNormal="80" workbookViewId="0">
      <pane xSplit="4" ySplit="3" topLeftCell="L27" activePane="bottomRight" state="frozen"/>
      <selection activeCell="G113" sqref="G113"/>
      <selection pane="topRight" activeCell="G113" sqref="G113"/>
      <selection pane="bottomLeft" activeCell="G113" sqref="G113"/>
      <selection pane="bottomRight" activeCell="P1" sqref="P1:Q5"/>
    </sheetView>
  </sheetViews>
  <sheetFormatPr defaultColWidth="25" defaultRowHeight="15.75" x14ac:dyDescent="0.25"/>
  <cols>
    <col min="1" max="1" width="6.140625" style="6" customWidth="1"/>
    <col min="2" max="2" width="7.140625" style="6" customWidth="1"/>
    <col min="3" max="3" width="26.28515625" style="95" bestFit="1" customWidth="1"/>
    <col min="4" max="4" width="13" style="6" bestFit="1" customWidth="1"/>
    <col min="5" max="9" width="3.7109375" style="4" customWidth="1"/>
    <col min="10" max="16384" width="25" style="4"/>
  </cols>
  <sheetData>
    <row r="1" spans="1:9" x14ac:dyDescent="0.25">
      <c r="A1" s="180"/>
      <c r="B1" s="180"/>
      <c r="C1" s="180"/>
      <c r="D1" s="180"/>
      <c r="E1" s="180"/>
      <c r="F1" s="180"/>
    </row>
    <row r="2" spans="1:9" x14ac:dyDescent="0.25">
      <c r="A2" s="5"/>
      <c r="B2" s="5"/>
      <c r="C2" s="81"/>
      <c r="D2" s="3"/>
      <c r="E2" s="181" t="s">
        <v>3</v>
      </c>
      <c r="F2" s="182"/>
      <c r="G2" s="183">
        <v>60</v>
      </c>
      <c r="H2" s="183"/>
      <c r="I2" s="183"/>
    </row>
    <row r="3" spans="1:9" s="42" customFormat="1" ht="51" x14ac:dyDescent="0.25">
      <c r="A3" s="96" t="s">
        <v>2</v>
      </c>
      <c r="B3" s="97" t="s">
        <v>8</v>
      </c>
      <c r="C3" s="98" t="s">
        <v>9</v>
      </c>
      <c r="D3" s="97" t="s">
        <v>1</v>
      </c>
      <c r="E3" s="99" t="s">
        <v>4</v>
      </c>
      <c r="F3" s="99" t="s">
        <v>5</v>
      </c>
      <c r="G3" s="100" t="s">
        <v>10</v>
      </c>
      <c r="H3" s="101" t="s">
        <v>11</v>
      </c>
      <c r="I3" s="102" t="s">
        <v>12</v>
      </c>
    </row>
    <row r="4" spans="1:9" hidden="1" x14ac:dyDescent="0.25">
      <c r="A4" s="41">
        <v>1</v>
      </c>
      <c r="B4" s="32">
        <v>1</v>
      </c>
      <c r="C4" s="82" t="s">
        <v>34</v>
      </c>
      <c r="D4" s="64">
        <v>2005</v>
      </c>
      <c r="E4" s="31"/>
      <c r="F4" s="33"/>
      <c r="G4" s="34"/>
      <c r="H4" s="35"/>
      <c r="I4" s="36"/>
    </row>
    <row r="5" spans="1:9" hidden="1" x14ac:dyDescent="0.25">
      <c r="A5" s="41">
        <v>3</v>
      </c>
      <c r="B5" s="32">
        <v>2</v>
      </c>
      <c r="C5" s="83" t="s">
        <v>48</v>
      </c>
      <c r="D5" s="37">
        <v>2005</v>
      </c>
      <c r="E5" s="31"/>
      <c r="F5" s="33"/>
      <c r="G5" s="34"/>
      <c r="H5" s="35"/>
      <c r="I5" s="36"/>
    </row>
    <row r="6" spans="1:9" hidden="1" x14ac:dyDescent="0.25">
      <c r="A6" s="41">
        <v>6</v>
      </c>
      <c r="B6" s="32">
        <v>3</v>
      </c>
      <c r="C6" s="82" t="s">
        <v>38</v>
      </c>
      <c r="D6" s="37">
        <v>2001</v>
      </c>
      <c r="E6" s="33"/>
      <c r="F6" s="33"/>
      <c r="G6" s="34"/>
      <c r="H6" s="35">
        <v>1</v>
      </c>
      <c r="I6" s="36"/>
    </row>
    <row r="7" spans="1:9" hidden="1" x14ac:dyDescent="0.25">
      <c r="A7" s="41">
        <v>7</v>
      </c>
      <c r="B7" s="32">
        <v>4</v>
      </c>
      <c r="C7" s="82" t="s">
        <v>49</v>
      </c>
      <c r="D7" s="33">
        <v>2003</v>
      </c>
      <c r="E7" s="31"/>
      <c r="F7" s="33"/>
      <c r="G7" s="34">
        <v>1</v>
      </c>
      <c r="H7" s="35"/>
      <c r="I7" s="36"/>
    </row>
    <row r="8" spans="1:9" hidden="1" x14ac:dyDescent="0.25">
      <c r="A8" s="41">
        <v>8</v>
      </c>
      <c r="B8" s="32">
        <v>5</v>
      </c>
      <c r="C8" s="82" t="s">
        <v>50</v>
      </c>
      <c r="D8" s="64">
        <v>2003</v>
      </c>
      <c r="E8" s="31"/>
      <c r="F8" s="33"/>
      <c r="G8" s="34">
        <v>1</v>
      </c>
      <c r="H8" s="35"/>
      <c r="I8" s="36"/>
    </row>
    <row r="9" spans="1:9" hidden="1" x14ac:dyDescent="0.25">
      <c r="A9" s="41">
        <v>9</v>
      </c>
      <c r="B9" s="32">
        <v>6</v>
      </c>
      <c r="C9" s="82" t="s">
        <v>35</v>
      </c>
      <c r="D9" s="31">
        <v>2003</v>
      </c>
      <c r="E9" s="33"/>
      <c r="F9" s="33"/>
      <c r="G9" s="34"/>
      <c r="H9" s="35"/>
      <c r="I9" s="36"/>
    </row>
    <row r="10" spans="1:9" hidden="1" x14ac:dyDescent="0.25">
      <c r="A10" s="41">
        <v>11</v>
      </c>
      <c r="B10" s="32">
        <v>7</v>
      </c>
      <c r="C10" s="82" t="s">
        <v>51</v>
      </c>
      <c r="D10" s="31">
        <v>2003</v>
      </c>
      <c r="E10" s="31"/>
      <c r="F10" s="33"/>
      <c r="G10" s="34"/>
      <c r="H10" s="35"/>
      <c r="I10" s="36"/>
    </row>
    <row r="11" spans="1:9" hidden="1" x14ac:dyDescent="0.25">
      <c r="A11" s="41">
        <v>13</v>
      </c>
      <c r="B11" s="32">
        <v>8</v>
      </c>
      <c r="C11" s="82" t="s">
        <v>36</v>
      </c>
      <c r="D11" s="33">
        <v>2003</v>
      </c>
      <c r="E11" s="31"/>
      <c r="F11" s="31"/>
      <c r="G11" s="38">
        <v>1</v>
      </c>
      <c r="H11" s="39"/>
      <c r="I11" s="15"/>
    </row>
    <row r="12" spans="1:9" hidden="1" x14ac:dyDescent="0.25">
      <c r="A12" s="41">
        <v>14</v>
      </c>
      <c r="B12" s="32">
        <v>9</v>
      </c>
      <c r="C12" s="82" t="s">
        <v>52</v>
      </c>
      <c r="D12" s="33">
        <v>2002</v>
      </c>
      <c r="E12" s="31"/>
      <c r="F12" s="33"/>
      <c r="G12" s="34"/>
      <c r="H12" s="35"/>
      <c r="I12" s="36"/>
    </row>
    <row r="13" spans="1:9" hidden="1" x14ac:dyDescent="0.25">
      <c r="A13" s="41">
        <v>15</v>
      </c>
      <c r="B13" s="32">
        <v>10</v>
      </c>
      <c r="C13" s="82" t="s">
        <v>53</v>
      </c>
      <c r="D13" s="33">
        <v>2002</v>
      </c>
      <c r="E13" s="33"/>
      <c r="F13" s="33"/>
      <c r="G13" s="34"/>
      <c r="H13" s="35"/>
      <c r="I13" s="36"/>
    </row>
    <row r="14" spans="1:9" hidden="1" x14ac:dyDescent="0.25">
      <c r="A14" s="41">
        <v>16</v>
      </c>
      <c r="B14" s="32">
        <v>11</v>
      </c>
      <c r="C14" s="82" t="s">
        <v>54</v>
      </c>
      <c r="D14" s="40">
        <v>2002</v>
      </c>
      <c r="E14" s="33"/>
      <c r="F14" s="33"/>
      <c r="G14" s="34"/>
      <c r="H14" s="35"/>
      <c r="I14" s="36"/>
    </row>
    <row r="15" spans="1:9" hidden="1" x14ac:dyDescent="0.25">
      <c r="A15" s="41">
        <v>21</v>
      </c>
      <c r="B15" s="32">
        <v>12</v>
      </c>
      <c r="C15" s="82" t="s">
        <v>55</v>
      </c>
      <c r="D15" s="33">
        <v>2002</v>
      </c>
      <c r="E15" s="33"/>
      <c r="F15" s="33"/>
      <c r="G15" s="34"/>
      <c r="H15" s="35"/>
      <c r="I15" s="36"/>
    </row>
    <row r="16" spans="1:9" hidden="1" x14ac:dyDescent="0.25">
      <c r="A16" s="41">
        <v>22</v>
      </c>
      <c r="B16" s="32">
        <v>13</v>
      </c>
      <c r="C16" s="82" t="s">
        <v>37</v>
      </c>
      <c r="D16" s="33">
        <v>2001</v>
      </c>
      <c r="E16" s="33"/>
      <c r="F16" s="33"/>
      <c r="G16" s="34"/>
      <c r="H16" s="35">
        <v>1</v>
      </c>
      <c r="I16" s="36"/>
    </row>
    <row r="17" spans="1:9" hidden="1" x14ac:dyDescent="0.25">
      <c r="A17" s="41">
        <v>23</v>
      </c>
      <c r="B17" s="32">
        <v>14</v>
      </c>
      <c r="C17" s="82" t="s">
        <v>56</v>
      </c>
      <c r="D17" s="32">
        <v>2000</v>
      </c>
      <c r="E17" s="31"/>
      <c r="F17" s="31"/>
      <c r="G17" s="34"/>
      <c r="H17" s="35"/>
      <c r="I17" s="36"/>
    </row>
    <row r="18" spans="1:9" hidden="1" x14ac:dyDescent="0.25">
      <c r="A18" s="41">
        <v>27</v>
      </c>
      <c r="B18" s="32">
        <v>15</v>
      </c>
      <c r="C18" s="82" t="s">
        <v>41</v>
      </c>
      <c r="D18" s="65">
        <v>2001</v>
      </c>
      <c r="E18" s="33"/>
      <c r="F18" s="33"/>
      <c r="G18" s="38"/>
      <c r="H18" s="39"/>
      <c r="I18" s="15"/>
    </row>
    <row r="19" spans="1:9" hidden="1" x14ac:dyDescent="0.25">
      <c r="A19" s="41">
        <v>28</v>
      </c>
      <c r="B19" s="32">
        <v>16</v>
      </c>
      <c r="C19" s="82" t="s">
        <v>57</v>
      </c>
      <c r="D19" s="32">
        <v>2004</v>
      </c>
      <c r="E19" s="33"/>
      <c r="F19" s="33"/>
      <c r="G19" s="34">
        <v>1</v>
      </c>
      <c r="H19" s="35"/>
      <c r="I19" s="36"/>
    </row>
    <row r="20" spans="1:9" hidden="1" x14ac:dyDescent="0.25">
      <c r="A20" s="41">
        <v>65</v>
      </c>
      <c r="B20" s="32">
        <v>17</v>
      </c>
      <c r="C20" s="84" t="s">
        <v>58</v>
      </c>
      <c r="D20" s="104">
        <v>2004</v>
      </c>
      <c r="E20" s="31"/>
      <c r="F20" s="31"/>
      <c r="G20" s="34">
        <v>1</v>
      </c>
      <c r="H20" s="35"/>
      <c r="I20" s="36"/>
    </row>
    <row r="21" spans="1:9" hidden="1" x14ac:dyDescent="0.25">
      <c r="A21" s="41">
        <v>66</v>
      </c>
      <c r="B21" s="32">
        <v>18</v>
      </c>
      <c r="C21" s="84" t="s">
        <v>59</v>
      </c>
      <c r="D21" s="104">
        <v>2004</v>
      </c>
      <c r="E21" s="31"/>
      <c r="F21" s="31"/>
      <c r="G21" s="34">
        <v>1</v>
      </c>
      <c r="H21" s="35"/>
      <c r="I21" s="36"/>
    </row>
    <row r="22" spans="1:9" hidden="1" x14ac:dyDescent="0.25">
      <c r="A22" s="41">
        <v>71</v>
      </c>
      <c r="B22" s="32">
        <v>19</v>
      </c>
      <c r="C22" s="85" t="s">
        <v>60</v>
      </c>
      <c r="D22" s="104">
        <v>2005</v>
      </c>
      <c r="E22" s="31"/>
      <c r="F22" s="31">
        <v>1</v>
      </c>
      <c r="G22" s="34"/>
      <c r="H22" s="35"/>
      <c r="I22" s="36"/>
    </row>
    <row r="23" spans="1:9" hidden="1" x14ac:dyDescent="0.25">
      <c r="A23" s="41">
        <v>93</v>
      </c>
      <c r="B23" s="32">
        <v>20</v>
      </c>
      <c r="C23" s="85" t="s">
        <v>40</v>
      </c>
      <c r="D23" s="104">
        <v>2005</v>
      </c>
      <c r="E23" s="31"/>
      <c r="F23" s="31">
        <v>1</v>
      </c>
      <c r="G23" s="34"/>
      <c r="H23" s="35"/>
      <c r="I23" s="36"/>
    </row>
    <row r="24" spans="1:9" hidden="1" x14ac:dyDescent="0.25">
      <c r="A24" s="41">
        <v>122</v>
      </c>
      <c r="B24" s="32">
        <v>21</v>
      </c>
      <c r="C24" s="86" t="s">
        <v>61</v>
      </c>
      <c r="D24" s="105">
        <v>2005</v>
      </c>
      <c r="E24" s="31"/>
      <c r="F24" s="31">
        <v>1</v>
      </c>
      <c r="G24" s="34"/>
      <c r="H24" s="35"/>
      <c r="I24" s="36"/>
    </row>
    <row r="25" spans="1:9" hidden="1" x14ac:dyDescent="0.25">
      <c r="A25" s="41">
        <v>133</v>
      </c>
      <c r="B25" s="32">
        <v>22</v>
      </c>
      <c r="C25" s="84" t="s">
        <v>39</v>
      </c>
      <c r="D25" s="106">
        <v>2005</v>
      </c>
      <c r="E25" s="31"/>
      <c r="F25" s="31">
        <v>1</v>
      </c>
      <c r="G25" s="38"/>
      <c r="H25" s="39"/>
      <c r="I25" s="15"/>
    </row>
    <row r="26" spans="1:9" hidden="1" x14ac:dyDescent="0.25">
      <c r="A26" s="41">
        <v>168</v>
      </c>
      <c r="B26" s="32">
        <v>23</v>
      </c>
      <c r="C26" s="87" t="s">
        <v>62</v>
      </c>
      <c r="D26" s="107">
        <v>2005</v>
      </c>
      <c r="E26" s="31"/>
      <c r="F26" s="31">
        <v>1</v>
      </c>
      <c r="G26" s="38"/>
      <c r="H26" s="39"/>
      <c r="I26" s="15"/>
    </row>
    <row r="27" spans="1:9" x14ac:dyDescent="0.25">
      <c r="A27" s="41">
        <v>169</v>
      </c>
      <c r="B27" s="32">
        <v>24</v>
      </c>
      <c r="C27" s="88" t="s">
        <v>63</v>
      </c>
      <c r="D27" s="14">
        <v>2007</v>
      </c>
      <c r="E27" s="31">
        <v>1</v>
      </c>
      <c r="F27" s="31"/>
      <c r="G27" s="38"/>
      <c r="H27" s="39"/>
      <c r="I27" s="15"/>
    </row>
    <row r="28" spans="1:9" hidden="1" x14ac:dyDescent="0.25">
      <c r="A28" s="41">
        <v>46</v>
      </c>
      <c r="B28" s="2">
        <v>42</v>
      </c>
      <c r="C28" s="57" t="s">
        <v>90</v>
      </c>
      <c r="D28" s="16">
        <v>2004</v>
      </c>
      <c r="E28" s="31"/>
      <c r="F28" s="31"/>
      <c r="G28" s="34">
        <v>1</v>
      </c>
      <c r="H28" s="35"/>
      <c r="I28" s="36"/>
    </row>
    <row r="29" spans="1:9" hidden="1" x14ac:dyDescent="0.25">
      <c r="A29" s="41">
        <v>47</v>
      </c>
      <c r="B29" s="2">
        <v>43</v>
      </c>
      <c r="C29" s="28" t="s">
        <v>91</v>
      </c>
      <c r="D29" s="1">
        <v>2004</v>
      </c>
      <c r="E29" s="31"/>
      <c r="F29" s="31"/>
      <c r="G29" s="34">
        <v>1</v>
      </c>
      <c r="H29" s="35"/>
      <c r="I29" s="36"/>
    </row>
    <row r="30" spans="1:9" hidden="1" x14ac:dyDescent="0.25">
      <c r="A30" s="41">
        <v>48</v>
      </c>
      <c r="B30" s="2">
        <v>44</v>
      </c>
      <c r="C30" s="89" t="s">
        <v>92</v>
      </c>
      <c r="D30" s="114">
        <v>2004</v>
      </c>
      <c r="E30" s="31"/>
      <c r="F30" s="31"/>
      <c r="G30" s="34">
        <v>1</v>
      </c>
      <c r="H30" s="35"/>
      <c r="I30" s="36"/>
    </row>
    <row r="31" spans="1:9" hidden="1" x14ac:dyDescent="0.25">
      <c r="A31" s="41">
        <v>49</v>
      </c>
      <c r="B31" s="2">
        <v>45</v>
      </c>
      <c r="C31" s="27" t="s">
        <v>93</v>
      </c>
      <c r="D31" s="18">
        <v>2004</v>
      </c>
      <c r="E31" s="31"/>
      <c r="F31" s="31"/>
      <c r="G31" s="34">
        <v>1</v>
      </c>
      <c r="H31" s="35"/>
      <c r="I31" s="36"/>
    </row>
    <row r="32" spans="1:9" hidden="1" x14ac:dyDescent="0.25">
      <c r="A32" s="41">
        <v>51</v>
      </c>
      <c r="B32" s="2">
        <v>46</v>
      </c>
      <c r="C32" s="55" t="s">
        <v>94</v>
      </c>
      <c r="D32" s="16">
        <v>2008</v>
      </c>
      <c r="E32" s="31">
        <v>1</v>
      </c>
      <c r="F32" s="31"/>
      <c r="G32" s="34"/>
      <c r="H32" s="35"/>
      <c r="I32" s="36"/>
    </row>
    <row r="33" spans="1:9" hidden="1" x14ac:dyDescent="0.25">
      <c r="A33" s="41">
        <v>52</v>
      </c>
      <c r="B33" s="2">
        <v>47</v>
      </c>
      <c r="C33" s="26" t="s">
        <v>95</v>
      </c>
      <c r="D33" s="18">
        <v>2005</v>
      </c>
      <c r="E33" s="31"/>
      <c r="F33" s="31">
        <v>1</v>
      </c>
      <c r="G33" s="34"/>
      <c r="H33" s="35"/>
      <c r="I33" s="36"/>
    </row>
    <row r="34" spans="1:9" hidden="1" x14ac:dyDescent="0.25">
      <c r="A34" s="41">
        <v>53</v>
      </c>
      <c r="B34" s="2">
        <v>48</v>
      </c>
      <c r="C34" s="27" t="s">
        <v>96</v>
      </c>
      <c r="D34" s="18">
        <v>2005</v>
      </c>
      <c r="E34" s="31"/>
      <c r="F34" s="31">
        <v>1</v>
      </c>
      <c r="G34" s="34"/>
      <c r="H34" s="35"/>
      <c r="I34" s="36"/>
    </row>
    <row r="35" spans="1:9" hidden="1" x14ac:dyDescent="0.25">
      <c r="A35" s="41">
        <v>54</v>
      </c>
      <c r="B35" s="2">
        <v>49</v>
      </c>
      <c r="C35" s="27" t="s">
        <v>97</v>
      </c>
      <c r="D35" s="16">
        <v>2005</v>
      </c>
      <c r="E35" s="31"/>
      <c r="F35" s="31">
        <v>1</v>
      </c>
      <c r="G35" s="34"/>
      <c r="H35" s="35"/>
      <c r="I35" s="36"/>
    </row>
    <row r="36" spans="1:9" hidden="1" x14ac:dyDescent="0.25">
      <c r="A36" s="41">
        <v>55</v>
      </c>
      <c r="B36" s="2">
        <v>50</v>
      </c>
      <c r="C36" s="27" t="s">
        <v>98</v>
      </c>
      <c r="D36" s="18">
        <v>2005</v>
      </c>
      <c r="E36" s="31"/>
      <c r="F36" s="31">
        <v>1</v>
      </c>
      <c r="G36" s="34"/>
      <c r="H36" s="35"/>
      <c r="I36" s="36"/>
    </row>
    <row r="37" spans="1:9" hidden="1" x14ac:dyDescent="0.25">
      <c r="A37" s="41">
        <v>56</v>
      </c>
      <c r="B37" s="2">
        <v>51</v>
      </c>
      <c r="C37" s="90" t="s">
        <v>99</v>
      </c>
      <c r="D37" s="18">
        <v>2003</v>
      </c>
      <c r="E37" s="31"/>
      <c r="F37" s="31"/>
      <c r="G37" s="34">
        <v>1</v>
      </c>
      <c r="H37" s="35"/>
      <c r="I37" s="36"/>
    </row>
    <row r="38" spans="1:9" hidden="1" x14ac:dyDescent="0.25">
      <c r="A38" s="41">
        <v>57</v>
      </c>
      <c r="B38" s="2">
        <v>52</v>
      </c>
      <c r="C38" s="90" t="s">
        <v>100</v>
      </c>
      <c r="D38" s="18">
        <v>2005</v>
      </c>
      <c r="E38" s="31"/>
      <c r="F38" s="31">
        <v>1</v>
      </c>
      <c r="G38" s="34"/>
      <c r="H38" s="35"/>
      <c r="I38" s="36"/>
    </row>
    <row r="39" spans="1:9" hidden="1" x14ac:dyDescent="0.25">
      <c r="A39" s="41">
        <v>58</v>
      </c>
      <c r="B39" s="2">
        <v>53</v>
      </c>
      <c r="C39" s="90" t="s">
        <v>43</v>
      </c>
      <c r="D39" s="18">
        <v>2001</v>
      </c>
      <c r="E39" s="31"/>
      <c r="F39" s="31"/>
      <c r="G39" s="34"/>
      <c r="H39" s="35">
        <v>1</v>
      </c>
      <c r="I39" s="36"/>
    </row>
    <row r="40" spans="1:9" ht="31.5" hidden="1" x14ac:dyDescent="0.25">
      <c r="A40" s="41">
        <v>59</v>
      </c>
      <c r="B40" s="2">
        <v>54</v>
      </c>
      <c r="C40" s="90" t="s">
        <v>44</v>
      </c>
      <c r="D40" s="20">
        <v>2001</v>
      </c>
      <c r="E40" s="31"/>
      <c r="F40" s="31"/>
      <c r="G40" s="34"/>
      <c r="H40" s="35">
        <v>1</v>
      </c>
      <c r="I40" s="36"/>
    </row>
    <row r="41" spans="1:9" hidden="1" x14ac:dyDescent="0.25">
      <c r="A41" s="41">
        <v>82</v>
      </c>
      <c r="B41" s="2">
        <v>62</v>
      </c>
      <c r="C41" s="27" t="s">
        <v>164</v>
      </c>
      <c r="D41" s="16">
        <v>2000</v>
      </c>
      <c r="E41" s="31"/>
      <c r="F41" s="31"/>
      <c r="G41" s="38"/>
      <c r="H41" s="39">
        <v>1</v>
      </c>
      <c r="I41" s="15"/>
    </row>
    <row r="42" spans="1:9" hidden="1" x14ac:dyDescent="0.25">
      <c r="A42" s="41">
        <v>83</v>
      </c>
      <c r="B42" s="2">
        <v>63</v>
      </c>
      <c r="C42" s="27" t="s">
        <v>119</v>
      </c>
      <c r="D42" s="18">
        <v>2000</v>
      </c>
      <c r="E42" s="31"/>
      <c r="F42" s="31"/>
      <c r="G42" s="34"/>
      <c r="H42" s="35">
        <v>1</v>
      </c>
      <c r="I42" s="15"/>
    </row>
    <row r="43" spans="1:9" hidden="1" x14ac:dyDescent="0.25">
      <c r="A43" s="41">
        <v>84</v>
      </c>
      <c r="B43" s="2">
        <v>64</v>
      </c>
      <c r="C43" s="63" t="s">
        <v>120</v>
      </c>
      <c r="D43" s="19">
        <v>2003</v>
      </c>
      <c r="E43" s="31"/>
      <c r="F43" s="31"/>
      <c r="G43" s="38">
        <v>1</v>
      </c>
      <c r="H43" s="39"/>
      <c r="I43" s="15"/>
    </row>
    <row r="44" spans="1:9" hidden="1" x14ac:dyDescent="0.25">
      <c r="A44" s="41">
        <v>85</v>
      </c>
      <c r="B44" s="2">
        <v>65</v>
      </c>
      <c r="C44" s="27" t="s">
        <v>121</v>
      </c>
      <c r="D44" s="20">
        <v>2005</v>
      </c>
      <c r="E44" s="8"/>
      <c r="F44" s="8">
        <v>1</v>
      </c>
      <c r="G44" s="10">
        <v>1</v>
      </c>
      <c r="H44" s="11"/>
      <c r="I44" s="12"/>
    </row>
    <row r="45" spans="1:9" hidden="1" x14ac:dyDescent="0.25">
      <c r="A45" s="41">
        <v>86</v>
      </c>
      <c r="B45" s="2">
        <v>66</v>
      </c>
      <c r="C45" s="27" t="s">
        <v>122</v>
      </c>
      <c r="D45" s="20">
        <v>2002</v>
      </c>
      <c r="E45" s="8"/>
      <c r="F45" s="8"/>
      <c r="G45" s="10">
        <v>1</v>
      </c>
      <c r="H45" s="11"/>
      <c r="I45" s="12"/>
    </row>
    <row r="46" spans="1:9" hidden="1" x14ac:dyDescent="0.25">
      <c r="A46" s="41">
        <v>87</v>
      </c>
      <c r="B46" s="2">
        <v>67</v>
      </c>
      <c r="C46" s="27" t="s">
        <v>123</v>
      </c>
      <c r="D46" s="20">
        <v>2002</v>
      </c>
      <c r="E46" s="8"/>
      <c r="F46" s="8"/>
      <c r="G46" s="10"/>
      <c r="H46" s="11"/>
      <c r="I46" s="12"/>
    </row>
    <row r="47" spans="1:9" hidden="1" x14ac:dyDescent="0.25">
      <c r="A47" s="41">
        <v>88</v>
      </c>
      <c r="B47" s="151">
        <v>68</v>
      </c>
      <c r="C47" s="151" t="s">
        <v>166</v>
      </c>
      <c r="D47" s="151">
        <v>2007</v>
      </c>
      <c r="E47" s="8"/>
      <c r="F47" s="8"/>
      <c r="G47" s="10">
        <v>1</v>
      </c>
      <c r="H47" s="11"/>
      <c r="I47" s="12"/>
    </row>
    <row r="48" spans="1:9" hidden="1" x14ac:dyDescent="0.25">
      <c r="A48" s="41">
        <v>89</v>
      </c>
      <c r="B48" s="2">
        <v>69</v>
      </c>
      <c r="C48" s="27" t="s">
        <v>21</v>
      </c>
      <c r="D48" s="20">
        <v>2000</v>
      </c>
      <c r="E48" s="8"/>
      <c r="F48" s="8"/>
      <c r="G48" s="10"/>
      <c r="H48" s="11">
        <v>1</v>
      </c>
      <c r="I48" s="12"/>
    </row>
    <row r="49" spans="1:9" hidden="1" x14ac:dyDescent="0.25">
      <c r="A49" s="41">
        <v>90</v>
      </c>
      <c r="B49" s="2">
        <v>70</v>
      </c>
      <c r="C49" s="27" t="s">
        <v>22</v>
      </c>
      <c r="D49" s="20">
        <v>2003</v>
      </c>
      <c r="E49" s="8"/>
      <c r="F49" s="8"/>
      <c r="G49" s="10"/>
      <c r="H49" s="11"/>
      <c r="I49" s="12"/>
    </row>
    <row r="50" spans="1:9" hidden="1" x14ac:dyDescent="0.25">
      <c r="A50" s="41">
        <v>91</v>
      </c>
      <c r="B50" s="2">
        <v>71</v>
      </c>
      <c r="C50" s="27" t="s">
        <v>124</v>
      </c>
      <c r="D50" s="20">
        <v>2005</v>
      </c>
      <c r="E50" s="8"/>
      <c r="F50" s="8">
        <v>1</v>
      </c>
      <c r="G50" s="115"/>
      <c r="H50" s="13"/>
      <c r="I50" s="116"/>
    </row>
    <row r="51" spans="1:9" hidden="1" x14ac:dyDescent="0.25">
      <c r="A51" s="41">
        <v>94</v>
      </c>
      <c r="B51" s="151">
        <v>72</v>
      </c>
      <c r="C51" s="151" t="s">
        <v>167</v>
      </c>
      <c r="D51" s="151">
        <v>2004</v>
      </c>
      <c r="E51" s="8"/>
      <c r="F51" s="8">
        <v>1</v>
      </c>
      <c r="G51" s="10"/>
      <c r="H51" s="11"/>
      <c r="I51" s="12"/>
    </row>
    <row r="52" spans="1:9" hidden="1" x14ac:dyDescent="0.25">
      <c r="A52" s="41">
        <v>95</v>
      </c>
      <c r="B52" s="2">
        <v>73</v>
      </c>
      <c r="C52" s="27" t="s">
        <v>25</v>
      </c>
      <c r="D52" s="20">
        <v>2001</v>
      </c>
      <c r="E52" s="8"/>
      <c r="F52" s="8"/>
      <c r="G52" s="10"/>
      <c r="H52" s="11">
        <v>1</v>
      </c>
      <c r="I52" s="12"/>
    </row>
    <row r="53" spans="1:9" hidden="1" x14ac:dyDescent="0.25">
      <c r="A53" s="41">
        <v>96</v>
      </c>
      <c r="B53" s="2">
        <v>74</v>
      </c>
      <c r="C53" s="89" t="s">
        <v>24</v>
      </c>
      <c r="D53" s="89">
        <v>2002</v>
      </c>
      <c r="E53" s="8"/>
      <c r="F53" s="8"/>
      <c r="G53" s="10">
        <v>1</v>
      </c>
      <c r="H53" s="11"/>
      <c r="I53" s="12"/>
    </row>
    <row r="54" spans="1:9" hidden="1" x14ac:dyDescent="0.25">
      <c r="A54" s="41">
        <v>97</v>
      </c>
      <c r="B54" s="2">
        <v>75</v>
      </c>
      <c r="C54" s="89" t="s">
        <v>125</v>
      </c>
      <c r="D54" s="89">
        <v>2005</v>
      </c>
      <c r="E54" s="8"/>
      <c r="F54" s="8">
        <v>1</v>
      </c>
      <c r="G54" s="10"/>
      <c r="H54" s="11"/>
      <c r="I54" s="12"/>
    </row>
    <row r="55" spans="1:9" hidden="1" x14ac:dyDescent="0.25">
      <c r="A55" s="41">
        <v>98</v>
      </c>
      <c r="B55" s="2">
        <v>76</v>
      </c>
      <c r="C55" s="89" t="s">
        <v>126</v>
      </c>
      <c r="D55" s="89">
        <v>2008</v>
      </c>
      <c r="E55" s="8">
        <v>1</v>
      </c>
      <c r="F55" s="8"/>
      <c r="G55" s="10">
        <v>1</v>
      </c>
      <c r="H55" s="11"/>
      <c r="I55" s="12"/>
    </row>
    <row r="56" spans="1:9" hidden="1" x14ac:dyDescent="0.25">
      <c r="A56" s="41">
        <v>99</v>
      </c>
      <c r="B56" s="2">
        <v>77</v>
      </c>
      <c r="C56" s="89" t="s">
        <v>26</v>
      </c>
      <c r="D56" s="89">
        <v>2001</v>
      </c>
      <c r="E56" s="8"/>
      <c r="F56" s="8"/>
      <c r="G56" s="10"/>
      <c r="H56" s="11">
        <v>1</v>
      </c>
      <c r="I56" s="12"/>
    </row>
    <row r="57" spans="1:9" hidden="1" x14ac:dyDescent="0.25">
      <c r="A57" s="41">
        <v>203</v>
      </c>
      <c r="B57" s="2">
        <v>77</v>
      </c>
      <c r="C57" s="89" t="s">
        <v>170</v>
      </c>
      <c r="D57" s="89">
        <v>2004</v>
      </c>
      <c r="E57" s="8"/>
      <c r="F57" s="8"/>
      <c r="G57" s="115"/>
      <c r="H57" s="13"/>
      <c r="I57" s="116"/>
    </row>
    <row r="58" spans="1:9" hidden="1" x14ac:dyDescent="0.25">
      <c r="A58" s="41">
        <v>100</v>
      </c>
      <c r="B58" s="2">
        <v>78</v>
      </c>
      <c r="C58" s="89" t="s">
        <v>127</v>
      </c>
      <c r="D58" s="113">
        <v>1999</v>
      </c>
      <c r="E58" s="8"/>
      <c r="F58" s="8"/>
      <c r="G58" s="10"/>
      <c r="H58" s="11"/>
      <c r="I58" s="12">
        <v>1</v>
      </c>
    </row>
    <row r="59" spans="1:9" hidden="1" x14ac:dyDescent="0.25">
      <c r="A59" s="41">
        <v>204</v>
      </c>
      <c r="B59" s="2">
        <v>78</v>
      </c>
      <c r="C59" s="89" t="s">
        <v>171</v>
      </c>
      <c r="D59" s="113">
        <v>2003</v>
      </c>
      <c r="E59" s="31"/>
      <c r="F59" s="31"/>
      <c r="G59" s="38"/>
      <c r="H59" s="39"/>
      <c r="I59" s="15"/>
    </row>
    <row r="60" spans="1:9" hidden="1" x14ac:dyDescent="0.25">
      <c r="A60" s="41">
        <v>101</v>
      </c>
      <c r="B60" s="2">
        <v>79</v>
      </c>
      <c r="C60" s="26" t="s">
        <v>128</v>
      </c>
      <c r="D60" s="18">
        <v>2005</v>
      </c>
      <c r="E60" s="31"/>
      <c r="F60" s="31">
        <v>1</v>
      </c>
      <c r="G60" s="34"/>
      <c r="H60" s="35"/>
      <c r="I60" s="36"/>
    </row>
    <row r="61" spans="1:9" hidden="1" x14ac:dyDescent="0.25">
      <c r="A61" s="41">
        <v>102</v>
      </c>
      <c r="B61" s="2">
        <v>80</v>
      </c>
      <c r="C61" s="29" t="s">
        <v>129</v>
      </c>
      <c r="D61" s="108">
        <v>2003</v>
      </c>
      <c r="E61" s="31"/>
      <c r="F61" s="31"/>
      <c r="G61" s="34">
        <v>1</v>
      </c>
      <c r="H61" s="35"/>
      <c r="I61" s="36"/>
    </row>
    <row r="62" spans="1:9" hidden="1" x14ac:dyDescent="0.25">
      <c r="A62" s="41">
        <v>103</v>
      </c>
      <c r="B62" s="2">
        <v>81</v>
      </c>
      <c r="C62" s="26" t="s">
        <v>14</v>
      </c>
      <c r="D62" s="73">
        <v>2005</v>
      </c>
      <c r="E62" s="31"/>
      <c r="F62" s="31">
        <v>1</v>
      </c>
      <c r="G62" s="34"/>
      <c r="H62" s="35"/>
      <c r="I62" s="36"/>
    </row>
    <row r="63" spans="1:9" hidden="1" x14ac:dyDescent="0.25">
      <c r="A63" s="41">
        <v>104</v>
      </c>
      <c r="B63" s="2">
        <v>82</v>
      </c>
      <c r="C63" s="26" t="s">
        <v>130</v>
      </c>
      <c r="D63" s="73">
        <v>2004</v>
      </c>
      <c r="E63" s="31"/>
      <c r="F63" s="31"/>
      <c r="G63" s="34">
        <v>1</v>
      </c>
      <c r="H63" s="35"/>
      <c r="I63" s="36"/>
    </row>
    <row r="64" spans="1:9" hidden="1" x14ac:dyDescent="0.25">
      <c r="A64" s="41">
        <v>209</v>
      </c>
      <c r="B64" s="2">
        <v>83</v>
      </c>
      <c r="C64" s="29" t="s">
        <v>172</v>
      </c>
      <c r="D64" s="108">
        <v>2006</v>
      </c>
      <c r="E64" s="31"/>
      <c r="F64" s="31"/>
      <c r="G64" s="38"/>
      <c r="H64" s="39"/>
      <c r="I64" s="15"/>
    </row>
    <row r="65" spans="1:9" hidden="1" x14ac:dyDescent="0.25">
      <c r="A65" s="41">
        <v>106</v>
      </c>
      <c r="B65" s="2">
        <v>84</v>
      </c>
      <c r="C65" s="29" t="s">
        <v>131</v>
      </c>
      <c r="D65" s="18">
        <v>2006</v>
      </c>
      <c r="E65" s="31"/>
      <c r="F65" s="31">
        <v>1</v>
      </c>
      <c r="G65" s="34"/>
      <c r="H65" s="35"/>
      <c r="I65" s="36"/>
    </row>
    <row r="66" spans="1:9" hidden="1" x14ac:dyDescent="0.25">
      <c r="A66" s="41">
        <v>107</v>
      </c>
      <c r="B66" s="2">
        <v>85</v>
      </c>
      <c r="C66" s="29" t="s">
        <v>28</v>
      </c>
      <c r="D66" s="21">
        <v>2002</v>
      </c>
      <c r="E66" s="31"/>
      <c r="F66" s="31"/>
      <c r="G66" s="34"/>
      <c r="H66" s="35">
        <v>1</v>
      </c>
      <c r="I66" s="36"/>
    </row>
    <row r="67" spans="1:9" hidden="1" x14ac:dyDescent="0.25">
      <c r="A67" s="41">
        <v>108</v>
      </c>
      <c r="B67" s="2">
        <v>86</v>
      </c>
      <c r="C67" s="26" t="s">
        <v>18</v>
      </c>
      <c r="D67" s="58">
        <v>2002</v>
      </c>
      <c r="E67" s="31"/>
      <c r="F67" s="31"/>
      <c r="G67" s="38"/>
      <c r="H67" s="39">
        <v>1</v>
      </c>
      <c r="I67" s="15"/>
    </row>
    <row r="68" spans="1:9" hidden="1" x14ac:dyDescent="0.25">
      <c r="A68" s="41">
        <v>109</v>
      </c>
      <c r="B68" s="2">
        <v>87</v>
      </c>
      <c r="C68" s="89" t="s">
        <v>23</v>
      </c>
      <c r="D68" s="89">
        <v>2002</v>
      </c>
      <c r="E68" s="31"/>
      <c r="F68" s="31"/>
      <c r="G68" s="34"/>
      <c r="H68" s="35">
        <v>1</v>
      </c>
      <c r="I68" s="36"/>
    </row>
    <row r="69" spans="1:9" hidden="1" x14ac:dyDescent="0.25">
      <c r="A69" s="41">
        <v>110</v>
      </c>
      <c r="B69" s="2">
        <v>107</v>
      </c>
      <c r="C69" s="117" t="s">
        <v>132</v>
      </c>
      <c r="D69" s="16">
        <v>2005</v>
      </c>
      <c r="E69" s="31"/>
      <c r="F69" s="31">
        <v>1</v>
      </c>
      <c r="G69" s="34"/>
      <c r="H69" s="35"/>
      <c r="I69" s="36"/>
    </row>
    <row r="70" spans="1:9" hidden="1" x14ac:dyDescent="0.25">
      <c r="A70" s="41">
        <v>111</v>
      </c>
      <c r="B70" s="2">
        <v>108</v>
      </c>
      <c r="C70" s="117" t="s">
        <v>133</v>
      </c>
      <c r="D70" s="16">
        <v>2005</v>
      </c>
      <c r="E70" s="31"/>
      <c r="F70" s="31">
        <v>1</v>
      </c>
      <c r="G70" s="34"/>
      <c r="H70" s="35"/>
      <c r="I70" s="36"/>
    </row>
    <row r="71" spans="1:9" ht="15.75" hidden="1" customHeight="1" x14ac:dyDescent="0.25">
      <c r="A71" s="41">
        <v>112</v>
      </c>
      <c r="B71" s="2">
        <v>109</v>
      </c>
      <c r="C71" s="117" t="s">
        <v>134</v>
      </c>
      <c r="D71" s="16">
        <v>2005</v>
      </c>
      <c r="E71" s="31"/>
      <c r="F71" s="31">
        <v>1</v>
      </c>
      <c r="G71" s="34"/>
      <c r="H71" s="35"/>
      <c r="I71" s="36"/>
    </row>
    <row r="72" spans="1:9" hidden="1" x14ac:dyDescent="0.25">
      <c r="A72" s="41">
        <v>113</v>
      </c>
      <c r="B72" s="2">
        <v>110</v>
      </c>
      <c r="C72" s="117" t="s">
        <v>135</v>
      </c>
      <c r="D72" s="16">
        <v>2005</v>
      </c>
      <c r="E72" s="31"/>
      <c r="F72" s="31">
        <v>1</v>
      </c>
      <c r="G72" s="34"/>
      <c r="H72" s="35"/>
      <c r="I72" s="36"/>
    </row>
    <row r="73" spans="1:9" hidden="1" x14ac:dyDescent="0.25">
      <c r="A73" s="41">
        <v>114</v>
      </c>
      <c r="B73" s="2">
        <v>111</v>
      </c>
      <c r="C73" s="117" t="s">
        <v>136</v>
      </c>
      <c r="D73" s="16">
        <v>2005</v>
      </c>
      <c r="E73" s="31"/>
      <c r="F73" s="31">
        <v>1</v>
      </c>
      <c r="G73" s="34"/>
      <c r="H73" s="35"/>
      <c r="I73" s="36"/>
    </row>
    <row r="74" spans="1:9" hidden="1" x14ac:dyDescent="0.25">
      <c r="A74" s="41">
        <v>115</v>
      </c>
      <c r="B74" s="2">
        <v>112</v>
      </c>
      <c r="C74" s="117" t="s">
        <v>165</v>
      </c>
      <c r="D74" s="16">
        <v>2005</v>
      </c>
      <c r="E74" s="31"/>
      <c r="F74" s="31">
        <v>1</v>
      </c>
      <c r="G74" s="38"/>
      <c r="H74" s="39"/>
      <c r="I74" s="15"/>
    </row>
    <row r="75" spans="1:9" hidden="1" x14ac:dyDescent="0.25">
      <c r="A75" s="41">
        <v>116</v>
      </c>
      <c r="B75" s="2">
        <v>113</v>
      </c>
      <c r="C75" s="117" t="s">
        <v>137</v>
      </c>
      <c r="D75" s="16">
        <v>2005</v>
      </c>
      <c r="E75" s="31"/>
      <c r="F75" s="31">
        <v>1</v>
      </c>
      <c r="G75" s="34"/>
      <c r="H75" s="35"/>
      <c r="I75" s="36"/>
    </row>
    <row r="76" spans="1:9" hidden="1" x14ac:dyDescent="0.25">
      <c r="A76" s="41">
        <v>117</v>
      </c>
      <c r="B76" s="2">
        <v>114</v>
      </c>
      <c r="C76" s="117" t="s">
        <v>138</v>
      </c>
      <c r="D76" s="16">
        <v>2005</v>
      </c>
      <c r="E76" s="31"/>
      <c r="F76" s="31">
        <v>1</v>
      </c>
      <c r="G76" s="34"/>
      <c r="H76" s="35"/>
      <c r="I76" s="15"/>
    </row>
    <row r="77" spans="1:9" hidden="1" x14ac:dyDescent="0.25">
      <c r="A77" s="41">
        <v>118</v>
      </c>
      <c r="B77" s="2">
        <v>115</v>
      </c>
      <c r="C77" s="117" t="s">
        <v>139</v>
      </c>
      <c r="D77" s="16">
        <v>2005</v>
      </c>
      <c r="E77" s="31"/>
      <c r="F77" s="31">
        <v>1</v>
      </c>
      <c r="G77" s="34"/>
      <c r="H77" s="35"/>
      <c r="I77" s="36"/>
    </row>
    <row r="78" spans="1:9" hidden="1" x14ac:dyDescent="0.25">
      <c r="A78" s="41">
        <v>119</v>
      </c>
      <c r="B78" s="2">
        <v>116</v>
      </c>
      <c r="C78" s="117" t="s">
        <v>140</v>
      </c>
      <c r="D78" s="16">
        <v>2006</v>
      </c>
      <c r="E78" s="31"/>
      <c r="F78" s="31">
        <v>1</v>
      </c>
      <c r="G78" s="34"/>
      <c r="H78" s="35"/>
      <c r="I78" s="36"/>
    </row>
    <row r="79" spans="1:9" hidden="1" x14ac:dyDescent="0.25">
      <c r="A79" s="41">
        <v>120</v>
      </c>
      <c r="B79" s="2">
        <v>117</v>
      </c>
      <c r="C79" s="117" t="s">
        <v>141</v>
      </c>
      <c r="D79" s="16">
        <v>2004</v>
      </c>
      <c r="E79" s="31"/>
      <c r="F79" s="31"/>
      <c r="G79" s="34">
        <v>1</v>
      </c>
      <c r="H79" s="35"/>
      <c r="I79" s="36"/>
    </row>
    <row r="80" spans="1:9" hidden="1" x14ac:dyDescent="0.25">
      <c r="A80" s="41">
        <v>121</v>
      </c>
      <c r="B80" s="2">
        <v>118</v>
      </c>
      <c r="C80" s="117" t="s">
        <v>142</v>
      </c>
      <c r="D80" s="16">
        <v>2004</v>
      </c>
      <c r="E80" s="31"/>
      <c r="F80" s="31"/>
      <c r="G80" s="34">
        <v>1</v>
      </c>
      <c r="H80" s="35"/>
      <c r="I80" s="36"/>
    </row>
    <row r="81" spans="1:9" hidden="1" x14ac:dyDescent="0.25">
      <c r="A81" s="41">
        <v>123</v>
      </c>
      <c r="B81" s="2">
        <v>119</v>
      </c>
      <c r="C81" s="117" t="s">
        <v>143</v>
      </c>
      <c r="D81" s="16">
        <v>2004</v>
      </c>
      <c r="E81" s="31"/>
      <c r="F81" s="31"/>
      <c r="G81" s="38">
        <v>1</v>
      </c>
      <c r="H81" s="39"/>
      <c r="I81" s="15"/>
    </row>
    <row r="82" spans="1:9" hidden="1" x14ac:dyDescent="0.25">
      <c r="A82" s="41">
        <v>124</v>
      </c>
      <c r="B82" s="2">
        <v>120</v>
      </c>
      <c r="C82" s="117" t="s">
        <v>144</v>
      </c>
      <c r="D82" s="16">
        <v>2004</v>
      </c>
      <c r="E82" s="31"/>
      <c r="F82" s="31"/>
      <c r="G82" s="38">
        <v>1</v>
      </c>
      <c r="H82" s="39"/>
      <c r="I82" s="15"/>
    </row>
    <row r="83" spans="1:9" hidden="1" x14ac:dyDescent="0.25">
      <c r="A83" s="41">
        <v>137</v>
      </c>
      <c r="B83" s="2">
        <v>121</v>
      </c>
      <c r="C83" s="17" t="s">
        <v>154</v>
      </c>
      <c r="D83" s="75">
        <v>35510</v>
      </c>
      <c r="E83" s="31"/>
      <c r="F83" s="31"/>
      <c r="G83" s="134"/>
      <c r="H83" s="134"/>
      <c r="I83" s="134">
        <v>1</v>
      </c>
    </row>
    <row r="84" spans="1:9" hidden="1" x14ac:dyDescent="0.25">
      <c r="A84" s="41">
        <v>138</v>
      </c>
      <c r="B84" s="2">
        <v>122</v>
      </c>
      <c r="C84" s="24" t="s">
        <v>155</v>
      </c>
      <c r="D84" s="73">
        <v>36846</v>
      </c>
      <c r="E84" s="31"/>
      <c r="F84" s="31"/>
      <c r="G84" s="136"/>
      <c r="H84" s="136"/>
      <c r="I84" s="136">
        <v>1</v>
      </c>
    </row>
    <row r="85" spans="1:9" hidden="1" x14ac:dyDescent="0.25">
      <c r="A85" s="41">
        <v>139</v>
      </c>
      <c r="B85" s="2">
        <v>123</v>
      </c>
      <c r="C85" s="22" t="s">
        <v>156</v>
      </c>
      <c r="D85" s="76">
        <v>36825</v>
      </c>
      <c r="E85" s="31"/>
      <c r="F85" s="31"/>
      <c r="G85" s="134"/>
      <c r="H85" s="134"/>
      <c r="I85" s="134">
        <v>1</v>
      </c>
    </row>
    <row r="86" spans="1:9" hidden="1" x14ac:dyDescent="0.25">
      <c r="A86" s="41">
        <v>140</v>
      </c>
      <c r="B86" s="2">
        <v>124</v>
      </c>
      <c r="C86" s="119" t="s">
        <v>157</v>
      </c>
      <c r="D86" s="73">
        <v>37117</v>
      </c>
      <c r="E86" s="31"/>
      <c r="F86" s="31"/>
      <c r="G86" s="134"/>
      <c r="H86" s="134">
        <v>1</v>
      </c>
      <c r="I86" s="134"/>
    </row>
    <row r="87" spans="1:9" hidden="1" x14ac:dyDescent="0.25">
      <c r="A87" s="41">
        <v>141</v>
      </c>
      <c r="B87" s="2">
        <v>125</v>
      </c>
      <c r="C87" s="74" t="s">
        <v>158</v>
      </c>
      <c r="D87" s="73">
        <v>37400</v>
      </c>
      <c r="E87" s="31"/>
      <c r="F87" s="31"/>
      <c r="G87" s="134"/>
      <c r="H87" s="134">
        <v>1</v>
      </c>
      <c r="I87" s="134"/>
    </row>
    <row r="88" spans="1:9" hidden="1" x14ac:dyDescent="0.25">
      <c r="A88" s="41">
        <v>142</v>
      </c>
      <c r="B88" s="2">
        <v>126</v>
      </c>
      <c r="C88" s="77" t="s">
        <v>159</v>
      </c>
      <c r="D88" s="73">
        <v>37372</v>
      </c>
      <c r="E88" s="31"/>
      <c r="F88" s="31"/>
      <c r="G88" s="134"/>
      <c r="H88" s="134">
        <v>1</v>
      </c>
      <c r="I88" s="134"/>
    </row>
    <row r="89" spans="1:9" hidden="1" x14ac:dyDescent="0.25">
      <c r="A89" s="41">
        <v>143</v>
      </c>
      <c r="B89" s="2">
        <v>127</v>
      </c>
      <c r="C89" s="74" t="s">
        <v>160</v>
      </c>
      <c r="D89" s="73">
        <v>37846</v>
      </c>
      <c r="E89" s="31"/>
      <c r="F89" s="31"/>
      <c r="G89" s="134">
        <v>1</v>
      </c>
      <c r="H89" s="134"/>
      <c r="I89" s="134"/>
    </row>
    <row r="90" spans="1:9" hidden="1" x14ac:dyDescent="0.25">
      <c r="A90" s="41">
        <v>144</v>
      </c>
      <c r="B90" s="2">
        <v>128</v>
      </c>
      <c r="C90" s="74" t="s">
        <v>161</v>
      </c>
      <c r="D90" s="73">
        <v>37903</v>
      </c>
      <c r="E90" s="31"/>
      <c r="F90" s="31"/>
      <c r="G90" s="134">
        <v>1</v>
      </c>
      <c r="H90" s="134"/>
      <c r="I90" s="134"/>
    </row>
    <row r="91" spans="1:9" hidden="1" x14ac:dyDescent="0.25">
      <c r="A91" s="41">
        <v>145</v>
      </c>
      <c r="B91" s="2">
        <v>129</v>
      </c>
      <c r="C91" s="77" t="s">
        <v>162</v>
      </c>
      <c r="D91" s="73">
        <v>38121</v>
      </c>
      <c r="E91" s="31"/>
      <c r="F91" s="31"/>
      <c r="G91" s="134">
        <v>1</v>
      </c>
      <c r="H91" s="134"/>
      <c r="I91" s="134"/>
    </row>
    <row r="92" spans="1:9" hidden="1" x14ac:dyDescent="0.25">
      <c r="A92" s="41">
        <v>146</v>
      </c>
      <c r="B92" s="2">
        <v>130</v>
      </c>
      <c r="C92" s="74" t="s">
        <v>163</v>
      </c>
      <c r="D92" s="73">
        <v>38075</v>
      </c>
      <c r="E92" s="31"/>
      <c r="F92" s="31"/>
      <c r="G92" s="134">
        <v>1</v>
      </c>
      <c r="H92" s="134"/>
      <c r="I92" s="134"/>
    </row>
    <row r="93" spans="1:9" hidden="1" x14ac:dyDescent="0.25">
      <c r="A93" s="41">
        <v>12</v>
      </c>
      <c r="B93" s="3">
        <v>139</v>
      </c>
      <c r="C93" s="81" t="s">
        <v>64</v>
      </c>
      <c r="D93" s="1">
        <v>2002</v>
      </c>
      <c r="E93" s="33"/>
      <c r="F93" s="33"/>
      <c r="G93" s="34"/>
      <c r="H93" s="35"/>
      <c r="I93" s="36"/>
    </row>
    <row r="94" spans="1:9" hidden="1" x14ac:dyDescent="0.25">
      <c r="A94" s="41">
        <v>20</v>
      </c>
      <c r="B94" s="3">
        <v>140</v>
      </c>
      <c r="C94" s="81" t="s">
        <v>65</v>
      </c>
      <c r="D94" s="1">
        <v>2003</v>
      </c>
      <c r="E94" s="31"/>
      <c r="F94" s="33"/>
      <c r="G94" s="38"/>
      <c r="H94" s="39"/>
      <c r="I94" s="15"/>
    </row>
    <row r="95" spans="1:9" hidden="1" x14ac:dyDescent="0.25">
      <c r="A95" s="41">
        <v>25</v>
      </c>
      <c r="B95" s="3">
        <v>141</v>
      </c>
      <c r="C95" s="81" t="s">
        <v>66</v>
      </c>
      <c r="D95" s="9">
        <v>2004</v>
      </c>
      <c r="E95" s="31"/>
      <c r="F95" s="33"/>
      <c r="G95" s="34"/>
      <c r="H95" s="35"/>
      <c r="I95" s="36"/>
    </row>
    <row r="96" spans="1:9" hidden="1" x14ac:dyDescent="0.25">
      <c r="A96" s="41">
        <v>50</v>
      </c>
      <c r="B96" s="3">
        <v>142</v>
      </c>
      <c r="C96" s="89" t="s">
        <v>67</v>
      </c>
      <c r="D96" s="113">
        <v>2005</v>
      </c>
      <c r="E96" s="33"/>
      <c r="F96" s="31"/>
      <c r="G96" s="34"/>
      <c r="H96" s="35"/>
      <c r="I96" s="36"/>
    </row>
    <row r="97" spans="1:9" hidden="1" x14ac:dyDescent="0.25">
      <c r="A97" s="41">
        <v>92</v>
      </c>
      <c r="B97" s="3">
        <v>143</v>
      </c>
      <c r="C97" s="27" t="s">
        <v>68</v>
      </c>
      <c r="D97" s="18">
        <v>2005</v>
      </c>
      <c r="E97" s="33"/>
      <c r="F97" s="31"/>
      <c r="G97" s="34"/>
      <c r="H97" s="35"/>
      <c r="I97" s="36"/>
    </row>
    <row r="98" spans="1:9" hidden="1" x14ac:dyDescent="0.25">
      <c r="A98" s="41">
        <v>31</v>
      </c>
      <c r="B98" s="2">
        <v>149</v>
      </c>
      <c r="C98" s="63" t="s">
        <v>74</v>
      </c>
      <c r="D98" s="23">
        <v>39801</v>
      </c>
      <c r="E98" s="127">
        <v>1</v>
      </c>
      <c r="F98" s="129"/>
      <c r="G98" s="132"/>
      <c r="H98" s="132"/>
      <c r="I98" s="132"/>
    </row>
    <row r="99" spans="1:9" hidden="1" x14ac:dyDescent="0.25">
      <c r="A99" s="41">
        <v>32</v>
      </c>
      <c r="B99" s="2">
        <v>150</v>
      </c>
      <c r="C99" s="78" t="s">
        <v>75</v>
      </c>
      <c r="D99" s="79">
        <v>39994</v>
      </c>
      <c r="E99" s="127">
        <v>1</v>
      </c>
      <c r="F99" s="127"/>
      <c r="G99" s="133"/>
      <c r="H99" s="133"/>
      <c r="I99" s="133"/>
    </row>
    <row r="100" spans="1:9" hidden="1" x14ac:dyDescent="0.25">
      <c r="A100" s="41">
        <v>33</v>
      </c>
      <c r="B100" s="2">
        <v>151</v>
      </c>
      <c r="C100" s="30" t="s">
        <v>76</v>
      </c>
      <c r="D100" s="76" t="s">
        <v>77</v>
      </c>
      <c r="E100" s="127"/>
      <c r="F100" s="127">
        <v>1</v>
      </c>
      <c r="G100" s="132"/>
      <c r="H100" s="132"/>
      <c r="I100" s="132"/>
    </row>
    <row r="101" spans="1:9" hidden="1" x14ac:dyDescent="0.25">
      <c r="A101" s="41">
        <v>34</v>
      </c>
      <c r="B101" s="2">
        <v>152</v>
      </c>
      <c r="C101" s="63" t="s">
        <v>29</v>
      </c>
      <c r="D101" s="79" t="s">
        <v>78</v>
      </c>
      <c r="E101" s="129"/>
      <c r="F101" s="129">
        <v>1</v>
      </c>
      <c r="G101" s="132"/>
      <c r="H101" s="132"/>
      <c r="I101" s="132"/>
    </row>
    <row r="102" spans="1:9" hidden="1" x14ac:dyDescent="0.25">
      <c r="A102" s="41">
        <v>35</v>
      </c>
      <c r="B102" s="2">
        <v>153</v>
      </c>
      <c r="C102" s="67" t="s">
        <v>30</v>
      </c>
      <c r="D102" s="79" t="s">
        <v>79</v>
      </c>
      <c r="E102" s="129"/>
      <c r="F102" s="131"/>
      <c r="G102" s="132">
        <v>1</v>
      </c>
      <c r="H102" s="132"/>
      <c r="I102" s="132"/>
    </row>
    <row r="103" spans="1:9" hidden="1" x14ac:dyDescent="0.25">
      <c r="A103" s="41">
        <v>36</v>
      </c>
      <c r="B103" s="2">
        <v>154</v>
      </c>
      <c r="C103" s="67" t="s">
        <v>80</v>
      </c>
      <c r="D103" s="79" t="s">
        <v>79</v>
      </c>
      <c r="E103" s="129"/>
      <c r="F103" s="129"/>
      <c r="G103" s="132">
        <v>1</v>
      </c>
      <c r="H103" s="132"/>
      <c r="I103" s="132"/>
    </row>
    <row r="104" spans="1:9" hidden="1" x14ac:dyDescent="0.25">
      <c r="A104" s="41">
        <v>37</v>
      </c>
      <c r="B104" s="2">
        <v>155</v>
      </c>
      <c r="C104" s="67" t="s">
        <v>81</v>
      </c>
      <c r="D104" s="79" t="s">
        <v>82</v>
      </c>
      <c r="E104" s="127"/>
      <c r="F104" s="129"/>
      <c r="G104" s="132">
        <v>1</v>
      </c>
      <c r="H104" s="132"/>
      <c r="I104" s="132"/>
    </row>
    <row r="105" spans="1:9" hidden="1" x14ac:dyDescent="0.25">
      <c r="A105" s="41">
        <v>38</v>
      </c>
      <c r="B105" s="2">
        <v>156</v>
      </c>
      <c r="C105" s="67" t="s">
        <v>83</v>
      </c>
      <c r="D105" s="79" t="s">
        <v>84</v>
      </c>
      <c r="E105" s="129"/>
      <c r="F105" s="129"/>
      <c r="G105" s="132"/>
      <c r="H105" s="132"/>
      <c r="I105" s="132"/>
    </row>
    <row r="106" spans="1:9" hidden="1" x14ac:dyDescent="0.25">
      <c r="A106" s="41">
        <v>39</v>
      </c>
      <c r="B106" s="2">
        <v>157</v>
      </c>
      <c r="C106" s="67" t="s">
        <v>85</v>
      </c>
      <c r="D106" s="79" t="s">
        <v>82</v>
      </c>
      <c r="E106" s="129"/>
      <c r="F106" s="129"/>
      <c r="G106" s="132">
        <v>1</v>
      </c>
      <c r="H106" s="132"/>
      <c r="I106" s="132"/>
    </row>
    <row r="107" spans="1:9" hidden="1" x14ac:dyDescent="0.25">
      <c r="A107" s="41">
        <v>40</v>
      </c>
      <c r="B107" s="2">
        <v>158</v>
      </c>
      <c r="C107" s="67" t="s">
        <v>86</v>
      </c>
      <c r="D107" s="79" t="s">
        <v>79</v>
      </c>
      <c r="E107" s="128"/>
      <c r="F107" s="129"/>
      <c r="G107" s="132">
        <v>1</v>
      </c>
      <c r="H107" s="132"/>
      <c r="I107" s="132"/>
    </row>
    <row r="108" spans="1:9" hidden="1" x14ac:dyDescent="0.25">
      <c r="A108" s="41">
        <v>41</v>
      </c>
      <c r="B108" s="2">
        <v>159</v>
      </c>
      <c r="C108" s="62" t="s">
        <v>87</v>
      </c>
      <c r="D108" s="80" t="s">
        <v>84</v>
      </c>
      <c r="E108" s="129"/>
      <c r="F108" s="129"/>
      <c r="G108" s="135">
        <v>1</v>
      </c>
      <c r="H108" s="135"/>
      <c r="I108" s="135"/>
    </row>
    <row r="109" spans="1:9" hidden="1" x14ac:dyDescent="0.25">
      <c r="A109" s="41">
        <v>42</v>
      </c>
      <c r="B109" s="2">
        <v>160</v>
      </c>
      <c r="C109" s="67" t="s">
        <v>88</v>
      </c>
      <c r="D109" s="79" t="s">
        <v>79</v>
      </c>
      <c r="E109" s="127"/>
      <c r="F109" s="129"/>
      <c r="G109" s="132">
        <v>1</v>
      </c>
      <c r="H109" s="132"/>
      <c r="I109" s="132"/>
    </row>
    <row r="110" spans="1:9" hidden="1" x14ac:dyDescent="0.25">
      <c r="A110" s="41">
        <v>43</v>
      </c>
      <c r="B110" s="2">
        <v>161</v>
      </c>
      <c r="C110" s="67" t="s">
        <v>15</v>
      </c>
      <c r="D110" s="79" t="s">
        <v>89</v>
      </c>
      <c r="E110" s="126"/>
      <c r="F110" s="126"/>
      <c r="G110" s="133"/>
      <c r="H110" s="133"/>
      <c r="I110" s="133"/>
    </row>
    <row r="111" spans="1:9" hidden="1" x14ac:dyDescent="0.25">
      <c r="A111" s="41">
        <v>44</v>
      </c>
      <c r="B111" s="2">
        <v>162</v>
      </c>
      <c r="C111" s="67" t="s">
        <v>16</v>
      </c>
      <c r="D111" s="79" t="s">
        <v>89</v>
      </c>
      <c r="E111" s="126">
        <v>1</v>
      </c>
      <c r="F111" s="130"/>
      <c r="G111" s="132"/>
      <c r="H111" s="132"/>
      <c r="I111" s="132"/>
    </row>
    <row r="112" spans="1:9" hidden="1" x14ac:dyDescent="0.25">
      <c r="A112" s="41">
        <v>45</v>
      </c>
      <c r="B112" s="2">
        <v>163</v>
      </c>
      <c r="C112" s="67" t="s">
        <v>31</v>
      </c>
      <c r="D112" s="79" t="s">
        <v>78</v>
      </c>
      <c r="E112" s="130"/>
      <c r="F112" s="130">
        <v>1</v>
      </c>
      <c r="G112" s="132"/>
      <c r="H112" s="132"/>
      <c r="I112" s="132"/>
    </row>
    <row r="113" spans="1:9" hidden="1" x14ac:dyDescent="0.25">
      <c r="A113" s="41">
        <v>147</v>
      </c>
      <c r="B113" s="143">
        <v>176</v>
      </c>
      <c r="C113" s="143" t="s">
        <v>168</v>
      </c>
      <c r="D113" s="143">
        <v>2006</v>
      </c>
      <c r="E113" s="31"/>
      <c r="F113" s="31"/>
      <c r="G113" s="38"/>
      <c r="H113" s="39"/>
      <c r="I113" s="15"/>
    </row>
    <row r="114" spans="1:9" hidden="1" x14ac:dyDescent="0.25">
      <c r="A114" s="41">
        <v>148</v>
      </c>
      <c r="B114" s="143">
        <v>177</v>
      </c>
      <c r="C114" s="143" t="s">
        <v>169</v>
      </c>
      <c r="D114" s="143">
        <v>2006</v>
      </c>
      <c r="E114" s="31"/>
      <c r="F114" s="31"/>
      <c r="G114" s="38"/>
      <c r="H114" s="39"/>
      <c r="I114" s="15"/>
    </row>
    <row r="115" spans="1:9" hidden="1" x14ac:dyDescent="0.25">
      <c r="A115" s="141"/>
      <c r="B115" s="2">
        <v>178</v>
      </c>
      <c r="C115" s="17" t="s">
        <v>173</v>
      </c>
      <c r="D115" s="20">
        <v>2005</v>
      </c>
      <c r="E115" s="31"/>
      <c r="F115" s="31"/>
      <c r="G115" s="38"/>
      <c r="H115" s="39"/>
      <c r="I115" s="15"/>
    </row>
    <row r="116" spans="1:9" hidden="1" x14ac:dyDescent="0.25">
      <c r="A116" s="141"/>
      <c r="B116" s="2">
        <v>179</v>
      </c>
      <c r="C116" s="59" t="s">
        <v>174</v>
      </c>
      <c r="D116" s="19">
        <v>2001</v>
      </c>
      <c r="E116" s="31"/>
      <c r="F116" s="31"/>
      <c r="G116" s="38"/>
      <c r="H116" s="39"/>
      <c r="I116" s="15"/>
    </row>
    <row r="117" spans="1:9" hidden="1" x14ac:dyDescent="0.25">
      <c r="A117" s="141"/>
      <c r="B117" s="2">
        <v>183</v>
      </c>
      <c r="C117" s="119" t="s">
        <v>175</v>
      </c>
      <c r="D117" s="125">
        <v>2004</v>
      </c>
      <c r="E117" s="31"/>
      <c r="F117" s="31"/>
      <c r="G117" s="38"/>
      <c r="H117" s="39"/>
      <c r="I117" s="15"/>
    </row>
    <row r="118" spans="1:9" hidden="1" x14ac:dyDescent="0.25">
      <c r="A118" s="141"/>
      <c r="B118" s="2">
        <v>184</v>
      </c>
      <c r="C118" s="119" t="s">
        <v>177</v>
      </c>
      <c r="D118" s="125">
        <v>2004</v>
      </c>
      <c r="E118" s="31"/>
      <c r="F118" s="31"/>
      <c r="G118" s="38"/>
      <c r="H118" s="39"/>
      <c r="I118" s="15"/>
    </row>
    <row r="119" spans="1:9" hidden="1" x14ac:dyDescent="0.25">
      <c r="A119" s="141"/>
      <c r="B119" s="2">
        <v>185</v>
      </c>
      <c r="C119" s="119" t="s">
        <v>178</v>
      </c>
      <c r="D119" s="125">
        <v>2004</v>
      </c>
      <c r="E119" s="31"/>
      <c r="F119" s="31"/>
      <c r="G119" s="38"/>
      <c r="H119" s="39"/>
      <c r="I119" s="15"/>
    </row>
    <row r="120" spans="1:9" hidden="1" x14ac:dyDescent="0.25">
      <c r="A120" s="141"/>
      <c r="B120" s="166">
        <v>186</v>
      </c>
      <c r="C120" s="167" t="s">
        <v>184</v>
      </c>
      <c r="D120" s="66">
        <v>2005</v>
      </c>
      <c r="E120" s="31"/>
      <c r="F120" s="31"/>
      <c r="G120" s="38"/>
      <c r="H120" s="39"/>
      <c r="I120" s="15"/>
    </row>
    <row r="121" spans="1:9" hidden="1" x14ac:dyDescent="0.25">
      <c r="A121" s="141"/>
      <c r="B121" s="2">
        <v>195</v>
      </c>
      <c r="C121" s="155" t="s">
        <v>179</v>
      </c>
      <c r="D121" s="162">
        <v>2001</v>
      </c>
      <c r="E121" s="31"/>
      <c r="F121" s="31"/>
      <c r="G121" s="38"/>
      <c r="H121" s="39"/>
      <c r="I121" s="15"/>
    </row>
    <row r="122" spans="1:9" hidden="1" x14ac:dyDescent="0.25">
      <c r="A122" s="41">
        <v>4</v>
      </c>
      <c r="B122" s="3">
        <v>201</v>
      </c>
      <c r="C122" s="147" t="s">
        <v>13</v>
      </c>
      <c r="D122" s="124">
        <v>39217</v>
      </c>
      <c r="E122" s="33">
        <v>1</v>
      </c>
      <c r="F122" s="33"/>
      <c r="G122" s="34"/>
      <c r="H122" s="35"/>
      <c r="I122" s="36"/>
    </row>
    <row r="123" spans="1:9" hidden="1" x14ac:dyDescent="0.25">
      <c r="A123" s="41">
        <v>126</v>
      </c>
      <c r="B123" s="2">
        <v>203</v>
      </c>
      <c r="C123" s="119" t="s">
        <v>146</v>
      </c>
      <c r="D123" s="124">
        <v>36731</v>
      </c>
      <c r="E123" s="31"/>
      <c r="F123" s="31"/>
      <c r="G123" s="34"/>
      <c r="H123" s="35"/>
      <c r="I123" s="36">
        <v>1</v>
      </c>
    </row>
    <row r="124" spans="1:9" hidden="1" x14ac:dyDescent="0.25">
      <c r="A124" s="41">
        <v>5</v>
      </c>
      <c r="B124" s="3">
        <v>205</v>
      </c>
      <c r="C124" s="145" t="s">
        <v>70</v>
      </c>
      <c r="D124" s="150">
        <v>39304</v>
      </c>
      <c r="E124" s="31">
        <v>1</v>
      </c>
      <c r="F124" s="33"/>
      <c r="G124" s="34"/>
      <c r="H124" s="35"/>
      <c r="I124" s="36"/>
    </row>
    <row r="125" spans="1:9" hidden="1" x14ac:dyDescent="0.25">
      <c r="A125" s="41">
        <v>132</v>
      </c>
      <c r="B125" s="2">
        <v>208</v>
      </c>
      <c r="C125" s="121" t="s">
        <v>17</v>
      </c>
      <c r="D125" s="66">
        <v>38422</v>
      </c>
      <c r="E125" s="31"/>
      <c r="F125" s="31">
        <v>1</v>
      </c>
      <c r="G125" s="38"/>
      <c r="H125" s="39"/>
      <c r="I125" s="15"/>
    </row>
    <row r="126" spans="1:9" hidden="1" x14ac:dyDescent="0.25">
      <c r="A126" s="41">
        <v>130</v>
      </c>
      <c r="B126" s="2">
        <v>220</v>
      </c>
      <c r="C126" s="121" t="s">
        <v>150</v>
      </c>
      <c r="D126" s="66">
        <v>38397</v>
      </c>
      <c r="E126" s="31"/>
      <c r="F126" s="31">
        <v>1</v>
      </c>
      <c r="G126" s="38"/>
      <c r="H126" s="39"/>
      <c r="I126" s="15"/>
    </row>
    <row r="127" spans="1:9" hidden="1" x14ac:dyDescent="0.25">
      <c r="A127" s="41">
        <v>10</v>
      </c>
      <c r="B127" s="3">
        <v>222</v>
      </c>
      <c r="C127" s="137" t="s">
        <v>33</v>
      </c>
      <c r="D127" s="123">
        <v>2000</v>
      </c>
      <c r="E127" s="33"/>
      <c r="F127" s="33"/>
      <c r="G127" s="34"/>
      <c r="H127" s="35"/>
      <c r="I127" s="36"/>
    </row>
    <row r="128" spans="1:9" hidden="1" x14ac:dyDescent="0.25">
      <c r="A128" s="41">
        <v>17</v>
      </c>
      <c r="B128" s="3">
        <v>226</v>
      </c>
      <c r="C128" s="118" t="s">
        <v>20</v>
      </c>
      <c r="D128" s="123">
        <v>2002</v>
      </c>
      <c r="E128" s="31"/>
      <c r="F128" s="33"/>
      <c r="G128" s="34"/>
      <c r="H128" s="35"/>
      <c r="I128" s="36"/>
    </row>
    <row r="129" spans="1:9" hidden="1" x14ac:dyDescent="0.25">
      <c r="A129" s="41">
        <v>18</v>
      </c>
      <c r="B129" s="3">
        <v>228</v>
      </c>
      <c r="C129" s="118" t="s">
        <v>71</v>
      </c>
      <c r="D129" s="123">
        <v>2002</v>
      </c>
      <c r="E129" s="33"/>
      <c r="F129" s="33"/>
      <c r="G129" s="34"/>
      <c r="H129" s="35"/>
      <c r="I129" s="36"/>
    </row>
    <row r="130" spans="1:9" hidden="1" x14ac:dyDescent="0.25">
      <c r="A130" s="41">
        <v>136</v>
      </c>
      <c r="B130" s="2">
        <v>229</v>
      </c>
      <c r="C130" s="177" t="s">
        <v>185</v>
      </c>
      <c r="D130" s="124">
        <v>38928</v>
      </c>
      <c r="E130" s="31"/>
      <c r="F130" s="31">
        <v>1</v>
      </c>
      <c r="G130" s="38"/>
      <c r="H130" s="39"/>
      <c r="I130" s="15"/>
    </row>
    <row r="131" spans="1:9" ht="16.5" hidden="1" thickBot="1" x14ac:dyDescent="0.3">
      <c r="A131" s="41">
        <v>19</v>
      </c>
      <c r="B131" s="92">
        <v>230</v>
      </c>
      <c r="C131" s="169" t="s">
        <v>32</v>
      </c>
      <c r="D131" s="173">
        <v>2002</v>
      </c>
      <c r="E131" s="31"/>
      <c r="F131" s="33"/>
      <c r="G131" s="34"/>
      <c r="H131" s="35"/>
      <c r="I131" s="36"/>
    </row>
    <row r="132" spans="1:9" ht="16.5" hidden="1" thickBot="1" x14ac:dyDescent="0.3">
      <c r="A132" s="41">
        <v>131</v>
      </c>
      <c r="B132" s="109">
        <v>232</v>
      </c>
      <c r="C132" s="154" t="s">
        <v>151</v>
      </c>
      <c r="D132" s="161">
        <v>38557</v>
      </c>
      <c r="E132" s="31"/>
      <c r="F132" s="31">
        <v>1</v>
      </c>
      <c r="G132" s="38"/>
      <c r="H132" s="39"/>
      <c r="I132" s="15"/>
    </row>
    <row r="133" spans="1:9" ht="16.5" hidden="1" thickBot="1" x14ac:dyDescent="0.3">
      <c r="A133" s="41">
        <v>24</v>
      </c>
      <c r="B133" s="92">
        <v>233</v>
      </c>
      <c r="C133" s="120" t="s">
        <v>27</v>
      </c>
      <c r="D133" s="160">
        <v>2003</v>
      </c>
      <c r="E133" s="31"/>
      <c r="F133" s="33"/>
      <c r="G133" s="38">
        <v>1</v>
      </c>
      <c r="H133" s="39"/>
      <c r="I133" s="15"/>
    </row>
    <row r="134" spans="1:9" ht="16.5" hidden="1" thickBot="1" x14ac:dyDescent="0.3">
      <c r="A134" s="41">
        <v>128</v>
      </c>
      <c r="B134" s="109">
        <v>235</v>
      </c>
      <c r="C134" s="91" t="s">
        <v>148</v>
      </c>
      <c r="D134" s="172">
        <v>38337</v>
      </c>
      <c r="E134" s="31"/>
      <c r="F134" s="31"/>
      <c r="G134" s="38">
        <v>1</v>
      </c>
      <c r="H134" s="39"/>
      <c r="I134" s="15"/>
    </row>
    <row r="135" spans="1:9" ht="16.5" hidden="1" thickBot="1" x14ac:dyDescent="0.3">
      <c r="A135" s="41">
        <v>26</v>
      </c>
      <c r="B135" s="92">
        <v>239</v>
      </c>
      <c r="C135" s="146" t="s">
        <v>72</v>
      </c>
      <c r="D135" s="158">
        <v>2007</v>
      </c>
      <c r="E135" s="31">
        <v>1</v>
      </c>
      <c r="F135" s="31"/>
      <c r="G135" s="34"/>
      <c r="H135" s="35"/>
      <c r="I135" s="36"/>
    </row>
    <row r="136" spans="1:9" ht="16.5" hidden="1" thickBot="1" x14ac:dyDescent="0.3">
      <c r="A136" s="41">
        <v>30</v>
      </c>
      <c r="B136" s="109">
        <v>240</v>
      </c>
      <c r="C136" s="146" t="s">
        <v>42</v>
      </c>
      <c r="D136" s="158">
        <v>2004</v>
      </c>
      <c r="E136" s="31"/>
      <c r="F136" s="33"/>
      <c r="G136" s="34">
        <v>1</v>
      </c>
      <c r="H136" s="35"/>
      <c r="I136" s="36"/>
    </row>
    <row r="137" spans="1:9" ht="16.5" hidden="1" thickBot="1" x14ac:dyDescent="0.3">
      <c r="A137" s="41">
        <v>129</v>
      </c>
      <c r="B137" s="109">
        <v>241</v>
      </c>
      <c r="C137" s="91" t="s">
        <v>149</v>
      </c>
      <c r="D137" s="172">
        <v>38348</v>
      </c>
      <c r="E137" s="31"/>
      <c r="F137" s="31"/>
      <c r="G137" s="34">
        <v>1</v>
      </c>
      <c r="H137" s="35"/>
      <c r="I137" s="36"/>
    </row>
    <row r="138" spans="1:9" ht="16.5" hidden="1" thickBot="1" x14ac:dyDescent="0.3">
      <c r="A138" s="41">
        <v>134</v>
      </c>
      <c r="B138" s="109">
        <v>242</v>
      </c>
      <c r="C138" s="138" t="s">
        <v>152</v>
      </c>
      <c r="D138" s="171">
        <v>38728</v>
      </c>
      <c r="E138" s="31"/>
      <c r="F138" s="31">
        <v>1</v>
      </c>
      <c r="G138" s="38"/>
      <c r="H138" s="39"/>
      <c r="I138" s="15"/>
    </row>
    <row r="139" spans="1:9" ht="16.5" hidden="1" thickBot="1" x14ac:dyDescent="0.3">
      <c r="A139" s="41">
        <v>29</v>
      </c>
      <c r="B139" s="92">
        <v>245</v>
      </c>
      <c r="C139" s="168" t="s">
        <v>73</v>
      </c>
      <c r="D139" s="170">
        <v>2007</v>
      </c>
      <c r="E139" s="33"/>
      <c r="F139" s="33"/>
      <c r="G139" s="34"/>
      <c r="H139" s="35"/>
      <c r="I139" s="36"/>
    </row>
    <row r="140" spans="1:9" ht="16.5" hidden="1" thickBot="1" x14ac:dyDescent="0.3">
      <c r="A140" s="41">
        <v>127</v>
      </c>
      <c r="B140" s="109">
        <v>255</v>
      </c>
      <c r="C140" s="110" t="s">
        <v>147</v>
      </c>
      <c r="D140" s="111">
        <v>37456</v>
      </c>
      <c r="E140" s="31"/>
      <c r="F140" s="31"/>
      <c r="G140" s="34"/>
      <c r="H140" s="35">
        <v>1</v>
      </c>
      <c r="I140" s="36"/>
    </row>
    <row r="141" spans="1:9" ht="16.5" hidden="1" thickBot="1" x14ac:dyDescent="0.3">
      <c r="A141" s="41">
        <v>135</v>
      </c>
      <c r="B141" s="109">
        <v>258</v>
      </c>
      <c r="C141" s="110" t="s">
        <v>153</v>
      </c>
      <c r="D141" s="112">
        <v>2006</v>
      </c>
      <c r="E141" s="31"/>
      <c r="F141" s="31">
        <v>1</v>
      </c>
      <c r="G141" s="38"/>
      <c r="H141" s="39"/>
      <c r="I141" s="15"/>
    </row>
    <row r="142" spans="1:9" hidden="1" x14ac:dyDescent="0.25">
      <c r="A142" s="41">
        <v>78</v>
      </c>
      <c r="B142" s="109">
        <v>259</v>
      </c>
      <c r="C142" s="27" t="s">
        <v>115</v>
      </c>
      <c r="D142" s="16">
        <v>39149</v>
      </c>
      <c r="E142" s="31">
        <v>1</v>
      </c>
      <c r="F142" s="31"/>
      <c r="G142" s="10"/>
      <c r="H142" s="11"/>
      <c r="I142" s="12"/>
    </row>
    <row r="143" spans="1:9" hidden="1" x14ac:dyDescent="0.25">
      <c r="A143" s="41">
        <v>2</v>
      </c>
      <c r="B143" s="92">
        <v>265</v>
      </c>
      <c r="C143" s="27" t="s">
        <v>69</v>
      </c>
      <c r="D143" s="75">
        <v>39339</v>
      </c>
      <c r="E143" s="33">
        <v>1</v>
      </c>
      <c r="F143" s="33"/>
      <c r="G143" s="10"/>
      <c r="H143" s="11"/>
      <c r="I143" s="12"/>
    </row>
    <row r="144" spans="1:9" hidden="1" x14ac:dyDescent="0.25">
      <c r="A144" s="41">
        <v>125</v>
      </c>
      <c r="B144" s="109">
        <v>271</v>
      </c>
      <c r="C144" s="17" t="s">
        <v>145</v>
      </c>
      <c r="D144" s="73">
        <v>36639</v>
      </c>
      <c r="E144" s="31"/>
      <c r="F144" s="31"/>
      <c r="G144" s="10"/>
      <c r="H144" s="11"/>
      <c r="I144" s="12">
        <v>1</v>
      </c>
    </row>
    <row r="145" spans="1:9" hidden="1" x14ac:dyDescent="0.25">
      <c r="A145" s="41">
        <v>81</v>
      </c>
      <c r="B145" s="109">
        <v>272</v>
      </c>
      <c r="C145" s="27" t="s">
        <v>118</v>
      </c>
      <c r="D145" s="16">
        <v>39084</v>
      </c>
      <c r="E145" s="31">
        <v>1</v>
      </c>
      <c r="F145" s="31"/>
      <c r="G145" s="10"/>
      <c r="H145" s="11"/>
      <c r="I145" s="12"/>
    </row>
    <row r="146" spans="1:9" hidden="1" x14ac:dyDescent="0.25">
      <c r="A146" s="41">
        <v>80</v>
      </c>
      <c r="B146" s="109">
        <v>277</v>
      </c>
      <c r="C146" s="25" t="s">
        <v>117</v>
      </c>
      <c r="D146" s="16">
        <v>38642</v>
      </c>
      <c r="E146" s="31"/>
      <c r="F146" s="31">
        <v>1</v>
      </c>
      <c r="G146" s="10"/>
      <c r="H146" s="11"/>
      <c r="I146" s="12"/>
    </row>
    <row r="147" spans="1:9" hidden="1" x14ac:dyDescent="0.25">
      <c r="A147" s="41">
        <v>79</v>
      </c>
      <c r="B147" s="109">
        <v>279</v>
      </c>
      <c r="C147" s="56" t="s">
        <v>116</v>
      </c>
      <c r="D147" s="16">
        <v>38882</v>
      </c>
      <c r="E147" s="31"/>
      <c r="F147" s="31">
        <v>1</v>
      </c>
      <c r="G147" s="10"/>
      <c r="H147" s="11"/>
      <c r="I147" s="163"/>
    </row>
    <row r="148" spans="1:9" hidden="1" x14ac:dyDescent="0.25">
      <c r="A148" s="41">
        <v>60</v>
      </c>
      <c r="B148" s="109">
        <v>344</v>
      </c>
      <c r="C148" s="27" t="s">
        <v>47</v>
      </c>
      <c r="D148" s="75">
        <v>36891</v>
      </c>
      <c r="E148" s="31"/>
      <c r="F148" s="31"/>
      <c r="G148" s="10"/>
      <c r="H148" s="11"/>
      <c r="I148" s="12">
        <v>1</v>
      </c>
    </row>
    <row r="149" spans="1:9" hidden="1" x14ac:dyDescent="0.25">
      <c r="A149" s="41">
        <v>61</v>
      </c>
      <c r="B149" s="109">
        <v>359</v>
      </c>
      <c r="C149" s="29" t="s">
        <v>46</v>
      </c>
      <c r="D149" s="73">
        <v>37705</v>
      </c>
      <c r="E149" s="31"/>
      <c r="F149" s="31"/>
      <c r="G149" s="10"/>
      <c r="H149" s="11"/>
      <c r="I149" s="12"/>
    </row>
    <row r="150" spans="1:9" hidden="1" x14ac:dyDescent="0.25">
      <c r="A150" s="41">
        <v>62</v>
      </c>
      <c r="B150" s="109">
        <v>365</v>
      </c>
      <c r="C150" s="30" t="s">
        <v>101</v>
      </c>
      <c r="D150" s="76">
        <v>37992</v>
      </c>
      <c r="E150" s="31"/>
      <c r="F150" s="31"/>
      <c r="G150" s="10"/>
      <c r="H150" s="11"/>
      <c r="I150" s="12"/>
    </row>
    <row r="151" spans="1:9" hidden="1" x14ac:dyDescent="0.25">
      <c r="A151" s="41">
        <v>63</v>
      </c>
      <c r="B151" s="109">
        <v>366</v>
      </c>
      <c r="C151" s="27" t="s">
        <v>102</v>
      </c>
      <c r="D151" s="73">
        <v>37351</v>
      </c>
      <c r="E151" s="31"/>
      <c r="F151" s="31"/>
      <c r="G151" s="10"/>
      <c r="H151" s="11"/>
      <c r="I151" s="12"/>
    </row>
    <row r="152" spans="1:9" hidden="1" x14ac:dyDescent="0.25">
      <c r="A152" s="41">
        <v>64</v>
      </c>
      <c r="B152" s="142">
        <v>369</v>
      </c>
      <c r="C152" s="118" t="s">
        <v>45</v>
      </c>
      <c r="D152" s="124">
        <v>38038</v>
      </c>
      <c r="E152" s="31"/>
      <c r="F152" s="31"/>
      <c r="G152" s="34">
        <v>1</v>
      </c>
      <c r="H152" s="35"/>
      <c r="I152" s="36"/>
    </row>
    <row r="153" spans="1:9" hidden="1" x14ac:dyDescent="0.25">
      <c r="A153" s="41">
        <v>67</v>
      </c>
      <c r="B153" s="142">
        <v>372</v>
      </c>
      <c r="C153" s="122" t="s">
        <v>103</v>
      </c>
      <c r="D153" s="124">
        <v>37603</v>
      </c>
      <c r="E153" s="31"/>
      <c r="F153" s="31"/>
      <c r="G153" s="34"/>
      <c r="H153" s="35">
        <v>1</v>
      </c>
      <c r="I153" s="36"/>
    </row>
    <row r="154" spans="1:9" hidden="1" x14ac:dyDescent="0.25">
      <c r="A154" s="41">
        <v>68</v>
      </c>
      <c r="B154" s="103">
        <v>378</v>
      </c>
      <c r="C154" s="146" t="s">
        <v>104</v>
      </c>
      <c r="D154" s="149">
        <v>38661</v>
      </c>
      <c r="E154" s="31"/>
      <c r="F154" s="31">
        <v>1</v>
      </c>
      <c r="G154" s="34"/>
      <c r="H154" s="35"/>
      <c r="I154" s="36"/>
    </row>
    <row r="155" spans="1:9" hidden="1" x14ac:dyDescent="0.25">
      <c r="A155" s="41">
        <v>69</v>
      </c>
      <c r="B155" s="103">
        <v>381</v>
      </c>
      <c r="C155" s="146" t="s">
        <v>105</v>
      </c>
      <c r="D155" s="149">
        <v>39292</v>
      </c>
      <c r="E155" s="31">
        <v>1</v>
      </c>
      <c r="F155" s="31"/>
      <c r="G155" s="34"/>
      <c r="H155" s="35"/>
      <c r="I155" s="36"/>
    </row>
    <row r="156" spans="1:9" hidden="1" x14ac:dyDescent="0.25">
      <c r="A156" s="41">
        <v>70</v>
      </c>
      <c r="B156" s="103">
        <v>382</v>
      </c>
      <c r="C156" s="148" t="s">
        <v>106</v>
      </c>
      <c r="D156" s="149">
        <v>39396</v>
      </c>
      <c r="E156" s="31">
        <v>1</v>
      </c>
      <c r="F156" s="31"/>
      <c r="G156" s="34"/>
      <c r="H156" s="35"/>
      <c r="I156" s="36"/>
    </row>
    <row r="157" spans="1:9" hidden="1" x14ac:dyDescent="0.25">
      <c r="A157" s="41">
        <v>72</v>
      </c>
      <c r="B157" s="103">
        <v>383</v>
      </c>
      <c r="C157" s="146" t="s">
        <v>107</v>
      </c>
      <c r="D157" s="149">
        <v>39349</v>
      </c>
      <c r="E157" s="31">
        <v>1</v>
      </c>
      <c r="F157" s="31"/>
      <c r="G157" s="34"/>
      <c r="H157" s="35"/>
      <c r="I157" s="36"/>
    </row>
    <row r="158" spans="1:9" hidden="1" x14ac:dyDescent="0.25">
      <c r="A158" s="41">
        <v>73</v>
      </c>
      <c r="B158" s="103">
        <v>384</v>
      </c>
      <c r="C158" s="144" t="s">
        <v>108</v>
      </c>
      <c r="D158" s="40">
        <v>39364</v>
      </c>
      <c r="E158" s="31">
        <v>1</v>
      </c>
      <c r="F158" s="31"/>
      <c r="G158" s="34"/>
      <c r="H158" s="35"/>
      <c r="I158" s="36"/>
    </row>
    <row r="159" spans="1:9" hidden="1" x14ac:dyDescent="0.25">
      <c r="A159" s="41">
        <v>74</v>
      </c>
      <c r="B159" s="103">
        <v>385</v>
      </c>
      <c r="C159" s="146" t="s">
        <v>109</v>
      </c>
      <c r="D159" s="149">
        <v>39326</v>
      </c>
      <c r="E159" s="31">
        <v>1</v>
      </c>
      <c r="F159" s="31"/>
      <c r="G159" s="34"/>
      <c r="H159" s="35"/>
      <c r="I159" s="36"/>
    </row>
    <row r="160" spans="1:9" hidden="1" x14ac:dyDescent="0.25">
      <c r="A160" s="41">
        <v>75</v>
      </c>
      <c r="B160" s="103">
        <v>386</v>
      </c>
      <c r="C160" s="148" t="s">
        <v>110</v>
      </c>
      <c r="D160" s="159">
        <v>2007</v>
      </c>
      <c r="E160" s="31">
        <v>1</v>
      </c>
      <c r="F160" s="31"/>
      <c r="G160" s="34"/>
      <c r="H160" s="35"/>
      <c r="I160" s="36"/>
    </row>
    <row r="161" spans="1:9" hidden="1" x14ac:dyDescent="0.25">
      <c r="A161" s="41">
        <v>76</v>
      </c>
      <c r="B161" s="103">
        <v>387</v>
      </c>
      <c r="C161" s="146" t="s">
        <v>111</v>
      </c>
      <c r="D161" s="157" t="s">
        <v>112</v>
      </c>
      <c r="E161" s="31"/>
      <c r="F161" s="31">
        <v>1</v>
      </c>
      <c r="G161" s="38"/>
      <c r="H161" s="39"/>
      <c r="I161" s="15"/>
    </row>
    <row r="162" spans="1:9" hidden="1" x14ac:dyDescent="0.25">
      <c r="A162" s="41">
        <v>77</v>
      </c>
      <c r="B162" s="103">
        <v>392</v>
      </c>
      <c r="C162" s="153" t="s">
        <v>113</v>
      </c>
      <c r="D162" s="149" t="s">
        <v>114</v>
      </c>
      <c r="E162" s="31"/>
      <c r="F162" s="31"/>
      <c r="G162" s="34">
        <v>1</v>
      </c>
      <c r="H162" s="35"/>
      <c r="I162" s="36"/>
    </row>
    <row r="163" spans="1:9" hidden="1" x14ac:dyDescent="0.25">
      <c r="A163" s="141"/>
      <c r="B163" s="103">
        <v>400</v>
      </c>
      <c r="C163" s="86" t="s">
        <v>180</v>
      </c>
      <c r="D163" s="105">
        <v>2004</v>
      </c>
      <c r="E163" s="31"/>
      <c r="F163" s="31"/>
      <c r="G163" s="38"/>
      <c r="H163" s="39"/>
      <c r="I163" s="15"/>
    </row>
    <row r="164" spans="1:9" hidden="1" x14ac:dyDescent="0.25">
      <c r="A164" s="141"/>
      <c r="B164" s="103">
        <v>402</v>
      </c>
      <c r="C164" s="138" t="s">
        <v>181</v>
      </c>
      <c r="D164" s="104">
        <v>2003</v>
      </c>
      <c r="E164" s="31"/>
      <c r="F164" s="31"/>
      <c r="G164" s="38"/>
      <c r="H164" s="39"/>
      <c r="I164" s="15"/>
    </row>
    <row r="165" spans="1:9" hidden="1" x14ac:dyDescent="0.25">
      <c r="A165" s="141"/>
      <c r="B165" s="103">
        <v>403</v>
      </c>
      <c r="C165" s="152" t="s">
        <v>182</v>
      </c>
      <c r="D165" s="105">
        <v>2002</v>
      </c>
      <c r="E165" s="31"/>
      <c r="F165" s="31"/>
      <c r="G165" s="38"/>
      <c r="H165" s="39"/>
      <c r="I165" s="15"/>
    </row>
    <row r="166" spans="1:9" ht="16.5" hidden="1" thickBot="1" x14ac:dyDescent="0.3">
      <c r="A166" s="141"/>
      <c r="B166" s="164">
        <v>406</v>
      </c>
      <c r="C166" s="174" t="s">
        <v>183</v>
      </c>
      <c r="D166" s="175">
        <v>2002</v>
      </c>
      <c r="E166" s="31"/>
      <c r="F166" s="31"/>
      <c r="G166" s="38"/>
      <c r="H166" s="39"/>
      <c r="I166" s="15"/>
    </row>
    <row r="167" spans="1:9" hidden="1" x14ac:dyDescent="0.25">
      <c r="A167" s="141"/>
      <c r="B167" s="164"/>
      <c r="C167" s="31" t="s">
        <v>185</v>
      </c>
      <c r="D167" s="32"/>
      <c r="E167" s="31"/>
      <c r="F167" s="31"/>
      <c r="G167" s="38"/>
      <c r="H167" s="39"/>
      <c r="I167" s="15"/>
    </row>
    <row r="168" spans="1:9" hidden="1" x14ac:dyDescent="0.25">
      <c r="A168" s="141"/>
      <c r="B168" s="164"/>
      <c r="C168" s="165"/>
      <c r="D168" s="32"/>
      <c r="E168" s="31"/>
      <c r="F168" s="31"/>
      <c r="G168" s="38"/>
      <c r="H168" s="39"/>
      <c r="I168" s="15"/>
    </row>
    <row r="169" spans="1:9" hidden="1" x14ac:dyDescent="0.25">
      <c r="A169" s="141"/>
      <c r="B169" s="103">
        <v>404</v>
      </c>
      <c r="C169" s="152" t="s">
        <v>176</v>
      </c>
      <c r="D169" s="105">
        <v>2004</v>
      </c>
      <c r="E169" s="31"/>
      <c r="F169" s="31"/>
      <c r="G169" s="38"/>
      <c r="H169" s="39"/>
      <c r="I169" s="15"/>
    </row>
    <row r="170" spans="1:9" hidden="1" x14ac:dyDescent="0.25">
      <c r="A170" s="141"/>
      <c r="B170" s="103">
        <v>505</v>
      </c>
      <c r="C170" s="86" t="s">
        <v>183</v>
      </c>
      <c r="D170" s="156">
        <v>2002</v>
      </c>
      <c r="E170" s="31"/>
      <c r="F170" s="31"/>
      <c r="G170" s="38"/>
      <c r="H170" s="39"/>
      <c r="I170" s="15"/>
    </row>
    <row r="171" spans="1:9" x14ac:dyDescent="0.25">
      <c r="A171" s="68" t="s">
        <v>19</v>
      </c>
      <c r="B171" s="69"/>
      <c r="C171" s="93">
        <f>SUBTOTAL(103,ДЕВУШКИбаза[[Фамилия ]])</f>
        <v>1</v>
      </c>
      <c r="D171" s="70"/>
      <c r="E171" s="70">
        <f>SUBTOTAL(103,ДЕВУШКИбаза[2007-2008])</f>
        <v>1</v>
      </c>
      <c r="F171" s="70">
        <f>SUBTOTAL(109,ДЕВУШКИбаза[2005-2006])</f>
        <v>0</v>
      </c>
      <c r="G171" s="176">
        <f>SUBTOTAL(109,ДЕВУШКИбаза[средний])</f>
        <v>0</v>
      </c>
      <c r="H171" s="71">
        <f>SUBTOTAL(109,ДЕВУШКИбаза[старший])</f>
        <v>0</v>
      </c>
      <c r="I171" s="72">
        <f>SUBTOTAL(109,ДЕВУШКИбаза[юниоры])</f>
        <v>0</v>
      </c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x14ac:dyDescent="0.25">
      <c r="A175"/>
      <c r="B175"/>
      <c r="C175"/>
      <c r="D175"/>
      <c r="E175"/>
      <c r="F175"/>
      <c r="G175"/>
      <c r="H175"/>
      <c r="I175"/>
    </row>
    <row r="176" spans="1:9" x14ac:dyDescent="0.25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/>
      <c r="B186"/>
      <c r="C186"/>
      <c r="D186"/>
      <c r="E186"/>
      <c r="F186"/>
      <c r="G186"/>
      <c r="H186"/>
      <c r="I186"/>
    </row>
    <row r="187" spans="1:9" x14ac:dyDescent="0.25">
      <c r="A187"/>
      <c r="B187"/>
      <c r="C187"/>
      <c r="D187"/>
      <c r="E187"/>
      <c r="F187"/>
      <c r="G187"/>
      <c r="H187"/>
      <c r="I187"/>
    </row>
    <row r="188" spans="1:9" x14ac:dyDescent="0.25">
      <c r="A188"/>
      <c r="B188"/>
      <c r="C188"/>
      <c r="D188"/>
      <c r="E188"/>
      <c r="F188"/>
      <c r="G188"/>
      <c r="H188"/>
      <c r="I188"/>
    </row>
    <row r="189" spans="1:9" x14ac:dyDescent="0.25">
      <c r="A189"/>
      <c r="B189"/>
      <c r="C189"/>
      <c r="D189"/>
      <c r="E189"/>
      <c r="F189"/>
      <c r="G189"/>
      <c r="H189"/>
      <c r="I189"/>
    </row>
    <row r="190" spans="1:9" x14ac:dyDescent="0.25">
      <c r="A190"/>
      <c r="B190"/>
      <c r="C190"/>
      <c r="D190"/>
      <c r="E190"/>
      <c r="F190"/>
      <c r="G190"/>
      <c r="H190"/>
      <c r="I190"/>
    </row>
    <row r="191" spans="1:9" x14ac:dyDescent="0.25">
      <c r="A191"/>
      <c r="B191"/>
      <c r="C191"/>
      <c r="D191"/>
      <c r="E191"/>
      <c r="F191"/>
      <c r="G191"/>
      <c r="H191"/>
      <c r="I191"/>
    </row>
    <row r="192" spans="1:9" x14ac:dyDescent="0.25">
      <c r="A192"/>
      <c r="B192"/>
      <c r="C192"/>
      <c r="D192"/>
      <c r="E192"/>
      <c r="F192"/>
      <c r="G192"/>
      <c r="H192"/>
      <c r="I192"/>
    </row>
    <row r="193" spans="1:9" x14ac:dyDescent="0.25">
      <c r="A193"/>
      <c r="B193"/>
      <c r="C193"/>
      <c r="D193"/>
      <c r="E193"/>
      <c r="F193"/>
      <c r="G193"/>
      <c r="H193"/>
      <c r="I193"/>
    </row>
    <row r="194" spans="1:9" x14ac:dyDescent="0.25">
      <c r="A194"/>
      <c r="B194"/>
      <c r="C194"/>
      <c r="D194"/>
      <c r="E194"/>
      <c r="F194"/>
      <c r="G194"/>
      <c r="H194"/>
      <c r="I194"/>
    </row>
    <row r="195" spans="1:9" x14ac:dyDescent="0.25">
      <c r="A195"/>
      <c r="B195"/>
      <c r="C195"/>
      <c r="D195"/>
      <c r="E195"/>
      <c r="F195"/>
      <c r="G195"/>
      <c r="H195"/>
      <c r="I195"/>
    </row>
    <row r="196" spans="1:9" x14ac:dyDescent="0.25">
      <c r="A196"/>
      <c r="B196"/>
      <c r="C196"/>
      <c r="D196"/>
      <c r="E196"/>
      <c r="F196"/>
      <c r="G196"/>
      <c r="H196"/>
      <c r="I196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/>
      <c r="B198"/>
      <c r="C198"/>
      <c r="D198"/>
      <c r="E198"/>
      <c r="F198"/>
      <c r="G198"/>
      <c r="H198"/>
      <c r="I198"/>
    </row>
    <row r="199" spans="1:9" x14ac:dyDescent="0.25">
      <c r="A199"/>
      <c r="B199"/>
      <c r="C199"/>
      <c r="D199"/>
      <c r="E199"/>
      <c r="F199"/>
      <c r="G199"/>
      <c r="H199"/>
      <c r="I199"/>
    </row>
    <row r="200" spans="1:9" x14ac:dyDescent="0.25">
      <c r="A200"/>
      <c r="B200"/>
      <c r="C200"/>
      <c r="D200"/>
      <c r="E200"/>
      <c r="F200"/>
      <c r="G200"/>
      <c r="H200"/>
      <c r="I200"/>
    </row>
    <row r="201" spans="1:9" x14ac:dyDescent="0.25">
      <c r="A201"/>
      <c r="B201"/>
      <c r="C201"/>
      <c r="D201"/>
      <c r="E201"/>
      <c r="F201"/>
      <c r="G201"/>
      <c r="H201"/>
      <c r="I201"/>
    </row>
    <row r="202" spans="1:9" x14ac:dyDescent="0.25">
      <c r="A202"/>
      <c r="B202"/>
      <c r="C202"/>
      <c r="D202"/>
      <c r="E202"/>
      <c r="F202"/>
      <c r="G202"/>
      <c r="H202"/>
      <c r="I202"/>
    </row>
    <row r="203" spans="1:9" x14ac:dyDescent="0.25">
      <c r="A203"/>
      <c r="B203"/>
      <c r="C203"/>
      <c r="D203"/>
      <c r="E203"/>
      <c r="F203"/>
      <c r="G203"/>
      <c r="H203"/>
      <c r="I203"/>
    </row>
    <row r="204" spans="1:9" x14ac:dyDescent="0.25">
      <c r="A204"/>
      <c r="B204"/>
      <c r="C204"/>
      <c r="D204"/>
      <c r="E204"/>
      <c r="F204"/>
      <c r="G204"/>
      <c r="H204"/>
      <c r="I204"/>
    </row>
    <row r="205" spans="1:9" x14ac:dyDescent="0.25">
      <c r="A205"/>
      <c r="B205"/>
      <c r="C205"/>
      <c r="D205"/>
      <c r="E205"/>
      <c r="F205"/>
      <c r="G205"/>
      <c r="H205"/>
      <c r="I205"/>
    </row>
    <row r="206" spans="1:9" x14ac:dyDescent="0.25">
      <c r="A206"/>
      <c r="B206"/>
      <c r="C206"/>
      <c r="D206"/>
      <c r="E206"/>
      <c r="F206"/>
      <c r="G206"/>
      <c r="H206"/>
      <c r="I206"/>
    </row>
    <row r="207" spans="1:9" x14ac:dyDescent="0.25">
      <c r="A207"/>
      <c r="B207"/>
      <c r="C207"/>
      <c r="D207"/>
      <c r="E207"/>
      <c r="F207"/>
      <c r="G207"/>
      <c r="H207"/>
      <c r="I207"/>
    </row>
    <row r="208" spans="1:9" x14ac:dyDescent="0.25">
      <c r="A208"/>
      <c r="B208"/>
      <c r="C208"/>
      <c r="D208"/>
      <c r="E208"/>
      <c r="F208"/>
      <c r="G208"/>
      <c r="H208"/>
      <c r="I208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/>
      <c r="B210"/>
      <c r="C210"/>
      <c r="D210"/>
      <c r="E210"/>
      <c r="F210"/>
      <c r="G210"/>
      <c r="H210"/>
      <c r="I210"/>
    </row>
    <row r="211" spans="1:9" x14ac:dyDescent="0.25">
      <c r="A211"/>
      <c r="B211"/>
      <c r="C211"/>
      <c r="D211"/>
      <c r="E211"/>
      <c r="F211"/>
      <c r="G211"/>
      <c r="H211"/>
      <c r="I211"/>
    </row>
    <row r="212" spans="1:9" x14ac:dyDescent="0.25">
      <c r="A212"/>
      <c r="B212"/>
      <c r="C212"/>
      <c r="D212"/>
      <c r="E212"/>
      <c r="F212"/>
      <c r="G212"/>
      <c r="H212"/>
      <c r="I212"/>
    </row>
    <row r="213" spans="1:9" x14ac:dyDescent="0.25">
      <c r="A213"/>
      <c r="B213"/>
      <c r="C213"/>
      <c r="D213"/>
      <c r="E213"/>
      <c r="F213"/>
      <c r="G213"/>
      <c r="H213"/>
      <c r="I213"/>
    </row>
    <row r="214" spans="1:9" x14ac:dyDescent="0.25">
      <c r="A214"/>
      <c r="B214"/>
      <c r="C214"/>
      <c r="D214"/>
      <c r="E214"/>
      <c r="F214"/>
      <c r="G214"/>
      <c r="H214"/>
      <c r="I214"/>
    </row>
    <row r="215" spans="1:9" x14ac:dyDescent="0.25">
      <c r="A215"/>
      <c r="B215"/>
      <c r="C215"/>
      <c r="D215"/>
      <c r="E215"/>
      <c r="F215"/>
      <c r="G215"/>
      <c r="H215"/>
      <c r="I215"/>
    </row>
    <row r="216" spans="1:9" x14ac:dyDescent="0.25">
      <c r="A216"/>
      <c r="B216"/>
      <c r="C216"/>
      <c r="D216"/>
      <c r="E216"/>
      <c r="F216"/>
      <c r="G216"/>
      <c r="H216"/>
      <c r="I216"/>
    </row>
    <row r="217" spans="1:9" x14ac:dyDescent="0.25">
      <c r="A217"/>
      <c r="B217"/>
      <c r="C217"/>
      <c r="D217"/>
      <c r="E217"/>
      <c r="F217"/>
      <c r="G217"/>
      <c r="H217"/>
      <c r="I217"/>
    </row>
    <row r="218" spans="1:9" x14ac:dyDescent="0.25">
      <c r="A218"/>
      <c r="B218"/>
      <c r="C218"/>
      <c r="D218"/>
      <c r="E218"/>
      <c r="F218"/>
      <c r="G218"/>
      <c r="H218"/>
      <c r="I218"/>
    </row>
    <row r="219" spans="1:9" x14ac:dyDescent="0.25">
      <c r="A219"/>
      <c r="B219"/>
      <c r="C219"/>
      <c r="D219"/>
      <c r="E219"/>
      <c r="F219"/>
      <c r="G219"/>
      <c r="H219"/>
      <c r="I219"/>
    </row>
    <row r="220" spans="1:9" x14ac:dyDescent="0.25">
      <c r="A220"/>
      <c r="B220"/>
      <c r="C220"/>
      <c r="D220"/>
      <c r="E220"/>
      <c r="F220"/>
      <c r="G220"/>
      <c r="H220"/>
      <c r="I220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/>
      <c r="B222"/>
      <c r="C222"/>
      <c r="D222"/>
      <c r="E222"/>
      <c r="F222"/>
      <c r="G222"/>
      <c r="H222"/>
      <c r="I222"/>
    </row>
    <row r="223" spans="1:9" x14ac:dyDescent="0.25">
      <c r="A223"/>
      <c r="B223"/>
      <c r="C223"/>
      <c r="D223"/>
      <c r="E223"/>
      <c r="F223"/>
      <c r="G223"/>
      <c r="H223"/>
      <c r="I223"/>
    </row>
    <row r="224" spans="1:9" x14ac:dyDescent="0.25">
      <c r="A224"/>
      <c r="B224"/>
      <c r="C224"/>
      <c r="D224"/>
      <c r="E224"/>
      <c r="F224"/>
      <c r="G224"/>
      <c r="H224"/>
      <c r="I224"/>
    </row>
    <row r="225" spans="1:9" x14ac:dyDescent="0.25">
      <c r="A225"/>
      <c r="B225"/>
      <c r="C225"/>
      <c r="D225"/>
      <c r="E225"/>
      <c r="F225"/>
      <c r="G225"/>
      <c r="H225"/>
      <c r="I225"/>
    </row>
    <row r="226" spans="1:9" x14ac:dyDescent="0.25">
      <c r="A226"/>
      <c r="B226"/>
      <c r="C226"/>
      <c r="D226"/>
      <c r="E226"/>
      <c r="F226"/>
      <c r="G226"/>
      <c r="H226"/>
      <c r="I226"/>
    </row>
    <row r="227" spans="1:9" x14ac:dyDescent="0.25">
      <c r="A227"/>
      <c r="B227"/>
      <c r="C227"/>
      <c r="D227"/>
      <c r="E227"/>
      <c r="F227"/>
      <c r="G227"/>
      <c r="H227"/>
      <c r="I227"/>
    </row>
    <row r="228" spans="1:9" x14ac:dyDescent="0.25">
      <c r="A228"/>
      <c r="B228"/>
      <c r="C228"/>
      <c r="D228"/>
      <c r="E228"/>
      <c r="F228"/>
      <c r="G228"/>
      <c r="H228"/>
      <c r="I228"/>
    </row>
    <row r="229" spans="1:9" x14ac:dyDescent="0.25">
      <c r="A229"/>
      <c r="B229"/>
      <c r="C229"/>
      <c r="D229"/>
      <c r="E229"/>
      <c r="F229"/>
      <c r="G229"/>
      <c r="H229"/>
      <c r="I229"/>
    </row>
    <row r="230" spans="1:9" x14ac:dyDescent="0.25">
      <c r="A230"/>
      <c r="B230"/>
      <c r="C230"/>
      <c r="D230"/>
      <c r="E230"/>
      <c r="F230"/>
      <c r="G230"/>
      <c r="H230"/>
      <c r="I230"/>
    </row>
    <row r="231" spans="1:9" x14ac:dyDescent="0.25">
      <c r="A231"/>
      <c r="B231"/>
      <c r="C231"/>
      <c r="D231"/>
      <c r="E231"/>
      <c r="F231"/>
      <c r="G231"/>
      <c r="H231"/>
      <c r="I231"/>
    </row>
    <row r="232" spans="1:9" x14ac:dyDescent="0.25">
      <c r="A232"/>
      <c r="B232"/>
      <c r="C232"/>
      <c r="D232"/>
      <c r="E232"/>
      <c r="F232"/>
      <c r="G232"/>
      <c r="H232"/>
      <c r="I232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/>
      <c r="B246"/>
      <c r="C246"/>
      <c r="D246"/>
      <c r="E246"/>
      <c r="F246"/>
      <c r="G246"/>
      <c r="H246"/>
      <c r="I246"/>
    </row>
    <row r="247" spans="1:9" x14ac:dyDescent="0.25">
      <c r="A247"/>
      <c r="B247"/>
      <c r="C247"/>
      <c r="D247"/>
      <c r="E247"/>
      <c r="F247"/>
      <c r="G247"/>
      <c r="H247"/>
      <c r="I247"/>
    </row>
    <row r="248" spans="1:9" x14ac:dyDescent="0.25">
      <c r="A248"/>
      <c r="B248"/>
      <c r="C248"/>
      <c r="D248"/>
      <c r="E248"/>
      <c r="F248"/>
      <c r="G248"/>
      <c r="H248"/>
      <c r="I248"/>
    </row>
    <row r="249" spans="1:9" x14ac:dyDescent="0.25">
      <c r="A249"/>
      <c r="B249"/>
      <c r="C249"/>
      <c r="D249"/>
      <c r="E249"/>
      <c r="F249"/>
      <c r="G249"/>
      <c r="H249"/>
      <c r="I249"/>
    </row>
    <row r="250" spans="1:9" x14ac:dyDescent="0.25">
      <c r="A250"/>
      <c r="B250"/>
      <c r="C250"/>
      <c r="D250"/>
      <c r="E250"/>
      <c r="F250"/>
      <c r="G250"/>
      <c r="H250"/>
      <c r="I250"/>
    </row>
    <row r="251" spans="1:9" x14ac:dyDescent="0.25">
      <c r="A251"/>
      <c r="B251"/>
      <c r="C251"/>
      <c r="D251"/>
      <c r="E251"/>
      <c r="F251"/>
      <c r="G251"/>
      <c r="H251"/>
      <c r="I251"/>
    </row>
    <row r="252" spans="1:9" x14ac:dyDescent="0.25">
      <c r="A252"/>
      <c r="B252"/>
      <c r="C252"/>
      <c r="D252"/>
      <c r="E252"/>
      <c r="F252"/>
      <c r="G252"/>
      <c r="H252"/>
      <c r="I252"/>
    </row>
    <row r="253" spans="1:9" x14ac:dyDescent="0.25">
      <c r="A253"/>
      <c r="B253"/>
      <c r="C253"/>
      <c r="D253"/>
      <c r="E253"/>
      <c r="F253"/>
      <c r="G253"/>
      <c r="H253"/>
      <c r="I253"/>
    </row>
    <row r="254" spans="1:9" x14ac:dyDescent="0.25">
      <c r="A254"/>
      <c r="B254"/>
      <c r="C254"/>
      <c r="D254"/>
      <c r="E254"/>
      <c r="F254"/>
      <c r="G254"/>
      <c r="H254"/>
      <c r="I254"/>
    </row>
    <row r="255" spans="1:9" x14ac:dyDescent="0.25">
      <c r="A255"/>
      <c r="B255"/>
      <c r="C255"/>
      <c r="D255"/>
      <c r="E255"/>
      <c r="F255"/>
      <c r="G255"/>
      <c r="H255"/>
      <c r="I255"/>
    </row>
    <row r="256" spans="1:9" x14ac:dyDescent="0.25">
      <c r="A256"/>
      <c r="B256"/>
      <c r="C256"/>
      <c r="D256"/>
      <c r="E256"/>
      <c r="F256"/>
      <c r="G256"/>
      <c r="H256"/>
      <c r="I256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/>
      <c r="B258"/>
      <c r="C258"/>
      <c r="D258"/>
      <c r="E258"/>
      <c r="F258"/>
      <c r="G258"/>
      <c r="H258"/>
      <c r="I258"/>
    </row>
    <row r="259" spans="1:9" x14ac:dyDescent="0.25">
      <c r="A259"/>
      <c r="B259"/>
      <c r="C259"/>
      <c r="D259"/>
      <c r="E259"/>
      <c r="F259"/>
      <c r="G259"/>
      <c r="H259"/>
      <c r="I259"/>
    </row>
    <row r="260" spans="1:9" x14ac:dyDescent="0.25">
      <c r="A260"/>
      <c r="B260"/>
      <c r="C260"/>
      <c r="D260"/>
      <c r="E260"/>
      <c r="F260"/>
      <c r="G260"/>
      <c r="H260"/>
      <c r="I260"/>
    </row>
    <row r="261" spans="1:9" x14ac:dyDescent="0.25">
      <c r="A261"/>
      <c r="B261"/>
      <c r="C261"/>
      <c r="D261"/>
      <c r="E261"/>
      <c r="F261"/>
      <c r="G261"/>
      <c r="H261"/>
      <c r="I261"/>
    </row>
    <row r="262" spans="1:9" x14ac:dyDescent="0.25">
      <c r="A262"/>
      <c r="B262"/>
      <c r="C262"/>
      <c r="D262"/>
      <c r="E262"/>
      <c r="F262"/>
      <c r="G262"/>
      <c r="H262"/>
      <c r="I262"/>
    </row>
    <row r="263" spans="1:9" x14ac:dyDescent="0.25">
      <c r="A263"/>
      <c r="B263"/>
      <c r="C263"/>
      <c r="D263"/>
      <c r="E263"/>
      <c r="F263"/>
      <c r="G263"/>
      <c r="H263"/>
      <c r="I263"/>
    </row>
    <row r="264" spans="1:9" x14ac:dyDescent="0.25">
      <c r="A264"/>
      <c r="B264"/>
      <c r="C264"/>
      <c r="D264"/>
      <c r="E264"/>
      <c r="F264"/>
      <c r="G264"/>
      <c r="H264"/>
      <c r="I264"/>
    </row>
    <row r="265" spans="1:9" x14ac:dyDescent="0.25">
      <c r="A265"/>
      <c r="B265"/>
      <c r="C265"/>
      <c r="D265"/>
      <c r="E265"/>
      <c r="F265"/>
      <c r="G265"/>
      <c r="H265"/>
      <c r="I265"/>
    </row>
    <row r="266" spans="1:9" x14ac:dyDescent="0.25">
      <c r="A266"/>
      <c r="B266"/>
      <c r="C266"/>
      <c r="D266"/>
      <c r="E266"/>
      <c r="F266"/>
      <c r="G266"/>
      <c r="H266"/>
      <c r="I266"/>
    </row>
    <row r="267" spans="1:9" x14ac:dyDescent="0.25">
      <c r="A267"/>
      <c r="B267"/>
      <c r="C267"/>
      <c r="D267"/>
      <c r="E267"/>
      <c r="F267"/>
      <c r="G267"/>
      <c r="H267"/>
      <c r="I267"/>
    </row>
    <row r="268" spans="1:9" x14ac:dyDescent="0.25">
      <c r="A268"/>
      <c r="B268"/>
      <c r="C268"/>
      <c r="D268"/>
      <c r="E268"/>
      <c r="F268"/>
      <c r="G268"/>
      <c r="H268"/>
      <c r="I268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/>
      <c r="B270"/>
      <c r="C270"/>
      <c r="D270"/>
      <c r="E270"/>
      <c r="F270"/>
      <c r="G270"/>
      <c r="H270"/>
      <c r="I270"/>
    </row>
    <row r="271" spans="1:9" x14ac:dyDescent="0.25">
      <c r="A271"/>
      <c r="B271"/>
      <c r="C271"/>
      <c r="D271"/>
      <c r="E271"/>
      <c r="F271"/>
      <c r="G271"/>
      <c r="H271"/>
      <c r="I271"/>
    </row>
    <row r="272" spans="1:9" x14ac:dyDescent="0.25">
      <c r="A272"/>
      <c r="B272"/>
      <c r="C272"/>
      <c r="D272"/>
      <c r="E272"/>
      <c r="F272"/>
      <c r="G272"/>
      <c r="H272"/>
      <c r="I272"/>
    </row>
    <row r="273" spans="1:9" x14ac:dyDescent="0.25">
      <c r="A273"/>
      <c r="B273"/>
      <c r="C273"/>
      <c r="D273"/>
      <c r="E273"/>
      <c r="F273"/>
      <c r="G273"/>
      <c r="H273"/>
      <c r="I273"/>
    </row>
    <row r="274" spans="1:9" x14ac:dyDescent="0.25">
      <c r="A274"/>
      <c r="B274"/>
      <c r="C274"/>
      <c r="D274"/>
      <c r="E274"/>
      <c r="F274"/>
      <c r="G274"/>
      <c r="H274"/>
      <c r="I274"/>
    </row>
    <row r="275" spans="1:9" x14ac:dyDescent="0.25">
      <c r="A275"/>
      <c r="B275"/>
      <c r="C275"/>
      <c r="D275"/>
      <c r="E275"/>
      <c r="F275"/>
      <c r="G275"/>
      <c r="H275"/>
      <c r="I275"/>
    </row>
    <row r="276" spans="1:9" x14ac:dyDescent="0.25">
      <c r="A276"/>
      <c r="B276"/>
      <c r="C276"/>
      <c r="D276"/>
      <c r="E276"/>
      <c r="F276"/>
      <c r="G276"/>
      <c r="H276"/>
      <c r="I276"/>
    </row>
    <row r="277" spans="1:9" x14ac:dyDescent="0.25">
      <c r="A277"/>
      <c r="B277"/>
      <c r="C277"/>
      <c r="D277"/>
      <c r="E277"/>
      <c r="F277"/>
      <c r="G277"/>
      <c r="H277"/>
      <c r="I277"/>
    </row>
    <row r="278" spans="1:9" x14ac:dyDescent="0.25">
      <c r="A278"/>
      <c r="B278"/>
      <c r="C278"/>
      <c r="D278"/>
      <c r="E278"/>
      <c r="F278"/>
      <c r="G278"/>
      <c r="H278"/>
      <c r="I278"/>
    </row>
    <row r="279" spans="1:9" x14ac:dyDescent="0.25">
      <c r="A279"/>
      <c r="B279"/>
      <c r="C279"/>
      <c r="D279"/>
      <c r="E279"/>
      <c r="F279"/>
      <c r="G279"/>
      <c r="H279"/>
      <c r="I279"/>
    </row>
    <row r="280" spans="1:9" x14ac:dyDescent="0.25">
      <c r="A280"/>
      <c r="B280"/>
      <c r="C280"/>
      <c r="D280"/>
      <c r="E280"/>
      <c r="F280"/>
      <c r="G280"/>
      <c r="H280"/>
      <c r="I280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/>
      <c r="B282"/>
      <c r="C282"/>
      <c r="D282"/>
      <c r="E282"/>
      <c r="F282"/>
      <c r="G282"/>
      <c r="H282"/>
      <c r="I282"/>
    </row>
    <row r="283" spans="1:9" x14ac:dyDescent="0.25">
      <c r="A283"/>
      <c r="B283"/>
      <c r="C283"/>
      <c r="D283"/>
      <c r="E283"/>
      <c r="F283"/>
      <c r="G283"/>
      <c r="H283"/>
      <c r="I283"/>
    </row>
    <row r="284" spans="1:9" x14ac:dyDescent="0.25">
      <c r="A284"/>
      <c r="B284"/>
      <c r="C284"/>
      <c r="D284"/>
      <c r="E284"/>
      <c r="F284"/>
      <c r="G284"/>
      <c r="H284"/>
      <c r="I284"/>
    </row>
    <row r="285" spans="1:9" x14ac:dyDescent="0.25">
      <c r="A285"/>
      <c r="B285"/>
      <c r="C285"/>
      <c r="D285"/>
      <c r="E285"/>
      <c r="F285"/>
      <c r="G285"/>
      <c r="H285"/>
      <c r="I285"/>
    </row>
    <row r="286" spans="1:9" x14ac:dyDescent="0.25">
      <c r="A286"/>
      <c r="B286"/>
      <c r="C286"/>
      <c r="D286"/>
      <c r="E286"/>
      <c r="F286"/>
      <c r="G286"/>
      <c r="H286"/>
      <c r="I286"/>
    </row>
    <row r="287" spans="1:9" x14ac:dyDescent="0.25">
      <c r="A287"/>
      <c r="B287"/>
      <c r="C287"/>
      <c r="D287"/>
      <c r="E287"/>
      <c r="F287"/>
      <c r="G287"/>
      <c r="H287"/>
      <c r="I287"/>
    </row>
    <row r="288" spans="1:9" x14ac:dyDescent="0.25">
      <c r="A288"/>
      <c r="B288"/>
      <c r="C288"/>
      <c r="D288"/>
      <c r="E288"/>
      <c r="F288"/>
      <c r="G288"/>
      <c r="H288"/>
      <c r="I288"/>
    </row>
    <row r="289" spans="1:9" x14ac:dyDescent="0.25">
      <c r="A289"/>
      <c r="B289"/>
      <c r="C289"/>
      <c r="D289"/>
      <c r="E289"/>
      <c r="F289"/>
      <c r="G289"/>
      <c r="H289"/>
      <c r="I289"/>
    </row>
    <row r="290" spans="1:9" x14ac:dyDescent="0.25">
      <c r="A290"/>
      <c r="B290"/>
      <c r="C290"/>
      <c r="D290"/>
      <c r="E290"/>
      <c r="F290"/>
      <c r="G290"/>
      <c r="H290"/>
      <c r="I290"/>
    </row>
    <row r="291" spans="1:9" x14ac:dyDescent="0.25">
      <c r="A291"/>
      <c r="B291"/>
      <c r="C291"/>
      <c r="D291"/>
      <c r="E291"/>
      <c r="F291"/>
      <c r="G291"/>
      <c r="H291"/>
      <c r="I291"/>
    </row>
    <row r="292" spans="1:9" x14ac:dyDescent="0.25">
      <c r="A292"/>
      <c r="B292"/>
      <c r="C292"/>
      <c r="D292"/>
      <c r="E292"/>
      <c r="F292"/>
      <c r="G292"/>
      <c r="H292"/>
      <c r="I292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/>
      <c r="B294"/>
      <c r="C294"/>
      <c r="D294"/>
      <c r="E294"/>
      <c r="F294"/>
      <c r="G294"/>
      <c r="H294"/>
      <c r="I294"/>
    </row>
    <row r="295" spans="1:9" x14ac:dyDescent="0.25">
      <c r="A295"/>
      <c r="B295"/>
      <c r="C295"/>
      <c r="D295"/>
      <c r="E295"/>
      <c r="F295"/>
      <c r="G295"/>
      <c r="H295"/>
      <c r="I295"/>
    </row>
    <row r="296" spans="1:9" x14ac:dyDescent="0.25">
      <c r="A296"/>
      <c r="B296"/>
      <c r="C296"/>
      <c r="D296"/>
      <c r="E296"/>
      <c r="F296"/>
      <c r="G296"/>
      <c r="H296"/>
      <c r="I296"/>
    </row>
    <row r="297" spans="1:9" x14ac:dyDescent="0.25">
      <c r="A297"/>
      <c r="B297"/>
      <c r="C297"/>
      <c r="D297"/>
      <c r="E297"/>
      <c r="F297"/>
      <c r="G297"/>
      <c r="H297"/>
      <c r="I297"/>
    </row>
    <row r="298" spans="1:9" x14ac:dyDescent="0.25">
      <c r="A298"/>
      <c r="B298"/>
      <c r="C298"/>
      <c r="D298"/>
      <c r="E298"/>
      <c r="F298"/>
      <c r="G298"/>
      <c r="H298"/>
      <c r="I298"/>
    </row>
    <row r="299" spans="1:9" x14ac:dyDescent="0.25">
      <c r="A299"/>
      <c r="B299"/>
      <c r="C299"/>
      <c r="D299"/>
      <c r="E299"/>
      <c r="F299"/>
      <c r="G299"/>
      <c r="H299"/>
      <c r="I299"/>
    </row>
    <row r="300" spans="1:9" x14ac:dyDescent="0.25">
      <c r="A300"/>
      <c r="B300"/>
      <c r="C300"/>
      <c r="D300"/>
      <c r="E300"/>
      <c r="F300"/>
      <c r="G300"/>
      <c r="H300"/>
      <c r="I300"/>
    </row>
    <row r="301" spans="1:9" x14ac:dyDescent="0.25">
      <c r="A301"/>
      <c r="B301"/>
      <c r="C301"/>
      <c r="D301"/>
      <c r="E301"/>
      <c r="F301"/>
      <c r="G301"/>
      <c r="H301"/>
      <c r="I301"/>
    </row>
    <row r="302" spans="1:9" x14ac:dyDescent="0.25">
      <c r="A302"/>
      <c r="B302"/>
      <c r="C302"/>
      <c r="D302"/>
      <c r="E302"/>
      <c r="F302"/>
      <c r="G302"/>
      <c r="H302"/>
      <c r="I302"/>
    </row>
    <row r="303" spans="1:9" x14ac:dyDescent="0.25">
      <c r="A303"/>
      <c r="B303"/>
      <c r="C303"/>
      <c r="D303"/>
      <c r="E303"/>
      <c r="F303"/>
      <c r="G303"/>
      <c r="H303"/>
      <c r="I303"/>
    </row>
    <row r="304" spans="1:9" x14ac:dyDescent="0.25">
      <c r="A304"/>
      <c r="B304"/>
      <c r="C304"/>
      <c r="D304"/>
      <c r="E304"/>
      <c r="F304"/>
      <c r="G304"/>
      <c r="H304"/>
      <c r="I304"/>
    </row>
    <row r="305" spans="1:9" x14ac:dyDescent="0.25">
      <c r="A305"/>
      <c r="B305"/>
      <c r="C305"/>
      <c r="D305"/>
      <c r="E305"/>
      <c r="F305"/>
      <c r="G305"/>
      <c r="H305"/>
      <c r="I305"/>
    </row>
    <row r="306" spans="1:9" x14ac:dyDescent="0.25">
      <c r="A306"/>
      <c r="B306"/>
      <c r="C306"/>
      <c r="D306"/>
      <c r="E306"/>
      <c r="F306"/>
      <c r="G306"/>
      <c r="H306"/>
      <c r="I306"/>
    </row>
    <row r="307" spans="1:9" x14ac:dyDescent="0.25">
      <c r="A307"/>
      <c r="B307"/>
      <c r="C307"/>
      <c r="D307"/>
      <c r="E307"/>
      <c r="F307"/>
      <c r="G307"/>
      <c r="H307"/>
      <c r="I307"/>
    </row>
    <row r="308" spans="1:9" x14ac:dyDescent="0.25">
      <c r="A308"/>
      <c r="B308"/>
      <c r="C308"/>
      <c r="D308"/>
      <c r="E308"/>
      <c r="F308"/>
      <c r="G308"/>
      <c r="H308"/>
      <c r="I308"/>
    </row>
    <row r="309" spans="1:9" x14ac:dyDescent="0.25">
      <c r="A309"/>
      <c r="B309"/>
      <c r="C309"/>
      <c r="D309"/>
      <c r="E309"/>
      <c r="F309"/>
      <c r="G309"/>
      <c r="H309"/>
      <c r="I309"/>
    </row>
    <row r="310" spans="1:9" x14ac:dyDescent="0.25">
      <c r="A310"/>
      <c r="B310"/>
      <c r="C310"/>
      <c r="D310"/>
      <c r="E310"/>
      <c r="F310"/>
      <c r="G310"/>
      <c r="H310"/>
      <c r="I310"/>
    </row>
    <row r="311" spans="1:9" x14ac:dyDescent="0.25">
      <c r="A311"/>
      <c r="B311"/>
      <c r="C311"/>
      <c r="D311"/>
      <c r="E311"/>
      <c r="F311"/>
      <c r="G311"/>
      <c r="H311"/>
      <c r="I311"/>
    </row>
    <row r="312" spans="1:9" x14ac:dyDescent="0.25">
      <c r="A312"/>
      <c r="B312"/>
      <c r="C312"/>
      <c r="D312"/>
      <c r="E312"/>
      <c r="F312"/>
      <c r="G312"/>
      <c r="H312"/>
      <c r="I312"/>
    </row>
    <row r="313" spans="1:9" x14ac:dyDescent="0.25">
      <c r="A313"/>
      <c r="B313"/>
      <c r="C313"/>
      <c r="D313"/>
      <c r="E313"/>
      <c r="F313"/>
      <c r="G313"/>
      <c r="H313"/>
      <c r="I313"/>
    </row>
    <row r="314" spans="1:9" x14ac:dyDescent="0.25">
      <c r="A314"/>
      <c r="B314"/>
      <c r="C314"/>
      <c r="D314"/>
      <c r="E314"/>
      <c r="F314"/>
      <c r="G314"/>
      <c r="H314"/>
      <c r="I314"/>
    </row>
    <row r="315" spans="1:9" x14ac:dyDescent="0.25">
      <c r="A315"/>
      <c r="B315"/>
      <c r="C315"/>
      <c r="D315"/>
      <c r="E315"/>
      <c r="F315"/>
      <c r="G315"/>
      <c r="H315"/>
      <c r="I315"/>
    </row>
    <row r="316" spans="1:9" x14ac:dyDescent="0.25">
      <c r="A316"/>
      <c r="B316"/>
      <c r="C316"/>
      <c r="D316"/>
      <c r="E316"/>
      <c r="F316"/>
      <c r="G316"/>
      <c r="H316"/>
      <c r="I316"/>
    </row>
    <row r="317" spans="1:9" x14ac:dyDescent="0.25">
      <c r="A317"/>
      <c r="B317"/>
      <c r="C317"/>
      <c r="D317"/>
      <c r="E317"/>
      <c r="F317"/>
      <c r="G317"/>
      <c r="H317"/>
      <c r="I317"/>
    </row>
    <row r="318" spans="1:9" x14ac:dyDescent="0.25">
      <c r="A318"/>
      <c r="B318"/>
      <c r="C318"/>
      <c r="D318"/>
      <c r="E318"/>
      <c r="F318"/>
      <c r="G318"/>
      <c r="H318"/>
      <c r="I318"/>
    </row>
    <row r="319" spans="1:9" x14ac:dyDescent="0.25">
      <c r="A319"/>
      <c r="B319"/>
      <c r="C319"/>
      <c r="D319"/>
      <c r="E319"/>
      <c r="F319"/>
      <c r="G319"/>
      <c r="H319"/>
      <c r="I319"/>
    </row>
    <row r="320" spans="1:9" x14ac:dyDescent="0.25">
      <c r="A320"/>
      <c r="B320"/>
      <c r="C320"/>
      <c r="D320"/>
      <c r="E320"/>
      <c r="F320"/>
      <c r="G320"/>
      <c r="H320"/>
      <c r="I320"/>
    </row>
    <row r="321" spans="1:9" x14ac:dyDescent="0.25">
      <c r="A321"/>
      <c r="B321"/>
      <c r="C321"/>
      <c r="D321"/>
      <c r="E321"/>
      <c r="F321"/>
      <c r="G321"/>
      <c r="H321"/>
      <c r="I321"/>
    </row>
    <row r="322" spans="1:9" x14ac:dyDescent="0.25">
      <c r="A322"/>
      <c r="B322"/>
      <c r="C322"/>
      <c r="D322"/>
      <c r="E322"/>
      <c r="F322"/>
      <c r="G322"/>
      <c r="H322"/>
      <c r="I322"/>
    </row>
    <row r="323" spans="1:9" x14ac:dyDescent="0.25">
      <c r="A323"/>
      <c r="B323"/>
      <c r="C323"/>
      <c r="D323"/>
      <c r="E323"/>
      <c r="F323"/>
      <c r="G323"/>
      <c r="H323"/>
      <c r="I323"/>
    </row>
    <row r="324" spans="1:9" x14ac:dyDescent="0.25">
      <c r="A324"/>
      <c r="B324"/>
      <c r="C324"/>
      <c r="D324"/>
      <c r="E324"/>
      <c r="F324"/>
      <c r="G324"/>
      <c r="H324"/>
      <c r="I324"/>
    </row>
    <row r="325" spans="1:9" x14ac:dyDescent="0.25">
      <c r="A325"/>
      <c r="B325"/>
      <c r="C325"/>
      <c r="D325"/>
      <c r="E325"/>
      <c r="F325"/>
      <c r="G325"/>
      <c r="H325"/>
      <c r="I325"/>
    </row>
    <row r="326" spans="1:9" x14ac:dyDescent="0.25">
      <c r="A326"/>
      <c r="B326"/>
      <c r="C326"/>
      <c r="D326"/>
      <c r="E326"/>
      <c r="F326"/>
      <c r="G326"/>
      <c r="H326"/>
      <c r="I326"/>
    </row>
    <row r="327" spans="1:9" x14ac:dyDescent="0.25">
      <c r="A327"/>
      <c r="B327"/>
      <c r="C327"/>
      <c r="D327"/>
      <c r="E327"/>
      <c r="F327"/>
      <c r="G327"/>
      <c r="H327"/>
      <c r="I327"/>
    </row>
    <row r="328" spans="1:9" x14ac:dyDescent="0.25">
      <c r="A328"/>
      <c r="B328"/>
      <c r="C328"/>
      <c r="D328"/>
      <c r="E328"/>
      <c r="F328"/>
      <c r="G328"/>
      <c r="H328"/>
      <c r="I328"/>
    </row>
    <row r="329" spans="1:9" x14ac:dyDescent="0.25">
      <c r="A329"/>
      <c r="B329"/>
      <c r="C329"/>
      <c r="D329"/>
      <c r="E329"/>
      <c r="F329"/>
      <c r="G329"/>
      <c r="H329"/>
      <c r="I329"/>
    </row>
    <row r="330" spans="1:9" x14ac:dyDescent="0.25">
      <c r="A330"/>
      <c r="B330"/>
      <c r="C330"/>
      <c r="D330"/>
      <c r="E330"/>
      <c r="F330"/>
      <c r="G330"/>
      <c r="H330"/>
      <c r="I330"/>
    </row>
    <row r="331" spans="1:9" x14ac:dyDescent="0.25">
      <c r="A331"/>
      <c r="B331"/>
      <c r="C331"/>
      <c r="D331"/>
      <c r="E331"/>
      <c r="F331"/>
      <c r="G331"/>
      <c r="H331"/>
      <c r="I331"/>
    </row>
    <row r="332" spans="1:9" x14ac:dyDescent="0.25">
      <c r="A332"/>
      <c r="B332"/>
      <c r="C332"/>
      <c r="D332"/>
      <c r="E332"/>
      <c r="F332"/>
      <c r="G332"/>
      <c r="H332"/>
      <c r="I332"/>
    </row>
    <row r="333" spans="1:9" x14ac:dyDescent="0.25">
      <c r="A333"/>
      <c r="B333"/>
      <c r="C333"/>
      <c r="D333"/>
      <c r="E333"/>
      <c r="F333"/>
      <c r="G333"/>
      <c r="H333"/>
      <c r="I333"/>
    </row>
    <row r="334" spans="1:9" x14ac:dyDescent="0.25">
      <c r="A334"/>
      <c r="B334"/>
      <c r="C334"/>
      <c r="D334"/>
      <c r="E334"/>
      <c r="F334"/>
      <c r="G334"/>
      <c r="H334"/>
      <c r="I334"/>
    </row>
    <row r="335" spans="1:9" x14ac:dyDescent="0.25">
      <c r="A335"/>
      <c r="B335"/>
      <c r="C335"/>
      <c r="D335"/>
      <c r="E335"/>
      <c r="F335"/>
      <c r="G335"/>
      <c r="H335"/>
      <c r="I335"/>
    </row>
    <row r="336" spans="1:9" x14ac:dyDescent="0.25">
      <c r="A336"/>
      <c r="B336"/>
      <c r="C336"/>
      <c r="D336"/>
      <c r="E336"/>
      <c r="F336"/>
      <c r="G336"/>
      <c r="H336"/>
      <c r="I336"/>
    </row>
    <row r="337" spans="1:9" x14ac:dyDescent="0.25">
      <c r="A337"/>
      <c r="B337"/>
      <c r="C337"/>
      <c r="D337"/>
      <c r="E337"/>
      <c r="F337"/>
      <c r="G337"/>
      <c r="H337"/>
      <c r="I337"/>
    </row>
    <row r="338" spans="1:9" x14ac:dyDescent="0.25">
      <c r="A338"/>
      <c r="B338"/>
      <c r="C338"/>
      <c r="D338"/>
      <c r="E338"/>
      <c r="F338"/>
      <c r="G338"/>
      <c r="H338"/>
      <c r="I338"/>
    </row>
    <row r="339" spans="1:9" x14ac:dyDescent="0.25">
      <c r="A339"/>
      <c r="B339"/>
      <c r="C339"/>
      <c r="D339"/>
      <c r="E339"/>
      <c r="F339"/>
      <c r="G339"/>
      <c r="H339"/>
      <c r="I339"/>
    </row>
    <row r="340" spans="1:9" x14ac:dyDescent="0.25">
      <c r="A340"/>
      <c r="B340"/>
      <c r="C340"/>
      <c r="D340"/>
      <c r="E340"/>
      <c r="F340"/>
      <c r="G340"/>
      <c r="H340"/>
      <c r="I340"/>
    </row>
    <row r="341" spans="1:9" x14ac:dyDescent="0.25">
      <c r="A341"/>
      <c r="B341"/>
      <c r="C341"/>
      <c r="D341"/>
      <c r="E341"/>
      <c r="F341"/>
      <c r="G341"/>
      <c r="H341"/>
      <c r="I341"/>
    </row>
    <row r="342" spans="1:9" x14ac:dyDescent="0.25">
      <c r="A342"/>
      <c r="B342"/>
      <c r="C342"/>
      <c r="D342"/>
      <c r="E342"/>
      <c r="F342"/>
      <c r="G342"/>
      <c r="H342"/>
      <c r="I342"/>
    </row>
    <row r="343" spans="1:9" x14ac:dyDescent="0.25">
      <c r="A343"/>
      <c r="B343"/>
      <c r="C343"/>
      <c r="D343"/>
      <c r="E343"/>
      <c r="F343"/>
      <c r="G343"/>
      <c r="H343"/>
      <c r="I343"/>
    </row>
    <row r="344" spans="1:9" x14ac:dyDescent="0.25">
      <c r="A344"/>
      <c r="B344"/>
      <c r="C344"/>
      <c r="D344"/>
      <c r="E344"/>
      <c r="F344"/>
      <c r="G344"/>
      <c r="H344"/>
      <c r="I344"/>
    </row>
    <row r="345" spans="1:9" x14ac:dyDescent="0.25">
      <c r="A345"/>
      <c r="B345"/>
      <c r="C345"/>
      <c r="D345"/>
      <c r="E345"/>
      <c r="F345"/>
      <c r="G345"/>
      <c r="H345"/>
      <c r="I345"/>
    </row>
    <row r="346" spans="1:9" x14ac:dyDescent="0.25">
      <c r="A346"/>
      <c r="B346"/>
      <c r="C346"/>
      <c r="D346"/>
      <c r="E346"/>
      <c r="F346"/>
      <c r="G346"/>
      <c r="H346"/>
      <c r="I346"/>
    </row>
    <row r="347" spans="1:9" x14ac:dyDescent="0.25">
      <c r="A347"/>
      <c r="B347"/>
      <c r="C347"/>
      <c r="D347"/>
      <c r="E347"/>
      <c r="F347"/>
      <c r="G347"/>
      <c r="H347"/>
      <c r="I347"/>
    </row>
    <row r="348" spans="1:9" x14ac:dyDescent="0.25">
      <c r="A348"/>
      <c r="B348"/>
      <c r="C348"/>
      <c r="D348"/>
      <c r="E348"/>
      <c r="F348"/>
      <c r="G348"/>
      <c r="H348"/>
      <c r="I348"/>
    </row>
    <row r="349" spans="1:9" x14ac:dyDescent="0.25">
      <c r="A349"/>
      <c r="B349"/>
      <c r="C349"/>
      <c r="D349"/>
      <c r="E349"/>
      <c r="F349"/>
      <c r="G349"/>
      <c r="H349"/>
      <c r="I349"/>
    </row>
    <row r="350" spans="1:9" x14ac:dyDescent="0.25">
      <c r="A350"/>
      <c r="B350"/>
      <c r="C350"/>
      <c r="D350"/>
      <c r="E350"/>
      <c r="F350"/>
      <c r="G350"/>
      <c r="H350"/>
      <c r="I350"/>
    </row>
    <row r="351" spans="1:9" x14ac:dyDescent="0.25">
      <c r="A351"/>
      <c r="B351"/>
      <c r="C351"/>
      <c r="D351"/>
      <c r="E351"/>
      <c r="F351"/>
      <c r="G351"/>
      <c r="H351"/>
      <c r="I351"/>
    </row>
    <row r="352" spans="1:9" x14ac:dyDescent="0.25">
      <c r="A352"/>
      <c r="B352"/>
      <c r="C352"/>
      <c r="D352"/>
      <c r="E352"/>
      <c r="F352"/>
      <c r="G352"/>
      <c r="H352"/>
      <c r="I352"/>
    </row>
    <row r="353" spans="1:9" x14ac:dyDescent="0.25">
      <c r="A353"/>
      <c r="B353"/>
      <c r="C353"/>
      <c r="D353"/>
      <c r="E353"/>
      <c r="F353"/>
      <c r="G353"/>
      <c r="H353"/>
      <c r="I353"/>
    </row>
    <row r="354" spans="1:9" x14ac:dyDescent="0.25">
      <c r="A354"/>
      <c r="B354"/>
      <c r="C354"/>
      <c r="D354"/>
      <c r="E354"/>
      <c r="F354"/>
      <c r="G354"/>
      <c r="H354"/>
      <c r="I354"/>
    </row>
    <row r="355" spans="1:9" x14ac:dyDescent="0.25">
      <c r="A355"/>
      <c r="B355"/>
      <c r="C355"/>
      <c r="D355"/>
      <c r="E355"/>
      <c r="F355"/>
      <c r="G355"/>
      <c r="H355"/>
      <c r="I355"/>
    </row>
    <row r="356" spans="1:9" x14ac:dyDescent="0.25">
      <c r="A356"/>
      <c r="B356"/>
      <c r="C356"/>
      <c r="D356"/>
      <c r="E356"/>
      <c r="F356"/>
      <c r="G356"/>
      <c r="H356"/>
      <c r="I356"/>
    </row>
    <row r="357" spans="1:9" x14ac:dyDescent="0.25">
      <c r="A357"/>
      <c r="B357"/>
      <c r="C357"/>
      <c r="D357"/>
      <c r="E357"/>
      <c r="F357"/>
      <c r="G357"/>
      <c r="H357"/>
      <c r="I357"/>
    </row>
    <row r="358" spans="1:9" x14ac:dyDescent="0.25">
      <c r="A358"/>
      <c r="B358"/>
      <c r="C358"/>
      <c r="D358"/>
      <c r="E358"/>
      <c r="F358"/>
      <c r="G358"/>
      <c r="H358"/>
      <c r="I358"/>
    </row>
    <row r="359" spans="1:9" x14ac:dyDescent="0.25">
      <c r="A359"/>
      <c r="B359"/>
      <c r="C359"/>
      <c r="D359"/>
      <c r="E359"/>
      <c r="F359"/>
      <c r="G359"/>
      <c r="H359"/>
      <c r="I359"/>
    </row>
    <row r="360" spans="1:9" x14ac:dyDescent="0.25">
      <c r="A360"/>
      <c r="B360"/>
      <c r="C360"/>
      <c r="D360"/>
      <c r="E360"/>
      <c r="F360"/>
      <c r="G360"/>
      <c r="H360"/>
      <c r="I360"/>
    </row>
    <row r="361" spans="1:9" x14ac:dyDescent="0.25">
      <c r="A361"/>
      <c r="B361"/>
      <c r="C361"/>
      <c r="D361"/>
      <c r="E361"/>
      <c r="F361"/>
      <c r="G361"/>
      <c r="H361"/>
      <c r="I361"/>
    </row>
    <row r="362" spans="1:9" x14ac:dyDescent="0.25">
      <c r="A362"/>
      <c r="B362"/>
      <c r="C362"/>
      <c r="D362"/>
      <c r="E362"/>
      <c r="F362"/>
      <c r="G362"/>
      <c r="H362"/>
      <c r="I362"/>
    </row>
    <row r="363" spans="1:9" x14ac:dyDescent="0.25">
      <c r="A363"/>
      <c r="B363"/>
      <c r="C363"/>
      <c r="D363"/>
      <c r="E363"/>
      <c r="F363"/>
      <c r="G363"/>
      <c r="H363"/>
      <c r="I363"/>
    </row>
    <row r="364" spans="1:9" x14ac:dyDescent="0.25">
      <c r="A364"/>
      <c r="B364"/>
      <c r="C364"/>
      <c r="D364"/>
      <c r="E364"/>
      <c r="F364"/>
      <c r="G364"/>
      <c r="H364"/>
      <c r="I364"/>
    </row>
    <row r="365" spans="1:9" x14ac:dyDescent="0.25">
      <c r="A365"/>
      <c r="B365"/>
      <c r="C365"/>
      <c r="D365"/>
      <c r="E365"/>
      <c r="F365"/>
      <c r="G365"/>
      <c r="H365"/>
      <c r="I365"/>
    </row>
    <row r="366" spans="1:9" x14ac:dyDescent="0.25">
      <c r="A366"/>
      <c r="B366"/>
      <c r="C366"/>
      <c r="D366"/>
      <c r="E366"/>
      <c r="F366"/>
      <c r="G366"/>
      <c r="H366"/>
      <c r="I366"/>
    </row>
    <row r="367" spans="1:9" x14ac:dyDescent="0.25">
      <c r="A367"/>
      <c r="B367"/>
      <c r="C367"/>
      <c r="D367"/>
      <c r="E367"/>
      <c r="F367"/>
      <c r="G367"/>
      <c r="H367"/>
      <c r="I367"/>
    </row>
    <row r="368" spans="1:9" x14ac:dyDescent="0.25">
      <c r="A368"/>
      <c r="B368"/>
      <c r="C368"/>
      <c r="D368"/>
      <c r="E368"/>
      <c r="F368"/>
      <c r="G368"/>
      <c r="H368"/>
      <c r="I368"/>
    </row>
    <row r="369" spans="1:9" x14ac:dyDescent="0.25">
      <c r="A369"/>
      <c r="B369"/>
      <c r="C369"/>
      <c r="D369"/>
      <c r="E369"/>
      <c r="F369"/>
      <c r="G369"/>
      <c r="H369"/>
      <c r="I369"/>
    </row>
    <row r="370" spans="1:9" x14ac:dyDescent="0.25">
      <c r="A370"/>
      <c r="B370"/>
      <c r="C370"/>
      <c r="D370"/>
      <c r="E370"/>
      <c r="F370"/>
      <c r="G370"/>
      <c r="H370"/>
      <c r="I370"/>
    </row>
    <row r="371" spans="1:9" x14ac:dyDescent="0.25">
      <c r="A371"/>
      <c r="B371"/>
      <c r="C371"/>
      <c r="D371"/>
      <c r="E371"/>
      <c r="F371"/>
      <c r="G371"/>
      <c r="H371"/>
      <c r="I371"/>
    </row>
    <row r="372" spans="1:9" x14ac:dyDescent="0.25">
      <c r="A372"/>
      <c r="B372"/>
      <c r="C372"/>
      <c r="D372"/>
      <c r="E372"/>
      <c r="F372"/>
      <c r="G372"/>
      <c r="H372"/>
      <c r="I372"/>
    </row>
    <row r="373" spans="1:9" x14ac:dyDescent="0.25">
      <c r="A373"/>
      <c r="B373"/>
      <c r="C373"/>
      <c r="D373"/>
      <c r="E373"/>
      <c r="F373"/>
      <c r="G373"/>
      <c r="H373"/>
      <c r="I373"/>
    </row>
    <row r="374" spans="1:9" x14ac:dyDescent="0.25">
      <c r="A374"/>
      <c r="B374"/>
      <c r="C374"/>
      <c r="D374"/>
      <c r="E374"/>
      <c r="F374"/>
      <c r="G374"/>
      <c r="H374"/>
      <c r="I374"/>
    </row>
    <row r="375" spans="1:9" x14ac:dyDescent="0.25">
      <c r="A375"/>
      <c r="B375"/>
      <c r="C375"/>
      <c r="D375"/>
      <c r="E375"/>
      <c r="F375"/>
      <c r="G375"/>
      <c r="H375"/>
      <c r="I375"/>
    </row>
    <row r="376" spans="1:9" x14ac:dyDescent="0.25">
      <c r="A376"/>
      <c r="B376"/>
      <c r="C376"/>
      <c r="D376"/>
      <c r="E376"/>
      <c r="F376"/>
      <c r="G376"/>
      <c r="H376"/>
      <c r="I376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/>
      <c r="B378"/>
      <c r="C378"/>
      <c r="D378"/>
      <c r="E378"/>
      <c r="F378"/>
      <c r="G378"/>
      <c r="H378"/>
      <c r="I378"/>
    </row>
    <row r="379" spans="1:9" x14ac:dyDescent="0.25">
      <c r="A379"/>
      <c r="B379"/>
      <c r="C379"/>
      <c r="D379"/>
      <c r="E379"/>
      <c r="F379"/>
      <c r="G379"/>
      <c r="H379"/>
      <c r="I379"/>
    </row>
    <row r="380" spans="1:9" x14ac:dyDescent="0.25">
      <c r="A380"/>
      <c r="B380"/>
      <c r="C380"/>
      <c r="D380"/>
      <c r="E380"/>
      <c r="F380"/>
      <c r="G380"/>
      <c r="H380"/>
      <c r="I380"/>
    </row>
    <row r="381" spans="1:9" x14ac:dyDescent="0.25">
      <c r="A381"/>
      <c r="B381"/>
      <c r="C381"/>
      <c r="D381"/>
      <c r="E381"/>
      <c r="F381"/>
      <c r="G381"/>
      <c r="H381"/>
      <c r="I381"/>
    </row>
    <row r="382" spans="1:9" x14ac:dyDescent="0.25">
      <c r="A382"/>
      <c r="B382"/>
      <c r="C382"/>
      <c r="D382"/>
      <c r="E382"/>
      <c r="F382"/>
      <c r="G382"/>
      <c r="H382"/>
      <c r="I382"/>
    </row>
    <row r="383" spans="1:9" x14ac:dyDescent="0.25">
      <c r="A383"/>
      <c r="B383"/>
      <c r="C383"/>
      <c r="D383"/>
      <c r="E383"/>
      <c r="F383"/>
      <c r="G383"/>
      <c r="H383"/>
      <c r="I383"/>
    </row>
    <row r="384" spans="1:9" x14ac:dyDescent="0.25">
      <c r="A384"/>
      <c r="B384"/>
      <c r="C384"/>
      <c r="D384"/>
      <c r="E384"/>
      <c r="F384"/>
      <c r="G384"/>
      <c r="H384"/>
      <c r="I384"/>
    </row>
    <row r="385" spans="1:9" x14ac:dyDescent="0.25">
      <c r="A385"/>
      <c r="B385"/>
      <c r="C385"/>
      <c r="D385"/>
      <c r="E385"/>
      <c r="F385"/>
      <c r="G385"/>
      <c r="H385"/>
      <c r="I385"/>
    </row>
    <row r="386" spans="1:9" x14ac:dyDescent="0.25">
      <c r="A386"/>
      <c r="B386"/>
      <c r="C386"/>
      <c r="D386"/>
      <c r="E386"/>
      <c r="F386"/>
      <c r="G386"/>
      <c r="H386"/>
      <c r="I386"/>
    </row>
    <row r="387" spans="1:9" x14ac:dyDescent="0.25">
      <c r="A387"/>
      <c r="B387"/>
      <c r="C387"/>
      <c r="D387"/>
      <c r="E387"/>
      <c r="F387"/>
      <c r="G387"/>
      <c r="H387"/>
      <c r="I387"/>
    </row>
    <row r="388" spans="1:9" x14ac:dyDescent="0.25">
      <c r="A388"/>
      <c r="B388"/>
      <c r="C388"/>
      <c r="D388"/>
      <c r="E388"/>
      <c r="F388"/>
      <c r="G388"/>
      <c r="H388"/>
      <c r="I388"/>
    </row>
    <row r="389" spans="1:9" x14ac:dyDescent="0.25">
      <c r="A389"/>
      <c r="B389"/>
      <c r="C389"/>
      <c r="D389"/>
      <c r="E389"/>
      <c r="F389"/>
      <c r="G389"/>
      <c r="H389"/>
      <c r="I389"/>
    </row>
    <row r="390" spans="1:9" x14ac:dyDescent="0.25">
      <c r="A390"/>
      <c r="B390"/>
      <c r="C390"/>
      <c r="D390"/>
      <c r="E390"/>
      <c r="F390"/>
      <c r="G390"/>
      <c r="H390"/>
      <c r="I390"/>
    </row>
    <row r="391" spans="1:9" x14ac:dyDescent="0.25">
      <c r="A391"/>
      <c r="B391"/>
      <c r="C391"/>
      <c r="D391"/>
      <c r="E391"/>
      <c r="F391"/>
      <c r="G391"/>
      <c r="H391"/>
      <c r="I391"/>
    </row>
    <row r="392" spans="1:9" x14ac:dyDescent="0.25">
      <c r="A392"/>
      <c r="B392"/>
      <c r="C392"/>
      <c r="D392"/>
      <c r="E392"/>
      <c r="F392"/>
      <c r="G392"/>
      <c r="H392"/>
      <c r="I392"/>
    </row>
    <row r="393" spans="1:9" x14ac:dyDescent="0.25">
      <c r="A393"/>
      <c r="B393"/>
      <c r="C393"/>
      <c r="D393"/>
      <c r="E393"/>
      <c r="F393"/>
      <c r="G393"/>
      <c r="H393"/>
      <c r="I393"/>
    </row>
    <row r="394" spans="1:9" x14ac:dyDescent="0.25">
      <c r="A394"/>
      <c r="B394"/>
      <c r="C394"/>
      <c r="D394"/>
      <c r="E394"/>
      <c r="F394"/>
      <c r="G394"/>
      <c r="H394"/>
      <c r="I394"/>
    </row>
    <row r="395" spans="1:9" x14ac:dyDescent="0.25">
      <c r="A395"/>
      <c r="B395"/>
      <c r="C395"/>
      <c r="D395"/>
      <c r="E395"/>
      <c r="F395"/>
      <c r="G395"/>
      <c r="H395"/>
      <c r="I395"/>
    </row>
    <row r="396" spans="1:9" x14ac:dyDescent="0.25">
      <c r="A396"/>
      <c r="B396"/>
      <c r="C396"/>
      <c r="D396"/>
      <c r="E396"/>
      <c r="F396"/>
      <c r="G396"/>
      <c r="H396"/>
      <c r="I396"/>
    </row>
    <row r="397" spans="1:9" x14ac:dyDescent="0.25">
      <c r="A397"/>
      <c r="B397"/>
      <c r="C397"/>
      <c r="D397"/>
      <c r="E397"/>
      <c r="F397"/>
      <c r="G397"/>
      <c r="H397"/>
      <c r="I397"/>
    </row>
    <row r="398" spans="1:9" x14ac:dyDescent="0.25">
      <c r="A398"/>
      <c r="B398"/>
      <c r="C398"/>
      <c r="D398"/>
      <c r="E398"/>
      <c r="F398"/>
      <c r="G398"/>
      <c r="H398"/>
      <c r="I398"/>
    </row>
    <row r="399" spans="1:9" x14ac:dyDescent="0.25">
      <c r="A399"/>
      <c r="B399"/>
      <c r="C399"/>
      <c r="D399"/>
      <c r="E399"/>
      <c r="F399"/>
      <c r="G399"/>
      <c r="H399"/>
      <c r="I399"/>
    </row>
    <row r="400" spans="1:9" x14ac:dyDescent="0.25">
      <c r="A400"/>
      <c r="B400"/>
      <c r="C400"/>
      <c r="D400"/>
      <c r="E400"/>
      <c r="F400"/>
      <c r="G400"/>
      <c r="H400"/>
      <c r="I400"/>
    </row>
    <row r="401" spans="1:9" x14ac:dyDescent="0.25">
      <c r="A401"/>
      <c r="B401"/>
      <c r="C401"/>
      <c r="D401"/>
      <c r="E401"/>
      <c r="F401"/>
      <c r="G401"/>
      <c r="H401"/>
      <c r="I401"/>
    </row>
    <row r="402" spans="1:9" x14ac:dyDescent="0.25">
      <c r="A402"/>
      <c r="B402"/>
      <c r="C402"/>
      <c r="D402"/>
      <c r="E402"/>
      <c r="F402"/>
      <c r="G402"/>
      <c r="H402"/>
      <c r="I402"/>
    </row>
    <row r="403" spans="1:9" x14ac:dyDescent="0.25">
      <c r="A403"/>
      <c r="B403"/>
      <c r="C403"/>
      <c r="D403"/>
      <c r="E403"/>
      <c r="F403"/>
      <c r="G403"/>
      <c r="H403"/>
      <c r="I403"/>
    </row>
    <row r="404" spans="1:9" x14ac:dyDescent="0.25">
      <c r="A404"/>
      <c r="B404"/>
      <c r="C404"/>
      <c r="D404"/>
      <c r="E404"/>
      <c r="F404"/>
      <c r="G404"/>
      <c r="H404"/>
      <c r="I404"/>
    </row>
    <row r="405" spans="1:9" x14ac:dyDescent="0.25">
      <c r="A405"/>
      <c r="B405"/>
      <c r="C405"/>
      <c r="D405"/>
      <c r="E405"/>
      <c r="F405"/>
      <c r="G405"/>
      <c r="H405"/>
      <c r="I405"/>
    </row>
    <row r="406" spans="1:9" x14ac:dyDescent="0.25">
      <c r="A406"/>
      <c r="B406"/>
      <c r="C406"/>
      <c r="D406"/>
      <c r="E406"/>
      <c r="F406"/>
      <c r="G406"/>
      <c r="H406"/>
      <c r="I406"/>
    </row>
    <row r="407" spans="1:9" x14ac:dyDescent="0.25">
      <c r="A407"/>
      <c r="B407"/>
      <c r="C407"/>
      <c r="D407"/>
      <c r="E407"/>
      <c r="F407"/>
      <c r="G407"/>
      <c r="H407"/>
      <c r="I407"/>
    </row>
    <row r="408" spans="1:9" x14ac:dyDescent="0.25">
      <c r="A408"/>
      <c r="B408"/>
      <c r="C408"/>
      <c r="D408"/>
      <c r="E408"/>
      <c r="F408"/>
      <c r="G408"/>
      <c r="H408"/>
      <c r="I408"/>
    </row>
    <row r="409" spans="1:9" x14ac:dyDescent="0.25">
      <c r="A409"/>
      <c r="B409"/>
      <c r="C409"/>
      <c r="D409"/>
      <c r="E409"/>
      <c r="F409"/>
      <c r="G409"/>
      <c r="H409"/>
      <c r="I409"/>
    </row>
    <row r="410" spans="1:9" x14ac:dyDescent="0.25">
      <c r="A410"/>
      <c r="B410"/>
      <c r="C410"/>
      <c r="D410"/>
      <c r="E410"/>
      <c r="F410"/>
      <c r="G410"/>
      <c r="H410"/>
      <c r="I410"/>
    </row>
    <row r="411" spans="1:9" x14ac:dyDescent="0.25">
      <c r="A411"/>
      <c r="B411"/>
      <c r="C411"/>
      <c r="D411"/>
      <c r="E411"/>
      <c r="F411"/>
      <c r="G411"/>
      <c r="H411"/>
      <c r="I411"/>
    </row>
    <row r="412" spans="1:9" x14ac:dyDescent="0.25">
      <c r="A412"/>
      <c r="B412"/>
      <c r="C412"/>
      <c r="D412"/>
      <c r="E412"/>
      <c r="F412"/>
      <c r="G412"/>
      <c r="H412"/>
      <c r="I412"/>
    </row>
    <row r="413" spans="1:9" x14ac:dyDescent="0.25">
      <c r="A413"/>
      <c r="B413"/>
      <c r="C413"/>
      <c r="D413"/>
      <c r="E413"/>
      <c r="F413"/>
      <c r="G413"/>
      <c r="H413"/>
      <c r="I413"/>
    </row>
    <row r="414" spans="1:9" x14ac:dyDescent="0.25">
      <c r="A414"/>
      <c r="B414"/>
      <c r="C414"/>
      <c r="D414"/>
      <c r="E414"/>
      <c r="F414"/>
      <c r="G414"/>
      <c r="H414"/>
      <c r="I414"/>
    </row>
    <row r="415" spans="1:9" x14ac:dyDescent="0.25">
      <c r="A415"/>
      <c r="B415"/>
      <c r="C415"/>
      <c r="D415"/>
      <c r="E415"/>
      <c r="F415"/>
      <c r="G415"/>
      <c r="H415"/>
      <c r="I415"/>
    </row>
    <row r="416" spans="1:9" x14ac:dyDescent="0.25">
      <c r="A416"/>
      <c r="B416"/>
      <c r="C416"/>
      <c r="D416"/>
      <c r="E416"/>
      <c r="F416"/>
      <c r="G416"/>
      <c r="H416"/>
      <c r="I416"/>
    </row>
    <row r="417" spans="1:9" x14ac:dyDescent="0.25">
      <c r="A417"/>
      <c r="B417"/>
      <c r="C417"/>
      <c r="D417"/>
      <c r="E417"/>
      <c r="F417"/>
      <c r="G417"/>
      <c r="H417"/>
      <c r="I417"/>
    </row>
    <row r="418" spans="1:9" x14ac:dyDescent="0.25">
      <c r="A418"/>
      <c r="B418"/>
      <c r="C418"/>
      <c r="D418"/>
      <c r="E418"/>
      <c r="F418"/>
      <c r="G418"/>
      <c r="H418"/>
      <c r="I418"/>
    </row>
    <row r="419" spans="1:9" x14ac:dyDescent="0.25">
      <c r="A419"/>
      <c r="B419"/>
      <c r="C419"/>
      <c r="D419"/>
      <c r="E419"/>
      <c r="F419"/>
      <c r="G419"/>
      <c r="H419"/>
      <c r="I419"/>
    </row>
    <row r="420" spans="1:9" x14ac:dyDescent="0.25">
      <c r="A420"/>
      <c r="B420"/>
      <c r="C420"/>
      <c r="D420"/>
      <c r="E420"/>
      <c r="F420"/>
      <c r="G420"/>
      <c r="H420"/>
      <c r="I420"/>
    </row>
    <row r="421" spans="1:9" x14ac:dyDescent="0.25">
      <c r="A421"/>
      <c r="B421"/>
      <c r="C421"/>
      <c r="D421"/>
      <c r="E421"/>
      <c r="F421"/>
      <c r="G421"/>
      <c r="H421"/>
      <c r="I421"/>
    </row>
    <row r="422" spans="1:9" x14ac:dyDescent="0.25">
      <c r="A422"/>
      <c r="B422"/>
      <c r="C422"/>
      <c r="D422"/>
      <c r="E422"/>
      <c r="F422"/>
      <c r="G422"/>
      <c r="H422"/>
      <c r="I422"/>
    </row>
    <row r="423" spans="1:9" x14ac:dyDescent="0.25">
      <c r="A423"/>
      <c r="B423"/>
      <c r="C423"/>
      <c r="D423"/>
      <c r="E423"/>
      <c r="F423"/>
      <c r="G423"/>
      <c r="H423"/>
      <c r="I423"/>
    </row>
    <row r="424" spans="1:9" x14ac:dyDescent="0.25">
      <c r="A424"/>
      <c r="B424"/>
      <c r="C424"/>
      <c r="D424"/>
      <c r="E424"/>
      <c r="F424"/>
      <c r="G424"/>
      <c r="H424"/>
      <c r="I424"/>
    </row>
    <row r="425" spans="1:9" x14ac:dyDescent="0.25">
      <c r="A425"/>
      <c r="B425"/>
      <c r="C425"/>
      <c r="D425"/>
      <c r="E425"/>
      <c r="F425"/>
      <c r="G425"/>
      <c r="H425"/>
      <c r="I425"/>
    </row>
    <row r="426" spans="1:9" x14ac:dyDescent="0.25">
      <c r="A426"/>
      <c r="B426"/>
      <c r="C426"/>
      <c r="D426"/>
      <c r="E426"/>
      <c r="F426"/>
      <c r="G426"/>
      <c r="H426"/>
      <c r="I426"/>
    </row>
    <row r="427" spans="1:9" x14ac:dyDescent="0.25">
      <c r="A427"/>
      <c r="B427"/>
      <c r="C427"/>
      <c r="D427"/>
      <c r="E427"/>
      <c r="F427"/>
      <c r="G427"/>
      <c r="H427"/>
      <c r="I427"/>
    </row>
    <row r="428" spans="1:9" x14ac:dyDescent="0.25">
      <c r="A428"/>
      <c r="B428"/>
      <c r="C428"/>
      <c r="D428"/>
      <c r="E428"/>
      <c r="F428"/>
      <c r="G428"/>
      <c r="H428"/>
      <c r="I428"/>
    </row>
    <row r="429" spans="1:9" x14ac:dyDescent="0.25">
      <c r="A429"/>
      <c r="B429"/>
      <c r="C429"/>
      <c r="D429"/>
      <c r="E429"/>
      <c r="F429"/>
      <c r="G429"/>
      <c r="H429"/>
      <c r="I429"/>
    </row>
    <row r="430" spans="1:9" x14ac:dyDescent="0.25">
      <c r="A430"/>
      <c r="B430"/>
      <c r="C430"/>
      <c r="D430"/>
      <c r="E430"/>
      <c r="F430"/>
      <c r="G430"/>
      <c r="H430"/>
      <c r="I430"/>
    </row>
    <row r="431" spans="1:9" x14ac:dyDescent="0.25">
      <c r="A431"/>
      <c r="B431"/>
      <c r="C431"/>
      <c r="D431"/>
      <c r="E431"/>
      <c r="F431"/>
      <c r="G431"/>
      <c r="H431"/>
      <c r="I431"/>
    </row>
    <row r="432" spans="1:9" x14ac:dyDescent="0.25">
      <c r="A432"/>
      <c r="B432"/>
      <c r="C432"/>
      <c r="D432"/>
      <c r="E432"/>
      <c r="F432"/>
      <c r="G432"/>
      <c r="H432"/>
      <c r="I432"/>
    </row>
    <row r="433" spans="1:9" x14ac:dyDescent="0.25">
      <c r="A433"/>
      <c r="B433"/>
      <c r="C433"/>
      <c r="D433"/>
      <c r="E433"/>
      <c r="F433"/>
      <c r="G433"/>
      <c r="H433"/>
      <c r="I433"/>
    </row>
    <row r="434" spans="1:9" x14ac:dyDescent="0.25">
      <c r="A434"/>
      <c r="B434"/>
      <c r="C434"/>
      <c r="D434"/>
      <c r="E434"/>
      <c r="F434"/>
      <c r="G434"/>
      <c r="H434"/>
      <c r="I434"/>
    </row>
    <row r="435" spans="1:9" x14ac:dyDescent="0.25">
      <c r="A435"/>
      <c r="B435"/>
      <c r="C435"/>
      <c r="D435"/>
      <c r="E435"/>
      <c r="F435"/>
      <c r="G435"/>
      <c r="H435"/>
      <c r="I435"/>
    </row>
    <row r="436" spans="1:9" x14ac:dyDescent="0.25">
      <c r="A436"/>
      <c r="B436"/>
      <c r="C436"/>
      <c r="D436"/>
      <c r="E436"/>
      <c r="F436"/>
      <c r="G436"/>
      <c r="H436"/>
      <c r="I436"/>
    </row>
    <row r="437" spans="1:9" x14ac:dyDescent="0.25">
      <c r="A437"/>
      <c r="B437"/>
      <c r="C437"/>
      <c r="D437"/>
      <c r="E437"/>
      <c r="F437"/>
      <c r="G437"/>
      <c r="H437"/>
      <c r="I437"/>
    </row>
    <row r="438" spans="1:9" x14ac:dyDescent="0.25">
      <c r="A438"/>
      <c r="B438"/>
      <c r="C438"/>
      <c r="D438"/>
      <c r="E438"/>
      <c r="F438"/>
      <c r="G438"/>
      <c r="H438"/>
      <c r="I438"/>
    </row>
    <row r="439" spans="1:9" x14ac:dyDescent="0.25">
      <c r="A439"/>
      <c r="B439"/>
      <c r="C439"/>
      <c r="D439"/>
      <c r="E439"/>
      <c r="F439"/>
      <c r="G439"/>
      <c r="H439"/>
      <c r="I439"/>
    </row>
    <row r="440" spans="1:9" x14ac:dyDescent="0.25">
      <c r="A440"/>
      <c r="B440"/>
      <c r="C440"/>
      <c r="D440"/>
      <c r="E440"/>
      <c r="F440"/>
      <c r="G440"/>
      <c r="H440"/>
      <c r="I440"/>
    </row>
    <row r="441" spans="1:9" x14ac:dyDescent="0.25">
      <c r="A441"/>
      <c r="B441"/>
      <c r="C441"/>
      <c r="D441"/>
      <c r="E441"/>
      <c r="F441"/>
      <c r="G441"/>
      <c r="H441"/>
      <c r="I441"/>
    </row>
    <row r="442" spans="1:9" x14ac:dyDescent="0.25">
      <c r="A442"/>
      <c r="B442"/>
      <c r="C442"/>
      <c r="D442"/>
      <c r="E442"/>
      <c r="F442"/>
      <c r="G442"/>
      <c r="H442"/>
      <c r="I442"/>
    </row>
    <row r="443" spans="1:9" x14ac:dyDescent="0.25">
      <c r="A443"/>
      <c r="B443"/>
      <c r="C443"/>
      <c r="D443"/>
      <c r="E443"/>
      <c r="F443"/>
      <c r="G443"/>
      <c r="H443"/>
      <c r="I443"/>
    </row>
    <row r="444" spans="1:9" x14ac:dyDescent="0.25">
      <c r="A444"/>
      <c r="B444"/>
      <c r="C444"/>
      <c r="D444"/>
      <c r="E444"/>
      <c r="F444"/>
      <c r="G444"/>
      <c r="H444"/>
      <c r="I444"/>
    </row>
    <row r="445" spans="1:9" x14ac:dyDescent="0.25">
      <c r="A445"/>
      <c r="B445"/>
      <c r="C445"/>
      <c r="D445"/>
      <c r="E445"/>
      <c r="F445"/>
      <c r="G445"/>
      <c r="H445"/>
      <c r="I445"/>
    </row>
    <row r="446" spans="1:9" x14ac:dyDescent="0.25">
      <c r="A446"/>
      <c r="B446"/>
      <c r="C446"/>
      <c r="D446"/>
      <c r="E446"/>
      <c r="F446"/>
      <c r="G446"/>
      <c r="H446"/>
      <c r="I446"/>
    </row>
    <row r="447" spans="1:9" x14ac:dyDescent="0.25">
      <c r="A447"/>
      <c r="B447"/>
      <c r="C447"/>
      <c r="D447"/>
      <c r="E447"/>
      <c r="F447"/>
      <c r="G447"/>
      <c r="H447"/>
      <c r="I447"/>
    </row>
    <row r="448" spans="1:9" x14ac:dyDescent="0.25">
      <c r="A448"/>
      <c r="B448"/>
      <c r="C448"/>
      <c r="D448"/>
      <c r="E448"/>
      <c r="F448"/>
      <c r="G448"/>
      <c r="H448"/>
      <c r="I448"/>
    </row>
    <row r="449" spans="1:9" x14ac:dyDescent="0.25">
      <c r="A449"/>
      <c r="B449"/>
      <c r="C449"/>
      <c r="D449"/>
      <c r="E449"/>
      <c r="F449"/>
      <c r="G449"/>
      <c r="H449"/>
      <c r="I449"/>
    </row>
    <row r="450" spans="1:9" x14ac:dyDescent="0.25">
      <c r="A450"/>
      <c r="B450"/>
      <c r="C450"/>
      <c r="D450"/>
      <c r="E450"/>
      <c r="F450"/>
      <c r="G450"/>
      <c r="H450"/>
      <c r="I450"/>
    </row>
    <row r="451" spans="1:9" x14ac:dyDescent="0.25">
      <c r="A451"/>
      <c r="B451"/>
      <c r="C451"/>
      <c r="D451"/>
      <c r="E451"/>
      <c r="F451"/>
      <c r="G451"/>
      <c r="H451"/>
      <c r="I451"/>
    </row>
    <row r="452" spans="1:9" x14ac:dyDescent="0.25">
      <c r="A452"/>
      <c r="B452"/>
      <c r="C452"/>
      <c r="D452"/>
      <c r="E452"/>
      <c r="F452"/>
      <c r="G452"/>
      <c r="H452"/>
      <c r="I452"/>
    </row>
    <row r="453" spans="1:9" x14ac:dyDescent="0.25">
      <c r="A453"/>
      <c r="B453"/>
      <c r="C453"/>
      <c r="D453"/>
      <c r="E453"/>
      <c r="F453"/>
      <c r="G453"/>
      <c r="H453"/>
      <c r="I453"/>
    </row>
    <row r="454" spans="1:9" x14ac:dyDescent="0.25">
      <c r="A454"/>
      <c r="B454"/>
      <c r="C454"/>
      <c r="D454"/>
      <c r="E454"/>
      <c r="F454"/>
      <c r="G454"/>
      <c r="H454"/>
      <c r="I454"/>
    </row>
    <row r="455" spans="1:9" x14ac:dyDescent="0.25">
      <c r="A455"/>
      <c r="B455"/>
      <c r="C455"/>
      <c r="D455"/>
      <c r="E455"/>
      <c r="F455"/>
      <c r="G455"/>
      <c r="H455"/>
      <c r="I455"/>
    </row>
    <row r="456" spans="1:9" x14ac:dyDescent="0.25">
      <c r="A456"/>
      <c r="B456"/>
      <c r="C456"/>
      <c r="D456"/>
      <c r="E456"/>
      <c r="F456"/>
      <c r="G456"/>
      <c r="H456"/>
      <c r="I456"/>
    </row>
    <row r="457" spans="1:9" x14ac:dyDescent="0.25">
      <c r="A457"/>
      <c r="B457"/>
      <c r="C457"/>
      <c r="D457"/>
      <c r="E457"/>
      <c r="F457"/>
      <c r="G457"/>
      <c r="H457"/>
      <c r="I457"/>
    </row>
    <row r="458" spans="1:9" x14ac:dyDescent="0.25">
      <c r="A458"/>
      <c r="B458"/>
      <c r="C458"/>
      <c r="D458"/>
      <c r="E458"/>
      <c r="F458"/>
      <c r="G458"/>
      <c r="H458"/>
      <c r="I458"/>
    </row>
    <row r="459" spans="1:9" x14ac:dyDescent="0.25">
      <c r="A459"/>
      <c r="B459"/>
      <c r="C459"/>
      <c r="D459"/>
      <c r="E459"/>
      <c r="F459"/>
      <c r="G459"/>
      <c r="H459"/>
      <c r="I459"/>
    </row>
    <row r="460" spans="1:9" x14ac:dyDescent="0.25">
      <c r="A460"/>
      <c r="B460"/>
      <c r="C460"/>
      <c r="D460"/>
      <c r="E460"/>
      <c r="F460"/>
      <c r="G460"/>
      <c r="H460"/>
      <c r="I460"/>
    </row>
    <row r="461" spans="1:9" x14ac:dyDescent="0.25">
      <c r="A461"/>
      <c r="B461"/>
      <c r="C461"/>
      <c r="D461"/>
      <c r="E461"/>
      <c r="F461"/>
      <c r="G461"/>
      <c r="H461"/>
      <c r="I461"/>
    </row>
    <row r="462" spans="1:9" x14ac:dyDescent="0.25">
      <c r="A462"/>
      <c r="B462"/>
      <c r="C462"/>
      <c r="D462"/>
      <c r="E462"/>
      <c r="F462"/>
      <c r="G462"/>
      <c r="H462"/>
      <c r="I462"/>
    </row>
    <row r="463" spans="1:9" x14ac:dyDescent="0.25">
      <c r="A463"/>
      <c r="B463"/>
      <c r="C463"/>
      <c r="D463"/>
      <c r="E463"/>
      <c r="F463"/>
      <c r="G463"/>
      <c r="H463"/>
      <c r="I463"/>
    </row>
    <row r="464" spans="1:9" x14ac:dyDescent="0.25">
      <c r="A464"/>
      <c r="B464"/>
      <c r="C464"/>
      <c r="D464"/>
      <c r="E464"/>
      <c r="F464"/>
      <c r="G464"/>
      <c r="H464"/>
      <c r="I464"/>
    </row>
    <row r="465" spans="1:9" x14ac:dyDescent="0.25">
      <c r="A465"/>
      <c r="B465"/>
      <c r="C465"/>
      <c r="D465"/>
      <c r="E465"/>
      <c r="F465"/>
      <c r="G465"/>
      <c r="H465"/>
      <c r="I465"/>
    </row>
    <row r="466" spans="1:9" x14ac:dyDescent="0.25">
      <c r="A466"/>
      <c r="B466"/>
      <c r="C466"/>
      <c r="D466"/>
      <c r="E466"/>
      <c r="F466"/>
      <c r="G466"/>
      <c r="H466"/>
      <c r="I466"/>
    </row>
    <row r="467" spans="1:9" x14ac:dyDescent="0.25">
      <c r="A467"/>
      <c r="B467"/>
      <c r="C467"/>
      <c r="D467"/>
      <c r="E467"/>
      <c r="F467"/>
      <c r="G467"/>
      <c r="H467"/>
      <c r="I467"/>
    </row>
    <row r="468" spans="1:9" x14ac:dyDescent="0.25">
      <c r="A468"/>
      <c r="B468"/>
      <c r="C468"/>
      <c r="D468"/>
      <c r="E468"/>
      <c r="F468"/>
      <c r="G468"/>
      <c r="H468"/>
      <c r="I468"/>
    </row>
    <row r="469" spans="1:9" x14ac:dyDescent="0.25">
      <c r="A469"/>
      <c r="B469"/>
      <c r="C469"/>
      <c r="D469"/>
      <c r="E469"/>
      <c r="F469"/>
      <c r="G469"/>
      <c r="H469"/>
      <c r="I469"/>
    </row>
    <row r="470" spans="1:9" x14ac:dyDescent="0.25">
      <c r="A470"/>
      <c r="B470"/>
      <c r="C470"/>
      <c r="D470"/>
      <c r="E470"/>
      <c r="F470"/>
      <c r="G470"/>
      <c r="H470"/>
      <c r="I470"/>
    </row>
    <row r="471" spans="1:9" x14ac:dyDescent="0.25">
      <c r="A471"/>
      <c r="B471"/>
      <c r="C471"/>
      <c r="D471"/>
      <c r="E471"/>
      <c r="F471"/>
      <c r="G471"/>
      <c r="H471"/>
      <c r="I471"/>
    </row>
    <row r="472" spans="1:9" x14ac:dyDescent="0.25">
      <c r="A472"/>
      <c r="B472"/>
      <c r="C472"/>
      <c r="D472"/>
      <c r="E472"/>
      <c r="F472"/>
      <c r="G472"/>
      <c r="H472"/>
      <c r="I472"/>
    </row>
    <row r="473" spans="1:9" x14ac:dyDescent="0.25">
      <c r="A473"/>
      <c r="B473"/>
      <c r="C473"/>
      <c r="D473"/>
      <c r="E473"/>
      <c r="F473"/>
      <c r="G473"/>
      <c r="H473"/>
      <c r="I473"/>
    </row>
    <row r="474" spans="1:9" x14ac:dyDescent="0.25">
      <c r="A474" s="94"/>
      <c r="B474" s="94"/>
      <c r="C474" s="94"/>
      <c r="D474" s="94"/>
      <c r="E474" s="94"/>
      <c r="F474" s="94"/>
      <c r="G474" s="94"/>
      <c r="H474" s="94"/>
      <c r="I474" s="94"/>
    </row>
    <row r="475" spans="1:9" x14ac:dyDescent="0.25">
      <c r="A475" s="94"/>
      <c r="B475" s="94"/>
      <c r="C475" s="94"/>
      <c r="D475" s="94"/>
      <c r="E475" s="94"/>
      <c r="F475" s="94"/>
      <c r="G475" s="94"/>
      <c r="H475" s="94"/>
      <c r="I475" s="94"/>
    </row>
    <row r="476" spans="1:9" x14ac:dyDescent="0.25">
      <c r="A476" s="94"/>
      <c r="B476" s="94"/>
      <c r="C476" s="94"/>
      <c r="D476" s="94"/>
      <c r="E476" s="94"/>
      <c r="F476" s="94"/>
      <c r="G476" s="94"/>
      <c r="H476" s="94"/>
      <c r="I476" s="94"/>
    </row>
    <row r="477" spans="1:9" x14ac:dyDescent="0.25">
      <c r="A477" s="94"/>
      <c r="B477" s="94"/>
      <c r="C477" s="94"/>
      <c r="D477" s="94"/>
      <c r="E477" s="94"/>
      <c r="F477" s="94"/>
      <c r="G477" s="94"/>
      <c r="H477" s="94"/>
      <c r="I477" s="94"/>
    </row>
    <row r="478" spans="1:9" x14ac:dyDescent="0.25">
      <c r="A478" s="94"/>
      <c r="B478" s="94"/>
      <c r="C478" s="94"/>
      <c r="D478" s="94"/>
      <c r="E478" s="94"/>
      <c r="F478" s="94"/>
      <c r="G478" s="94"/>
      <c r="H478" s="94"/>
      <c r="I478" s="94"/>
    </row>
    <row r="479" spans="1:9" x14ac:dyDescent="0.25">
      <c r="A479" s="94"/>
      <c r="B479" s="94"/>
      <c r="C479" s="94"/>
      <c r="D479" s="94"/>
      <c r="E479" s="94"/>
      <c r="F479" s="94"/>
      <c r="G479" s="94"/>
      <c r="H479" s="94"/>
      <c r="I479" s="94"/>
    </row>
    <row r="480" spans="1:9" x14ac:dyDescent="0.25">
      <c r="A480" s="94"/>
      <c r="B480" s="94"/>
      <c r="C480" s="94"/>
      <c r="D480" s="94"/>
      <c r="E480" s="94"/>
      <c r="F480" s="94"/>
      <c r="G480" s="94"/>
      <c r="H480" s="94"/>
      <c r="I480" s="94"/>
    </row>
    <row r="481" spans="1:9" x14ac:dyDescent="0.25">
      <c r="A481" s="94"/>
      <c r="B481" s="94"/>
      <c r="C481" s="94"/>
      <c r="D481" s="94"/>
      <c r="E481" s="94"/>
      <c r="F481" s="94"/>
      <c r="G481" s="94"/>
      <c r="H481" s="94"/>
      <c r="I481" s="94"/>
    </row>
    <row r="482" spans="1:9" x14ac:dyDescent="0.25">
      <c r="A482" s="94"/>
      <c r="B482" s="94"/>
      <c r="C482" s="94"/>
      <c r="D482" s="94"/>
      <c r="E482" s="94"/>
      <c r="F482" s="94"/>
      <c r="G482" s="94"/>
      <c r="H482" s="94"/>
      <c r="I482" s="94"/>
    </row>
    <row r="483" spans="1:9" x14ac:dyDescent="0.25">
      <c r="A483" s="94"/>
      <c r="B483" s="94"/>
      <c r="C483" s="94"/>
      <c r="D483" s="94"/>
      <c r="E483" s="94"/>
      <c r="F483" s="94"/>
      <c r="G483" s="94"/>
      <c r="H483" s="94"/>
      <c r="I483" s="94"/>
    </row>
    <row r="484" spans="1:9" x14ac:dyDescent="0.25">
      <c r="A484" s="94"/>
      <c r="B484" s="94"/>
      <c r="C484" s="94"/>
      <c r="D484" s="94"/>
      <c r="E484" s="94"/>
      <c r="F484" s="94"/>
      <c r="G484" s="94"/>
      <c r="H484" s="94"/>
      <c r="I484" s="94"/>
    </row>
    <row r="485" spans="1:9" x14ac:dyDescent="0.25">
      <c r="A485" s="94"/>
      <c r="B485" s="94"/>
      <c r="C485" s="94"/>
      <c r="D485" s="94"/>
      <c r="E485" s="94"/>
      <c r="F485" s="94"/>
      <c r="G485" s="94"/>
      <c r="H485" s="94"/>
      <c r="I485" s="94"/>
    </row>
    <row r="486" spans="1:9" x14ac:dyDescent="0.25">
      <c r="A486" s="94"/>
      <c r="B486" s="94"/>
      <c r="C486" s="94"/>
      <c r="D486" s="94"/>
      <c r="E486" s="94"/>
      <c r="F486" s="94"/>
      <c r="G486" s="94"/>
      <c r="H486" s="94"/>
      <c r="I486" s="94"/>
    </row>
    <row r="487" spans="1:9" x14ac:dyDescent="0.25">
      <c r="A487" s="94"/>
      <c r="B487" s="94"/>
      <c r="C487" s="94"/>
      <c r="D487" s="94"/>
      <c r="E487" s="94"/>
      <c r="F487" s="94"/>
      <c r="G487" s="94"/>
      <c r="H487" s="94"/>
      <c r="I487" s="94"/>
    </row>
    <row r="488" spans="1:9" x14ac:dyDescent="0.25">
      <c r="A488" s="94"/>
      <c r="B488" s="94"/>
      <c r="C488" s="94"/>
      <c r="D488" s="94"/>
      <c r="E488" s="94"/>
      <c r="F488" s="94"/>
      <c r="G488" s="94"/>
      <c r="H488" s="94"/>
      <c r="I488" s="94"/>
    </row>
    <row r="489" spans="1:9" x14ac:dyDescent="0.25">
      <c r="A489" s="94"/>
      <c r="B489" s="94"/>
      <c r="C489" s="94"/>
      <c r="D489" s="94"/>
      <c r="E489" s="94"/>
      <c r="F489" s="94"/>
      <c r="G489" s="94"/>
      <c r="H489" s="94"/>
      <c r="I489" s="94"/>
    </row>
    <row r="490" spans="1:9" x14ac:dyDescent="0.25">
      <c r="A490" s="94"/>
      <c r="B490" s="94"/>
      <c r="C490" s="94"/>
      <c r="D490" s="94"/>
      <c r="E490" s="94"/>
      <c r="F490" s="94"/>
      <c r="G490" s="94"/>
      <c r="H490" s="94"/>
      <c r="I490" s="94"/>
    </row>
    <row r="491" spans="1:9" x14ac:dyDescent="0.25">
      <c r="A491" s="94"/>
      <c r="B491" s="94"/>
      <c r="C491" s="94"/>
      <c r="D491" s="94"/>
      <c r="E491" s="94"/>
      <c r="F491" s="94"/>
      <c r="G491" s="94"/>
      <c r="H491" s="94"/>
      <c r="I491" s="94"/>
    </row>
    <row r="492" spans="1:9" x14ac:dyDescent="0.25">
      <c r="A492" s="94"/>
      <c r="B492" s="94"/>
      <c r="C492" s="94"/>
      <c r="D492" s="94"/>
      <c r="E492" s="94"/>
      <c r="F492" s="94"/>
      <c r="G492" s="94"/>
      <c r="H492" s="94"/>
      <c r="I492" s="94"/>
    </row>
    <row r="493" spans="1:9" x14ac:dyDescent="0.25">
      <c r="A493" s="94"/>
      <c r="B493" s="94"/>
      <c r="C493" s="94"/>
      <c r="D493" s="94"/>
      <c r="E493" s="94"/>
      <c r="F493" s="94"/>
      <c r="G493" s="94"/>
      <c r="H493" s="94"/>
      <c r="I493" s="94"/>
    </row>
    <row r="494" spans="1:9" x14ac:dyDescent="0.25">
      <c r="A494" s="94"/>
      <c r="B494" s="94"/>
      <c r="C494" s="94"/>
      <c r="D494" s="94"/>
      <c r="E494" s="94"/>
      <c r="F494" s="94"/>
      <c r="G494" s="94"/>
      <c r="H494" s="94"/>
      <c r="I494" s="94"/>
    </row>
    <row r="495" spans="1:9" x14ac:dyDescent="0.25">
      <c r="A495" s="94"/>
      <c r="B495" s="94"/>
      <c r="C495" s="94"/>
      <c r="D495" s="94"/>
      <c r="E495" s="94"/>
      <c r="F495" s="94"/>
      <c r="G495" s="94"/>
      <c r="H495" s="94"/>
      <c r="I495" s="94"/>
    </row>
    <row r="496" spans="1:9" x14ac:dyDescent="0.25">
      <c r="A496" s="94"/>
      <c r="B496" s="94"/>
      <c r="C496" s="94"/>
      <c r="D496" s="94"/>
      <c r="E496" s="94"/>
      <c r="F496" s="94"/>
      <c r="G496" s="94"/>
      <c r="H496" s="94"/>
      <c r="I496" s="94"/>
    </row>
    <row r="497" spans="1:9" x14ac:dyDescent="0.25">
      <c r="A497" s="94"/>
      <c r="B497" s="94"/>
      <c r="C497" s="94"/>
      <c r="D497" s="94"/>
      <c r="E497" s="94"/>
      <c r="F497" s="94"/>
      <c r="G497" s="94"/>
      <c r="H497" s="94"/>
      <c r="I497" s="94"/>
    </row>
    <row r="498" spans="1:9" x14ac:dyDescent="0.25">
      <c r="A498" s="94"/>
      <c r="B498" s="94"/>
      <c r="C498" s="94"/>
      <c r="D498" s="94"/>
      <c r="E498" s="94"/>
      <c r="F498" s="94"/>
      <c r="G498" s="94"/>
      <c r="H498" s="94"/>
      <c r="I498" s="94"/>
    </row>
    <row r="499" spans="1:9" x14ac:dyDescent="0.25">
      <c r="A499" s="94"/>
      <c r="B499" s="94"/>
      <c r="C499" s="94"/>
      <c r="D499" s="94"/>
      <c r="E499" s="94"/>
      <c r="F499" s="94"/>
      <c r="G499" s="94"/>
      <c r="H499" s="94"/>
      <c r="I499" s="94"/>
    </row>
    <row r="500" spans="1:9" x14ac:dyDescent="0.25">
      <c r="A500" s="94"/>
      <c r="B500" s="94"/>
      <c r="C500" s="94"/>
      <c r="D500" s="94"/>
      <c r="E500" s="94"/>
      <c r="F500" s="94"/>
      <c r="G500" s="94"/>
      <c r="H500" s="94"/>
      <c r="I500" s="94"/>
    </row>
    <row r="501" spans="1:9" x14ac:dyDescent="0.25">
      <c r="A501" s="94"/>
      <c r="B501" s="94"/>
      <c r="C501" s="94"/>
      <c r="D501" s="94"/>
      <c r="E501" s="94"/>
      <c r="F501" s="94"/>
      <c r="G501" s="94"/>
      <c r="H501" s="94"/>
      <c r="I501" s="94"/>
    </row>
    <row r="502" spans="1:9" x14ac:dyDescent="0.25">
      <c r="A502" s="94"/>
      <c r="B502" s="94"/>
      <c r="C502" s="94"/>
      <c r="D502" s="94"/>
      <c r="E502" s="94"/>
      <c r="F502" s="94"/>
      <c r="G502" s="94"/>
      <c r="H502" s="94"/>
      <c r="I502" s="94"/>
    </row>
    <row r="503" spans="1:9" x14ac:dyDescent="0.25">
      <c r="A503" s="94"/>
      <c r="B503" s="94"/>
      <c r="C503" s="94"/>
      <c r="D503" s="94"/>
      <c r="E503" s="94"/>
      <c r="F503" s="94"/>
      <c r="G503" s="94"/>
      <c r="H503" s="94"/>
      <c r="I503" s="94"/>
    </row>
    <row r="504" spans="1:9" x14ac:dyDescent="0.25">
      <c r="A504" s="94"/>
      <c r="B504" s="94"/>
      <c r="C504" s="94"/>
      <c r="D504" s="94"/>
      <c r="E504" s="94"/>
      <c r="F504" s="94"/>
      <c r="G504" s="94"/>
      <c r="H504" s="94"/>
      <c r="I504" s="94"/>
    </row>
    <row r="505" spans="1:9" x14ac:dyDescent="0.25">
      <c r="A505" s="94"/>
      <c r="B505" s="94"/>
      <c r="C505" s="94"/>
      <c r="D505" s="94"/>
      <c r="E505" s="94"/>
      <c r="F505" s="94"/>
      <c r="G505" s="94"/>
      <c r="H505" s="94"/>
      <c r="I505" s="94"/>
    </row>
    <row r="506" spans="1:9" x14ac:dyDescent="0.25">
      <c r="A506" s="94"/>
      <c r="B506" s="94"/>
      <c r="C506" s="94"/>
      <c r="D506" s="94"/>
      <c r="E506" s="94"/>
      <c r="F506" s="94"/>
      <c r="G506" s="94"/>
      <c r="H506" s="94"/>
      <c r="I506" s="94"/>
    </row>
    <row r="507" spans="1:9" x14ac:dyDescent="0.25">
      <c r="A507" s="94"/>
      <c r="B507" s="94"/>
      <c r="C507" s="94"/>
      <c r="D507" s="94"/>
      <c r="E507" s="94"/>
      <c r="F507" s="94"/>
      <c r="G507" s="94"/>
      <c r="H507" s="94"/>
      <c r="I507" s="94"/>
    </row>
    <row r="508" spans="1:9" x14ac:dyDescent="0.25">
      <c r="A508" s="94"/>
      <c r="B508" s="94"/>
      <c r="C508" s="94"/>
      <c r="D508" s="94"/>
      <c r="E508" s="94"/>
      <c r="F508" s="94"/>
      <c r="G508" s="94"/>
      <c r="H508" s="94"/>
      <c r="I508" s="94"/>
    </row>
    <row r="509" spans="1:9" x14ac:dyDescent="0.25">
      <c r="A509" s="94"/>
      <c r="B509" s="94"/>
      <c r="C509" s="94"/>
      <c r="D509" s="94"/>
      <c r="E509" s="94"/>
      <c r="F509" s="94"/>
      <c r="G509" s="94"/>
      <c r="H509" s="94"/>
      <c r="I509" s="94"/>
    </row>
    <row r="510" spans="1:9" x14ac:dyDescent="0.25">
      <c r="A510" s="94"/>
      <c r="B510" s="94"/>
      <c r="C510" s="94"/>
      <c r="D510" s="94"/>
      <c r="E510" s="94"/>
      <c r="F510" s="94"/>
      <c r="G510" s="94"/>
      <c r="H510" s="94"/>
      <c r="I510" s="94"/>
    </row>
    <row r="511" spans="1:9" x14ac:dyDescent="0.25">
      <c r="A511" s="94"/>
      <c r="B511" s="94"/>
      <c r="C511" s="94"/>
      <c r="D511" s="94"/>
      <c r="E511" s="94"/>
      <c r="F511" s="94"/>
      <c r="G511" s="94"/>
      <c r="H511" s="94"/>
      <c r="I511" s="94"/>
    </row>
    <row r="512" spans="1:9" x14ac:dyDescent="0.25">
      <c r="A512" s="94"/>
      <c r="B512" s="94"/>
      <c r="C512" s="94"/>
      <c r="D512" s="94"/>
      <c r="E512" s="94"/>
      <c r="F512" s="94"/>
      <c r="G512" s="94"/>
      <c r="H512" s="94"/>
      <c r="I512" s="94"/>
    </row>
    <row r="513" spans="1:9" x14ac:dyDescent="0.25">
      <c r="A513" s="94"/>
      <c r="B513" s="94"/>
      <c r="C513" s="94"/>
      <c r="D513" s="94"/>
      <c r="E513" s="94"/>
      <c r="F513" s="94"/>
      <c r="G513" s="94"/>
      <c r="H513" s="94"/>
      <c r="I513" s="94"/>
    </row>
    <row r="514" spans="1:9" x14ac:dyDescent="0.25">
      <c r="A514" s="94"/>
      <c r="B514" s="94"/>
      <c r="C514" s="94"/>
      <c r="D514" s="94"/>
      <c r="E514" s="94"/>
      <c r="F514" s="94"/>
      <c r="G514" s="94"/>
      <c r="H514" s="94"/>
      <c r="I514" s="94"/>
    </row>
    <row r="515" spans="1:9" x14ac:dyDescent="0.25">
      <c r="A515" s="94"/>
      <c r="B515" s="94"/>
      <c r="C515" s="94"/>
      <c r="D515" s="94"/>
      <c r="E515" s="94"/>
      <c r="F515" s="94"/>
      <c r="G515" s="94"/>
      <c r="H515" s="94"/>
      <c r="I515" s="94"/>
    </row>
    <row r="516" spans="1:9" x14ac:dyDescent="0.25">
      <c r="A516" s="94"/>
      <c r="B516" s="94"/>
      <c r="C516" s="94"/>
      <c r="D516" s="94"/>
      <c r="E516" s="94"/>
      <c r="F516" s="94"/>
      <c r="G516" s="94"/>
      <c r="H516" s="94"/>
      <c r="I516" s="94"/>
    </row>
    <row r="517" spans="1:9" x14ac:dyDescent="0.25">
      <c r="A517" s="94"/>
      <c r="B517" s="94"/>
      <c r="C517" s="94"/>
      <c r="D517" s="94"/>
      <c r="E517" s="94"/>
      <c r="F517" s="94"/>
      <c r="G517" s="94"/>
      <c r="H517" s="94"/>
      <c r="I517" s="94"/>
    </row>
    <row r="518" spans="1:9" x14ac:dyDescent="0.25">
      <c r="A518" s="94"/>
      <c r="B518" s="94"/>
      <c r="C518" s="94"/>
      <c r="D518" s="94"/>
      <c r="E518" s="94"/>
      <c r="F518" s="94"/>
      <c r="G518" s="94"/>
      <c r="H518" s="94"/>
      <c r="I518" s="94"/>
    </row>
    <row r="519" spans="1:9" x14ac:dyDescent="0.25">
      <c r="A519" s="94"/>
      <c r="B519" s="94"/>
      <c r="C519" s="94"/>
      <c r="D519" s="94"/>
      <c r="E519" s="94"/>
      <c r="F519" s="94"/>
      <c r="G519" s="94"/>
      <c r="H519" s="94"/>
      <c r="I519" s="94"/>
    </row>
    <row r="520" spans="1:9" x14ac:dyDescent="0.25">
      <c r="A520" s="94"/>
      <c r="B520" s="94"/>
      <c r="C520" s="94"/>
      <c r="D520" s="94"/>
      <c r="E520" s="94"/>
      <c r="F520" s="94"/>
      <c r="G520" s="94"/>
      <c r="H520" s="94"/>
      <c r="I520" s="94"/>
    </row>
    <row r="521" spans="1:9" x14ac:dyDescent="0.25">
      <c r="A521" s="94"/>
      <c r="B521" s="94"/>
      <c r="C521" s="94"/>
      <c r="D521" s="94"/>
      <c r="E521" s="94"/>
      <c r="F521" s="94"/>
      <c r="G521" s="94"/>
      <c r="H521" s="94"/>
      <c r="I521" s="94"/>
    </row>
    <row r="522" spans="1:9" x14ac:dyDescent="0.25">
      <c r="A522" s="94"/>
      <c r="B522" s="94"/>
      <c r="C522" s="94"/>
      <c r="D522" s="94"/>
      <c r="E522" s="94"/>
      <c r="F522" s="94"/>
      <c r="G522" s="94"/>
      <c r="H522" s="94"/>
      <c r="I522" s="94"/>
    </row>
    <row r="523" spans="1:9" x14ac:dyDescent="0.25">
      <c r="A523" s="94"/>
      <c r="B523" s="94"/>
      <c r="C523" s="94"/>
      <c r="D523" s="94"/>
      <c r="E523" s="94"/>
      <c r="F523" s="94"/>
      <c r="G523" s="94"/>
      <c r="H523" s="94"/>
      <c r="I523" s="94"/>
    </row>
    <row r="524" spans="1:9" x14ac:dyDescent="0.25">
      <c r="A524" s="94"/>
      <c r="B524" s="94"/>
      <c r="C524" s="94"/>
      <c r="D524" s="94"/>
      <c r="E524" s="94"/>
      <c r="F524" s="94"/>
      <c r="G524" s="94"/>
      <c r="H524" s="94"/>
      <c r="I524" s="94"/>
    </row>
    <row r="525" spans="1:9" x14ac:dyDescent="0.25">
      <c r="A525" s="94"/>
      <c r="B525" s="94"/>
      <c r="C525" s="94"/>
      <c r="D525" s="94"/>
      <c r="E525" s="94"/>
      <c r="F525" s="94"/>
      <c r="G525" s="94"/>
      <c r="H525" s="94"/>
      <c r="I525" s="94"/>
    </row>
    <row r="526" spans="1:9" x14ac:dyDescent="0.25">
      <c r="A526" s="94"/>
      <c r="B526" s="94"/>
      <c r="C526" s="94"/>
      <c r="D526" s="94"/>
      <c r="E526" s="94"/>
      <c r="F526" s="94"/>
      <c r="G526" s="94"/>
      <c r="H526" s="94"/>
      <c r="I526" s="94"/>
    </row>
    <row r="527" spans="1:9" x14ac:dyDescent="0.25">
      <c r="A527" s="94"/>
      <c r="B527" s="94"/>
      <c r="C527" s="94"/>
      <c r="D527" s="94"/>
      <c r="E527" s="94"/>
      <c r="F527" s="94"/>
      <c r="G527" s="94"/>
      <c r="H527" s="94"/>
      <c r="I527" s="94"/>
    </row>
    <row r="528" spans="1:9" x14ac:dyDescent="0.25">
      <c r="A528" s="94"/>
      <c r="B528" s="94"/>
      <c r="C528" s="94"/>
      <c r="D528" s="94"/>
      <c r="E528" s="94"/>
      <c r="F528" s="94"/>
      <c r="G528" s="94"/>
      <c r="H528" s="94"/>
      <c r="I528" s="94"/>
    </row>
    <row r="529" spans="1:9" x14ac:dyDescent="0.25">
      <c r="A529" s="94"/>
      <c r="B529" s="94"/>
      <c r="C529" s="94"/>
      <c r="D529" s="94"/>
      <c r="E529" s="94"/>
      <c r="F529" s="94"/>
      <c r="G529" s="94"/>
      <c r="H529" s="94"/>
      <c r="I529" s="94"/>
    </row>
    <row r="530" spans="1:9" x14ac:dyDescent="0.25">
      <c r="A530" s="94"/>
      <c r="B530" s="94"/>
      <c r="C530" s="94"/>
      <c r="D530" s="94"/>
      <c r="E530" s="94"/>
      <c r="F530" s="94"/>
      <c r="G530" s="94"/>
      <c r="H530" s="94"/>
      <c r="I530" s="94"/>
    </row>
    <row r="531" spans="1:9" x14ac:dyDescent="0.25">
      <c r="A531" s="94"/>
      <c r="B531" s="94"/>
      <c r="C531" s="94"/>
      <c r="D531" s="94"/>
      <c r="E531" s="94"/>
      <c r="F531" s="94"/>
      <c r="G531" s="94"/>
      <c r="H531" s="94"/>
      <c r="I531" s="94"/>
    </row>
    <row r="532" spans="1:9" x14ac:dyDescent="0.25">
      <c r="A532" s="94"/>
      <c r="B532" s="94"/>
      <c r="C532" s="94"/>
      <c r="D532" s="94"/>
      <c r="E532" s="94"/>
      <c r="F532" s="94"/>
      <c r="G532" s="94"/>
      <c r="H532" s="94"/>
      <c r="I532" s="94"/>
    </row>
    <row r="533" spans="1:9" x14ac:dyDescent="0.25">
      <c r="A533" s="94"/>
      <c r="B533" s="94"/>
      <c r="C533" s="94"/>
      <c r="D533" s="94"/>
      <c r="E533" s="94"/>
      <c r="F533" s="94"/>
      <c r="G533" s="94"/>
      <c r="H533" s="94"/>
      <c r="I533" s="94"/>
    </row>
    <row r="534" spans="1:9" x14ac:dyDescent="0.25">
      <c r="A534" s="94"/>
      <c r="B534" s="94"/>
      <c r="C534" s="94"/>
      <c r="D534" s="94"/>
      <c r="E534" s="94"/>
      <c r="F534" s="94"/>
      <c r="G534" s="94"/>
      <c r="H534" s="94"/>
      <c r="I534" s="94"/>
    </row>
    <row r="535" spans="1:9" x14ac:dyDescent="0.25">
      <c r="A535" s="94"/>
      <c r="B535" s="94"/>
      <c r="C535" s="94"/>
      <c r="D535" s="94"/>
      <c r="E535" s="94"/>
      <c r="F535" s="94"/>
      <c r="G535" s="94"/>
      <c r="H535" s="94"/>
      <c r="I535" s="94"/>
    </row>
    <row r="536" spans="1:9" x14ac:dyDescent="0.25">
      <c r="A536" s="94"/>
      <c r="B536" s="94"/>
      <c r="C536" s="94"/>
      <c r="D536" s="94"/>
      <c r="E536" s="94"/>
      <c r="F536" s="94"/>
      <c r="G536" s="94"/>
      <c r="H536" s="94"/>
      <c r="I536" s="94"/>
    </row>
    <row r="537" spans="1:9" x14ac:dyDescent="0.25">
      <c r="A537" s="94"/>
      <c r="B537" s="94"/>
      <c r="C537" s="94"/>
      <c r="D537" s="94"/>
      <c r="E537" s="94"/>
      <c r="F537" s="94"/>
      <c r="G537" s="94"/>
      <c r="H537" s="94"/>
      <c r="I537" s="94"/>
    </row>
    <row r="538" spans="1:9" x14ac:dyDescent="0.25">
      <c r="A538" s="94"/>
      <c r="B538" s="94"/>
      <c r="C538" s="94"/>
      <c r="D538" s="94"/>
      <c r="E538" s="94"/>
      <c r="F538" s="94"/>
      <c r="G538" s="94"/>
      <c r="H538" s="94"/>
      <c r="I538" s="94"/>
    </row>
    <row r="539" spans="1:9" x14ac:dyDescent="0.25">
      <c r="A539" s="94"/>
      <c r="B539" s="94"/>
      <c r="C539" s="94"/>
      <c r="D539" s="94"/>
      <c r="E539" s="94"/>
      <c r="F539" s="94"/>
      <c r="G539" s="94"/>
      <c r="H539" s="94"/>
      <c r="I539" s="94"/>
    </row>
    <row r="540" spans="1:9" x14ac:dyDescent="0.25">
      <c r="A540" s="94"/>
      <c r="B540" s="94"/>
      <c r="C540" s="94"/>
      <c r="D540" s="94"/>
      <c r="E540" s="94"/>
      <c r="F540" s="94"/>
      <c r="G540" s="94"/>
      <c r="H540" s="94"/>
      <c r="I540" s="94"/>
    </row>
    <row r="541" spans="1:9" x14ac:dyDescent="0.25">
      <c r="A541" s="94"/>
      <c r="B541" s="94"/>
      <c r="C541" s="94"/>
      <c r="D541" s="94"/>
      <c r="E541" s="94"/>
      <c r="F541" s="94"/>
      <c r="G541" s="94"/>
      <c r="H541" s="94"/>
      <c r="I541" s="94"/>
    </row>
    <row r="542" spans="1:9" x14ac:dyDescent="0.25">
      <c r="A542" s="94"/>
      <c r="B542" s="94"/>
      <c r="C542" s="94"/>
      <c r="D542" s="94"/>
      <c r="E542" s="94"/>
      <c r="F542" s="94"/>
      <c r="G542" s="94"/>
      <c r="H542" s="94"/>
      <c r="I542" s="94"/>
    </row>
    <row r="543" spans="1:9" x14ac:dyDescent="0.25">
      <c r="A543" s="94"/>
      <c r="B543" s="94"/>
      <c r="C543" s="94"/>
      <c r="D543" s="94"/>
      <c r="E543" s="94"/>
      <c r="F543" s="94"/>
      <c r="G543" s="94"/>
      <c r="H543" s="94"/>
      <c r="I543" s="94"/>
    </row>
    <row r="544" spans="1:9" x14ac:dyDescent="0.25">
      <c r="A544" s="94"/>
      <c r="B544" s="94"/>
      <c r="C544" s="94"/>
      <c r="D544" s="94"/>
      <c r="E544" s="94"/>
      <c r="F544" s="94"/>
      <c r="G544" s="94"/>
      <c r="H544" s="94"/>
      <c r="I544" s="94"/>
    </row>
    <row r="545" spans="1:9" x14ac:dyDescent="0.25">
      <c r="A545" s="94"/>
      <c r="B545" s="94"/>
      <c r="C545" s="94"/>
      <c r="D545" s="94"/>
      <c r="E545" s="94"/>
      <c r="F545" s="94"/>
      <c r="G545" s="94"/>
      <c r="H545" s="94"/>
      <c r="I545" s="94"/>
    </row>
    <row r="546" spans="1:9" x14ac:dyDescent="0.25">
      <c r="A546" s="94"/>
      <c r="B546" s="94"/>
      <c r="C546" s="94"/>
      <c r="D546" s="94"/>
      <c r="E546" s="94"/>
      <c r="F546" s="94"/>
      <c r="G546" s="94"/>
      <c r="H546" s="94"/>
      <c r="I546" s="94"/>
    </row>
    <row r="547" spans="1:9" x14ac:dyDescent="0.25">
      <c r="A547" s="94"/>
      <c r="B547" s="94"/>
      <c r="C547" s="94"/>
      <c r="D547" s="94"/>
      <c r="E547" s="94"/>
      <c r="F547" s="94"/>
      <c r="G547" s="94"/>
      <c r="H547" s="94"/>
      <c r="I547" s="94"/>
    </row>
    <row r="548" spans="1:9" x14ac:dyDescent="0.25">
      <c r="A548" s="94"/>
      <c r="B548" s="94"/>
      <c r="C548" s="94"/>
      <c r="D548" s="94"/>
      <c r="E548" s="94"/>
      <c r="F548" s="94"/>
      <c r="G548" s="94"/>
      <c r="H548" s="94"/>
      <c r="I548" s="94"/>
    </row>
    <row r="549" spans="1:9" x14ac:dyDescent="0.25">
      <c r="A549" s="94"/>
      <c r="B549" s="94"/>
      <c r="C549" s="94"/>
      <c r="D549" s="94"/>
      <c r="E549" s="94"/>
      <c r="F549" s="94"/>
      <c r="G549" s="94"/>
      <c r="H549" s="94"/>
      <c r="I549" s="94"/>
    </row>
    <row r="550" spans="1:9" x14ac:dyDescent="0.25">
      <c r="A550" s="94"/>
      <c r="B550" s="94"/>
      <c r="C550" s="94"/>
      <c r="D550" s="94"/>
      <c r="E550" s="94"/>
      <c r="F550" s="94"/>
      <c r="G550" s="94"/>
      <c r="H550" s="94"/>
      <c r="I550" s="94"/>
    </row>
    <row r="551" spans="1:9" x14ac:dyDescent="0.25">
      <c r="A551" s="94"/>
      <c r="B551" s="94"/>
      <c r="C551" s="94"/>
      <c r="D551" s="94"/>
      <c r="E551" s="94"/>
      <c r="F551" s="94"/>
      <c r="G551" s="94"/>
      <c r="H551" s="94"/>
      <c r="I551" s="94"/>
    </row>
    <row r="552" spans="1:9" x14ac:dyDescent="0.25">
      <c r="A552" s="94"/>
      <c r="B552" s="94"/>
      <c r="C552" s="94"/>
      <c r="D552" s="94"/>
      <c r="E552" s="94"/>
      <c r="F552" s="94"/>
      <c r="G552" s="94"/>
      <c r="H552" s="94"/>
      <c r="I552" s="94"/>
    </row>
    <row r="553" spans="1:9" x14ac:dyDescent="0.25">
      <c r="A553" s="94"/>
      <c r="B553" s="94"/>
      <c r="C553" s="94"/>
      <c r="D553" s="94"/>
      <c r="E553" s="94"/>
      <c r="F553" s="94"/>
      <c r="G553" s="94"/>
      <c r="H553" s="94"/>
      <c r="I553" s="94"/>
    </row>
    <row r="554" spans="1:9" x14ac:dyDescent="0.25">
      <c r="A554" s="94"/>
      <c r="B554" s="94"/>
      <c r="C554" s="94"/>
      <c r="D554" s="94"/>
      <c r="E554" s="94"/>
      <c r="F554" s="94"/>
      <c r="G554" s="94"/>
      <c r="H554" s="94"/>
      <c r="I554" s="94"/>
    </row>
    <row r="555" spans="1:9" x14ac:dyDescent="0.25">
      <c r="A555" s="94"/>
      <c r="B555" s="94"/>
      <c r="C555" s="94"/>
      <c r="D555" s="94"/>
      <c r="E555" s="94"/>
      <c r="F555" s="94"/>
      <c r="G555" s="94"/>
      <c r="H555" s="94"/>
      <c r="I555" s="94"/>
    </row>
    <row r="556" spans="1:9" x14ac:dyDescent="0.25">
      <c r="A556" s="94"/>
      <c r="B556" s="94"/>
      <c r="C556" s="94"/>
      <c r="D556" s="94"/>
      <c r="E556" s="94"/>
      <c r="F556" s="94"/>
      <c r="G556" s="94"/>
      <c r="H556" s="94"/>
      <c r="I556" s="94"/>
    </row>
    <row r="557" spans="1:9" x14ac:dyDescent="0.25">
      <c r="A557" s="94"/>
      <c r="B557" s="94"/>
      <c r="C557" s="94"/>
      <c r="D557" s="94"/>
      <c r="E557" s="94"/>
      <c r="F557" s="94"/>
      <c r="G557" s="94"/>
      <c r="H557" s="94"/>
      <c r="I557" s="94"/>
    </row>
    <row r="558" spans="1:9" x14ac:dyDescent="0.25">
      <c r="A558" s="94"/>
      <c r="B558" s="94"/>
      <c r="C558" s="94"/>
      <c r="D558" s="94"/>
      <c r="E558" s="94"/>
      <c r="F558" s="94"/>
      <c r="G558" s="94"/>
      <c r="H558" s="94"/>
      <c r="I558" s="94"/>
    </row>
    <row r="559" spans="1:9" x14ac:dyDescent="0.25">
      <c r="A559" s="94"/>
      <c r="B559" s="94"/>
      <c r="C559" s="94"/>
      <c r="D559" s="94"/>
      <c r="E559" s="94"/>
      <c r="F559" s="94"/>
      <c r="G559" s="94"/>
      <c r="H559" s="94"/>
      <c r="I559" s="94"/>
    </row>
    <row r="560" spans="1:9" x14ac:dyDescent="0.25">
      <c r="A560" s="94"/>
      <c r="B560" s="94"/>
      <c r="C560" s="94"/>
      <c r="D560" s="94"/>
      <c r="E560" s="94"/>
      <c r="F560" s="94"/>
      <c r="G560" s="94"/>
      <c r="H560" s="94"/>
      <c r="I560" s="94"/>
    </row>
    <row r="561" spans="1:9" x14ac:dyDescent="0.25">
      <c r="A561" s="94"/>
      <c r="B561" s="94"/>
      <c r="C561" s="94"/>
      <c r="D561" s="94"/>
      <c r="E561" s="94"/>
      <c r="F561" s="94"/>
      <c r="G561" s="94"/>
      <c r="H561" s="94"/>
      <c r="I561" s="94"/>
    </row>
    <row r="562" spans="1:9" x14ac:dyDescent="0.25">
      <c r="A562" s="94"/>
      <c r="B562" s="94"/>
      <c r="C562" s="94"/>
      <c r="D562" s="94"/>
      <c r="E562" s="94"/>
      <c r="F562" s="94"/>
      <c r="G562" s="94"/>
      <c r="H562" s="94"/>
      <c r="I562" s="94"/>
    </row>
    <row r="563" spans="1:9" x14ac:dyDescent="0.25">
      <c r="A563" s="94"/>
      <c r="B563" s="94"/>
      <c r="C563" s="94"/>
      <c r="D563" s="94"/>
      <c r="E563" s="94"/>
      <c r="F563" s="94"/>
      <c r="G563" s="94"/>
      <c r="H563" s="94"/>
      <c r="I563" s="94"/>
    </row>
    <row r="564" spans="1:9" x14ac:dyDescent="0.25">
      <c r="A564" s="94"/>
      <c r="B564" s="94"/>
      <c r="C564" s="94"/>
      <c r="D564" s="94"/>
      <c r="E564" s="94"/>
      <c r="F564" s="94"/>
      <c r="G564" s="94"/>
      <c r="H564" s="94"/>
      <c r="I564" s="94"/>
    </row>
    <row r="565" spans="1:9" x14ac:dyDescent="0.25">
      <c r="A565" s="94"/>
      <c r="B565" s="94"/>
      <c r="C565" s="94"/>
      <c r="D565" s="94"/>
      <c r="E565" s="94"/>
      <c r="F565" s="94"/>
      <c r="G565" s="94"/>
      <c r="H565" s="94"/>
      <c r="I565" s="94"/>
    </row>
    <row r="566" spans="1:9" x14ac:dyDescent="0.25">
      <c r="A566" s="94"/>
      <c r="B566" s="94"/>
      <c r="C566" s="94"/>
      <c r="D566" s="94"/>
      <c r="E566" s="94"/>
      <c r="F566" s="94"/>
      <c r="G566" s="94"/>
      <c r="H566" s="94"/>
      <c r="I566" s="94"/>
    </row>
    <row r="567" spans="1:9" x14ac:dyDescent="0.25">
      <c r="A567" s="94"/>
      <c r="B567" s="94"/>
      <c r="C567" s="94"/>
      <c r="D567" s="94"/>
      <c r="E567" s="94"/>
      <c r="F567" s="94"/>
      <c r="G567" s="94"/>
      <c r="H567" s="94"/>
      <c r="I567" s="94"/>
    </row>
    <row r="568" spans="1:9" x14ac:dyDescent="0.25">
      <c r="A568" s="94"/>
      <c r="B568" s="94"/>
      <c r="C568" s="94"/>
      <c r="D568" s="94"/>
      <c r="E568" s="94"/>
      <c r="F568" s="94"/>
      <c r="G568" s="94"/>
      <c r="H568" s="94"/>
      <c r="I568" s="94"/>
    </row>
    <row r="569" spans="1:9" x14ac:dyDescent="0.25">
      <c r="A569" s="94"/>
      <c r="B569" s="94"/>
      <c r="C569" s="94"/>
      <c r="D569" s="94"/>
      <c r="E569" s="94"/>
      <c r="F569" s="94"/>
      <c r="G569" s="94"/>
      <c r="H569" s="94"/>
      <c r="I569" s="94"/>
    </row>
    <row r="570" spans="1:9" x14ac:dyDescent="0.25">
      <c r="A570" s="94"/>
      <c r="B570" s="94"/>
      <c r="C570" s="94"/>
      <c r="D570" s="94"/>
      <c r="E570" s="94"/>
      <c r="F570" s="94"/>
      <c r="G570" s="94"/>
      <c r="H570" s="94"/>
      <c r="I570" s="94"/>
    </row>
    <row r="571" spans="1:9" x14ac:dyDescent="0.25">
      <c r="A571" s="94"/>
      <c r="B571" s="94"/>
      <c r="C571" s="94"/>
      <c r="D571" s="94"/>
      <c r="E571" s="94"/>
      <c r="F571" s="94"/>
      <c r="G571" s="94"/>
      <c r="H571" s="94"/>
      <c r="I571" s="94"/>
    </row>
    <row r="572" spans="1:9" x14ac:dyDescent="0.25">
      <c r="A572" s="94"/>
      <c r="B572" s="94"/>
      <c r="C572" s="94"/>
      <c r="D572" s="94"/>
      <c r="E572" s="94"/>
      <c r="F572" s="94"/>
      <c r="G572" s="94"/>
      <c r="H572" s="94"/>
      <c r="I572" s="94"/>
    </row>
    <row r="573" spans="1:9" x14ac:dyDescent="0.25">
      <c r="A573" s="94"/>
      <c r="B573" s="94"/>
      <c r="C573" s="94"/>
      <c r="D573" s="94"/>
      <c r="E573" s="94"/>
      <c r="F573" s="94"/>
      <c r="G573" s="94"/>
      <c r="H573" s="94"/>
      <c r="I573" s="94"/>
    </row>
    <row r="574" spans="1:9" x14ac:dyDescent="0.25">
      <c r="A574" s="94"/>
      <c r="B574" s="94"/>
      <c r="C574" s="94"/>
      <c r="D574" s="94"/>
      <c r="E574" s="94"/>
      <c r="F574" s="94"/>
      <c r="G574" s="94"/>
      <c r="H574" s="94"/>
      <c r="I574" s="94"/>
    </row>
    <row r="575" spans="1:9" x14ac:dyDescent="0.25">
      <c r="A575" s="94"/>
      <c r="B575" s="94"/>
      <c r="C575" s="94"/>
      <c r="D575" s="94"/>
      <c r="E575" s="94"/>
      <c r="F575" s="94"/>
      <c r="G575" s="94"/>
      <c r="H575" s="94"/>
      <c r="I575" s="94"/>
    </row>
    <row r="576" spans="1:9" x14ac:dyDescent="0.25">
      <c r="A576" s="94"/>
      <c r="B576" s="94"/>
      <c r="C576" s="94"/>
      <c r="D576" s="94"/>
      <c r="E576" s="94"/>
      <c r="F576" s="94"/>
      <c r="G576" s="94"/>
      <c r="H576" s="94"/>
      <c r="I576" s="94"/>
    </row>
    <row r="577" spans="1:9" x14ac:dyDescent="0.25">
      <c r="A577" s="94"/>
      <c r="B577" s="94"/>
      <c r="C577" s="94"/>
      <c r="D577" s="94"/>
      <c r="E577" s="94"/>
      <c r="F577" s="94"/>
      <c r="G577" s="94"/>
      <c r="H577" s="94"/>
      <c r="I577" s="94"/>
    </row>
    <row r="578" spans="1:9" x14ac:dyDescent="0.25">
      <c r="A578" s="94"/>
      <c r="B578" s="94"/>
      <c r="C578" s="94"/>
      <c r="D578" s="94"/>
      <c r="E578" s="94"/>
      <c r="F578" s="94"/>
      <c r="G578" s="94"/>
      <c r="H578" s="94"/>
      <c r="I578" s="94"/>
    </row>
  </sheetData>
  <sortState ref="C477:D840">
    <sortCondition ref="C476"/>
  </sortState>
  <mergeCells count="3">
    <mergeCell ref="A1:F1"/>
    <mergeCell ref="E2:F2"/>
    <mergeCell ref="G2:I2"/>
  </mergeCells>
  <conditionalFormatting sqref="C91">
    <cfRule type="duplicateValues" dxfId="88" priority="9"/>
  </conditionalFormatting>
  <conditionalFormatting sqref="C474:C1048576 C171 C1:C90 C92:C129">
    <cfRule type="duplicateValues" dxfId="87" priority="16"/>
  </conditionalFormatting>
  <conditionalFormatting sqref="C154:C165 C168:C170">
    <cfRule type="duplicateValues" dxfId="86" priority="23"/>
  </conditionalFormatting>
  <conditionalFormatting sqref="B474:D1048576 B1:D129 B168:D171 B166:B167 B131:D165 B130 D130">
    <cfRule type="duplicateValues" dxfId="85" priority="26"/>
  </conditionalFormatting>
  <dataValidations count="1">
    <dataValidation type="custom" allowBlank="1" showInputMessage="1" showErrorMessage="1" sqref="C168:D170 C154:D165 D58 C72:D83 C85 D85:D86 C142:D151 C57:C58 C4:D25 C33:D41 C43:D55">
      <formula1>COUNTIF($C:$C,C4)&lt;=1</formula1>
    </dataValidation>
  </dataValidation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</sheetPr>
  <dimension ref="A1:D76"/>
  <sheetViews>
    <sheetView topLeftCell="A55" workbookViewId="0">
      <selection activeCell="C18" sqref="C18"/>
    </sheetView>
  </sheetViews>
  <sheetFormatPr defaultColWidth="8.7109375" defaultRowHeight="15" x14ac:dyDescent="0.25"/>
  <cols>
    <col min="1" max="1" width="8.7109375" style="7"/>
    <col min="2" max="2" width="15.5703125" style="7" bestFit="1" customWidth="1"/>
    <col min="3" max="3" width="22.5703125" style="7" customWidth="1"/>
    <col min="4" max="4" width="14" style="7" bestFit="1" customWidth="1"/>
    <col min="5" max="16384" width="8.7109375" style="7"/>
  </cols>
  <sheetData>
    <row r="1" spans="1:4" x14ac:dyDescent="0.25">
      <c r="A1" s="184"/>
      <c r="B1" s="184"/>
      <c r="C1" s="184"/>
      <c r="D1" s="184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IFERROR(INDEX(ДЕВУШКИ!$B$4:$D$170,_xlfn.AGGREGATE(15,6,(ROW(ДЕВУШКИ!$C$4:$C$170)-3)/ДЕВУШКИ!$E$4:$E$170,ROW(A1)),COLUMN(A1)),"")</f>
        <v>24</v>
      </c>
      <c r="C3" s="140" t="str">
        <f>IFERROR(INDEX(ДЕВУШКИ!$B$4:$D$170,_xlfn.AGGREGATE(15,6,(ROW(ДЕВУШКИ!$C$4:$C$170)-3)/ДЕВУШКИ!$E$4:$E$170,ROW(B1)),COLUMN(B1)),"")</f>
        <v>Овечкина Мария</v>
      </c>
      <c r="D3" s="191">
        <f>IFERROR(INDEX(ДЕВУШКИ!$B$4:$D$170,_xlfn.AGGREGATE(15,6,(ROW(ДЕВУШКИ!$C$4:$C$170)-3)/ДЕВУШКИ!$E$4:$E$170,ROW(C1)),COLUMN(C1)),"")</f>
        <v>2007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IFERROR(INDEX(ДЕВУШКИ!$B$4:$D$170,_xlfn.AGGREGATE(15,6,(ROW(ДЕВУШКИ!$C$4:$C$170)-3)/ДЕВУШКИ!$E$4:$E$170,ROW(A2)),COLUMN(A2)),"")</f>
        <v>46</v>
      </c>
      <c r="C4" s="140" t="str">
        <f>IFERROR(INDEX(ДЕВУШКИ!$B$4:$D$170,_xlfn.AGGREGATE(15,6,(ROW(ДЕВУШКИ!$C$4:$C$170)-3)/ДЕВУШКИ!$E$4:$E$170,ROW(B2)),COLUMN(B2)),"")</f>
        <v>Ложеницына Маргарита</v>
      </c>
      <c r="D4" s="191">
        <f>IFERROR(INDEX(ДЕВУШКИ!$B$4:$D$170,_xlfn.AGGREGATE(15,6,(ROW(ДЕВУШКИ!$C$4:$C$170)-3)/ДЕВУШКИ!$E$4:$E$170,ROW(C2)),COLUMN(C2)),"")</f>
        <v>2008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IFERROR(INDEX(ДЕВУШКИ!$B$4:$D$170,_xlfn.AGGREGATE(15,6,(ROW(ДЕВУШКИ!$C$4:$C$170)-3)/ДЕВУШКИ!$E$4:$E$170,ROW(A3)),COLUMN(A3)),"")</f>
        <v>76</v>
      </c>
      <c r="C5" s="140" t="str">
        <f>IFERROR(INDEX(ДЕВУШКИ!$B$4:$D$170,_xlfn.AGGREGATE(15,6,(ROW(ДЕВУШКИ!$C$4:$C$170)-3)/ДЕВУШКИ!$E$4:$E$170,ROW(B3)),COLUMN(B3)),"")</f>
        <v>Швецова Елизавета</v>
      </c>
      <c r="D5" s="191">
        <f>IFERROR(INDEX(ДЕВУШКИ!$B$4:$D$170,_xlfn.AGGREGATE(15,6,(ROW(ДЕВУШКИ!$C$4:$C$170)-3)/ДЕВУШКИ!$E$4:$E$170,ROW(C3)),COLUMN(C3)),"")</f>
        <v>2008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IFERROR(INDEX(ДЕВУШКИ!$B$4:$D$170,_xlfn.AGGREGATE(15,6,(ROW(ДЕВУШКИ!$C$4:$C$170)-3)/ДЕВУШКИ!$E$4:$E$170,ROW(A4)),COLUMN(A4)),"")</f>
        <v>149</v>
      </c>
      <c r="C6" s="140" t="str">
        <f>IFERROR(INDEX(ДЕВУШКИ!$B$4:$D$170,_xlfn.AGGREGATE(15,6,(ROW(ДЕВУШКИ!$C$4:$C$170)-3)/ДЕВУШКИ!$E$4:$E$170,ROW(B4)),COLUMN(B4)),"")</f>
        <v>Данилова Полина</v>
      </c>
      <c r="D6" s="191">
        <f>IFERROR(INDEX(ДЕВУШКИ!$B$4:$D$170,_xlfn.AGGREGATE(15,6,(ROW(ДЕВУШКИ!$C$4:$C$170)-3)/ДЕВУШКИ!$E$4:$E$170,ROW(C4)),COLUMN(C4)),"")</f>
        <v>39801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IFERROR(INDEX(ДЕВУШКИ!$B$4:$D$170,_xlfn.AGGREGATE(15,6,(ROW(ДЕВУШКИ!$C$4:$C$170)-3)/ДЕВУШКИ!$E$4:$E$170,ROW(A5)),COLUMN(A5)),"")</f>
        <v>150</v>
      </c>
      <c r="C7" s="140" t="str">
        <f>IFERROR(INDEX(ДЕВУШКИ!$B$4:$D$170,_xlfn.AGGREGATE(15,6,(ROW(ДЕВУШКИ!$C$4:$C$170)-3)/ДЕВУШКИ!$E$4:$E$170,ROW(B5)),COLUMN(B5)),"")</f>
        <v>Важесова Алена</v>
      </c>
      <c r="D7" s="191">
        <f>IFERROR(INDEX(ДЕВУШКИ!$B$4:$D$170,_xlfn.AGGREGATE(15,6,(ROW(ДЕВУШКИ!$C$4:$C$170)-3)/ДЕВУШКИ!$E$4:$E$170,ROW(C5)),COLUMN(C5)),"")</f>
        <v>39994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IFERROR(INDEX(ДЕВУШКИ!$B$4:$D$170,_xlfn.AGGREGATE(15,6,(ROW(ДЕВУШКИ!$C$4:$C$170)-3)/ДЕВУШКИ!$E$4:$E$170,ROW(A6)),COLUMN(A6)),"")</f>
        <v>162</v>
      </c>
      <c r="C8" s="140" t="str">
        <f>IFERROR(INDEX(ДЕВУШКИ!$B$4:$D$170,_xlfn.AGGREGATE(15,6,(ROW(ДЕВУШКИ!$C$4:$C$170)-3)/ДЕВУШКИ!$E$4:$E$170,ROW(B6)),COLUMN(B6)),"")</f>
        <v>Ветошкина Кристина</v>
      </c>
      <c r="D8" s="191" t="str">
        <f>IFERROR(INDEX(ДЕВУШКИ!$B$4:$D$170,_xlfn.AGGREGATE(15,6,(ROW(ДЕВУШКИ!$C$4:$C$170)-3)/ДЕВУШКИ!$E$4:$E$170,ROW(C6)),COLUMN(C6)),"")</f>
        <v>.2008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IFERROR(INDEX(ДЕВУШКИ!$B$4:$D$170,_xlfn.AGGREGATE(15,6,(ROW(ДЕВУШКИ!$C$4:$C$170)-3)/ДЕВУШКИ!$E$4:$E$170,ROW(A7)),COLUMN(A7)),"")</f>
        <v>201</v>
      </c>
      <c r="C9" s="140" t="str">
        <f>IFERROR(INDEX(ДЕВУШКИ!$B$4:$D$170,_xlfn.AGGREGATE(15,6,(ROW(ДЕВУШКИ!$C$4:$C$170)-3)/ДЕВУШКИ!$E$4:$E$170,ROW(B7)),COLUMN(B7)),"")</f>
        <v>Бобина Алина</v>
      </c>
      <c r="D9" s="191">
        <f>IFERROR(INDEX(ДЕВУШКИ!$B$4:$D$170,_xlfn.AGGREGATE(15,6,(ROW(ДЕВУШКИ!$C$4:$C$170)-3)/ДЕВУШКИ!$E$4:$E$170,ROW(C7)),COLUMN(C7)),"")</f>
        <v>39217</v>
      </c>
    </row>
    <row r="10" spans="1:4" x14ac:dyDescent="0.25">
      <c r="A10" s="43">
        <v>8</v>
      </c>
      <c r="B10" s="140">
        <f>IFERROR(INDEX(ДЕВУШКИ!$B$4:$D$170,_xlfn.AGGREGATE(15,6,(ROW(ДЕВУШКИ!$C$4:$C$170)-3)/ДЕВУШКИ!$E$4:$E$170,ROW(A8)),COLUMN(A8)),"")</f>
        <v>205</v>
      </c>
      <c r="C10" s="140" t="str">
        <f>IFERROR(INDEX(ДЕВУШКИ!$B$4:$D$170,_xlfn.AGGREGATE(15,6,(ROW(ДЕВУШКИ!$C$4:$C$170)-3)/ДЕВУШКИ!$E$4:$E$170,ROW(B8)),COLUMN(B8)),"")</f>
        <v>Демина Любовь</v>
      </c>
      <c r="D10" s="191">
        <f>IFERROR(INDEX(ДЕВУШКИ!$B$4:$D$170,_xlfn.AGGREGATE(15,6,(ROW(ДЕВУШКИ!$C$4:$C$170)-3)/ДЕВУШКИ!$E$4:$E$170,ROW(C8)),COLUMN(C8)),"")</f>
        <v>39304</v>
      </c>
    </row>
    <row r="11" spans="1:4" x14ac:dyDescent="0.25">
      <c r="A11" s="43">
        <v>9</v>
      </c>
      <c r="B11" s="140">
        <f>IFERROR(INDEX(ДЕВУШКИ!$B$4:$D$170,_xlfn.AGGREGATE(15,6,(ROW(ДЕВУШКИ!$C$4:$C$170)-3)/ДЕВУШКИ!$E$4:$E$170,ROW(A9)),COLUMN(A9)),"")</f>
        <v>239</v>
      </c>
      <c r="C11" s="140" t="str">
        <f>IFERROR(INDEX(ДЕВУШКИ!$B$4:$D$170,_xlfn.AGGREGATE(15,6,(ROW(ДЕВУШКИ!$C$4:$C$170)-3)/ДЕВУШКИ!$E$4:$E$170,ROW(B9)),COLUMN(B9)),"")</f>
        <v>Голубева Маша</v>
      </c>
      <c r="D11" s="191">
        <f>IFERROR(INDEX(ДЕВУШКИ!$B$4:$D$170,_xlfn.AGGREGATE(15,6,(ROW(ДЕВУШКИ!$C$4:$C$170)-3)/ДЕВУШКИ!$E$4:$E$170,ROW(C9)),COLUMN(C9)),"")</f>
        <v>2007</v>
      </c>
    </row>
    <row r="12" spans="1:4" x14ac:dyDescent="0.25">
      <c r="A12" s="43">
        <v>10</v>
      </c>
      <c r="B12" s="140">
        <f>IFERROR(INDEX(ДЕВУШКИ!$B$4:$D$170,_xlfn.AGGREGATE(15,6,(ROW(ДЕВУШКИ!$C$4:$C$170)-3)/ДЕВУШКИ!$E$4:$E$170,ROW(A10)),COLUMN(A10)),"")</f>
        <v>259</v>
      </c>
      <c r="C12" s="140" t="str">
        <f>IFERROR(INDEX(ДЕВУШКИ!$B$4:$D$170,_xlfn.AGGREGATE(15,6,(ROW(ДЕВУШКИ!$C$4:$C$170)-3)/ДЕВУШКИ!$E$4:$E$170,ROW(B10)),COLUMN(B10)),"")</f>
        <v>Загородских Анастасия</v>
      </c>
      <c r="D12" s="191">
        <f>IFERROR(INDEX(ДЕВУШКИ!$B$4:$D$170,_xlfn.AGGREGATE(15,6,(ROW(ДЕВУШКИ!$C$4:$C$170)-3)/ДЕВУШКИ!$E$4:$E$170,ROW(C10)),COLUMN(C10)),"")</f>
        <v>39149</v>
      </c>
    </row>
    <row r="13" spans="1:4" x14ac:dyDescent="0.25">
      <c r="A13" s="43">
        <v>11</v>
      </c>
      <c r="B13" s="140">
        <f>IFERROR(INDEX(ДЕВУШКИ!$B$4:$D$170,_xlfn.AGGREGATE(15,6,(ROW(ДЕВУШКИ!$C$4:$C$170)-3)/ДЕВУШКИ!$E$4:$E$170,ROW(A11)),COLUMN(A11)),"")</f>
        <v>265</v>
      </c>
      <c r="C13" s="140" t="str">
        <f>IFERROR(INDEX(ДЕВУШКИ!$B$4:$D$170,_xlfn.AGGREGATE(15,6,(ROW(ДЕВУШКИ!$C$4:$C$170)-3)/ДЕВУШКИ!$E$4:$E$170,ROW(B11)),COLUMN(B11)),"")</f>
        <v>Жукова Вероника</v>
      </c>
      <c r="D13" s="191">
        <f>IFERROR(INDEX(ДЕВУШКИ!$B$4:$D$170,_xlfn.AGGREGATE(15,6,(ROW(ДЕВУШКИ!$C$4:$C$170)-3)/ДЕВУШКИ!$E$4:$E$170,ROW(C11)),COLUMN(C11)),"")</f>
        <v>39339</v>
      </c>
    </row>
    <row r="14" spans="1:4" x14ac:dyDescent="0.25">
      <c r="A14" s="43">
        <v>12</v>
      </c>
      <c r="B14" s="140">
        <f>IFERROR(INDEX(ДЕВУШКИ!$B$4:$D$170,_xlfn.AGGREGATE(15,6,(ROW(ДЕВУШКИ!$C$4:$C$170)-3)/ДЕВУШКИ!$E$4:$E$170,ROW(A12)),COLUMN(A12)),"")</f>
        <v>272</v>
      </c>
      <c r="C14" s="140" t="str">
        <f>IFERROR(INDEX(ДЕВУШКИ!$B$4:$D$170,_xlfn.AGGREGATE(15,6,(ROW(ДЕВУШКИ!$C$4:$C$170)-3)/ДЕВУШКИ!$E$4:$E$170,ROW(B12)),COLUMN(B12)),"")</f>
        <v>Демидова Анастасия</v>
      </c>
      <c r="D14" s="191">
        <f>IFERROR(INDEX(ДЕВУШКИ!$B$4:$D$170,_xlfn.AGGREGATE(15,6,(ROW(ДЕВУШКИ!$C$4:$C$170)-3)/ДЕВУШКИ!$E$4:$E$170,ROW(C12)),COLUMN(C12)),"")</f>
        <v>39084</v>
      </c>
    </row>
    <row r="15" spans="1:4" x14ac:dyDescent="0.25">
      <c r="A15" s="43">
        <v>13</v>
      </c>
      <c r="B15" s="140">
        <f>IFERROR(INDEX(ДЕВУШКИ!$B$4:$D$170,_xlfn.AGGREGATE(15,6,(ROW(ДЕВУШКИ!$C$4:$C$170)-3)/ДЕВУШКИ!$E$4:$E$170,ROW(A13)),COLUMN(A13)),"")</f>
        <v>381</v>
      </c>
      <c r="C15" s="140" t="str">
        <f>IFERROR(INDEX(ДЕВУШКИ!$B$4:$D$170,_xlfn.AGGREGATE(15,6,(ROW(ДЕВУШКИ!$C$4:$C$170)-3)/ДЕВУШКИ!$E$4:$E$170,ROW(B13)),COLUMN(B13)),"")</f>
        <v>Амирова Анжелика</v>
      </c>
      <c r="D15" s="191">
        <f>IFERROR(INDEX(ДЕВУШКИ!$B$4:$D$170,_xlfn.AGGREGATE(15,6,(ROW(ДЕВУШКИ!$C$4:$C$170)-3)/ДЕВУШКИ!$E$4:$E$170,ROW(C13)),COLUMN(C13)),"")</f>
        <v>39292</v>
      </c>
    </row>
    <row r="16" spans="1:4" x14ac:dyDescent="0.25">
      <c r="A16" s="43">
        <v>14</v>
      </c>
      <c r="B16" s="140">
        <f>IFERROR(INDEX(ДЕВУШКИ!$B$4:$D$170,_xlfn.AGGREGATE(15,6,(ROW(ДЕВУШКИ!$C$4:$C$170)-3)/ДЕВУШКИ!$E$4:$E$170,ROW(A14)),COLUMN(A14)),"")</f>
        <v>382</v>
      </c>
      <c r="C16" s="140" t="str">
        <f>IFERROR(INDEX(ДЕВУШКИ!$B$4:$D$170,_xlfn.AGGREGATE(15,6,(ROW(ДЕВУШКИ!$C$4:$C$170)-3)/ДЕВУШКИ!$E$4:$E$170,ROW(B14)),COLUMN(B14)),"")</f>
        <v>Чупрова Анна</v>
      </c>
      <c r="D16" s="191">
        <f>IFERROR(INDEX(ДЕВУШКИ!$B$4:$D$170,_xlfn.AGGREGATE(15,6,(ROW(ДЕВУШКИ!$C$4:$C$170)-3)/ДЕВУШКИ!$E$4:$E$170,ROW(C14)),COLUMN(C14)),"")</f>
        <v>39396</v>
      </c>
    </row>
    <row r="17" spans="1:4" x14ac:dyDescent="0.25">
      <c r="A17" s="43">
        <v>15</v>
      </c>
      <c r="B17" s="140">
        <f>IFERROR(INDEX(ДЕВУШКИ!$B$4:$D$170,_xlfn.AGGREGATE(15,6,(ROW(ДЕВУШКИ!$C$4:$C$170)-3)/ДЕВУШКИ!$E$4:$E$170,ROW(A15)),COLUMN(A15)),"")</f>
        <v>383</v>
      </c>
      <c r="C17" s="140" t="str">
        <f>IFERROR(INDEX(ДЕВУШКИ!$B$4:$D$170,_xlfn.AGGREGATE(15,6,(ROW(ДЕВУШКИ!$C$4:$C$170)-3)/ДЕВУШКИ!$E$4:$E$170,ROW(B15)),COLUMN(B15)),"")</f>
        <v>Семенова Елизавета</v>
      </c>
      <c r="D17" s="191">
        <f>IFERROR(INDEX(ДЕВУШКИ!$B$4:$D$170,_xlfn.AGGREGATE(15,6,(ROW(ДЕВУШКИ!$C$4:$C$170)-3)/ДЕВУШКИ!$E$4:$E$170,ROW(C15)),COLUMN(C15)),"")</f>
        <v>39349</v>
      </c>
    </row>
    <row r="18" spans="1:4" x14ac:dyDescent="0.25">
      <c r="A18" s="43">
        <v>16</v>
      </c>
      <c r="B18" s="140">
        <f>IFERROR(INDEX(ДЕВУШКИ!$B$4:$D$170,_xlfn.AGGREGATE(15,6,(ROW(ДЕВУШКИ!$C$4:$C$170)-3)/ДЕВУШКИ!$E$4:$E$170,ROW(A16)),COLUMN(A16)),"")</f>
        <v>384</v>
      </c>
      <c r="C18" s="140" t="str">
        <f>IFERROR(INDEX(ДЕВУШКИ!$B$4:$D$170,_xlfn.AGGREGATE(15,6,(ROW(ДЕВУШКИ!$C$4:$C$170)-3)/ДЕВУШКИ!$E$4:$E$170,ROW(B16)),COLUMN(B16)),"")</f>
        <v>Хвастунова Злата</v>
      </c>
      <c r="D18" s="191">
        <f>IFERROR(INDEX(ДЕВУШКИ!$B$4:$D$170,_xlfn.AGGREGATE(15,6,(ROW(ДЕВУШКИ!$C$4:$C$170)-3)/ДЕВУШКИ!$E$4:$E$170,ROW(C16)),COLUMN(C16)),"")</f>
        <v>39364</v>
      </c>
    </row>
    <row r="19" spans="1:4" x14ac:dyDescent="0.25">
      <c r="A19" s="43">
        <v>17</v>
      </c>
      <c r="B19" s="140">
        <f>IFERROR(INDEX(ДЕВУШКИ!$B$4:$D$170,_xlfn.AGGREGATE(15,6,(ROW(ДЕВУШКИ!$C$4:$C$170)-3)/ДЕВУШКИ!$E$4:$E$170,ROW(A17)),COLUMN(A17)),"")</f>
        <v>385</v>
      </c>
      <c r="C19" s="140" t="str">
        <f>IFERROR(INDEX(ДЕВУШКИ!$B$4:$D$170,_xlfn.AGGREGATE(15,6,(ROW(ДЕВУШКИ!$C$4:$C$170)-3)/ДЕВУШКИ!$E$4:$E$170,ROW(B17)),COLUMN(B17)),"")</f>
        <v>Зобнина Алена</v>
      </c>
      <c r="D19" s="191">
        <f>IFERROR(INDEX(ДЕВУШКИ!$B$4:$D$170,_xlfn.AGGREGATE(15,6,(ROW(ДЕВУШКИ!$C$4:$C$170)-3)/ДЕВУШКИ!$E$4:$E$170,ROW(C17)),COLUMN(C17)),"")</f>
        <v>39326</v>
      </c>
    </row>
    <row r="20" spans="1:4" x14ac:dyDescent="0.25">
      <c r="A20" s="43">
        <v>18</v>
      </c>
      <c r="B20" s="140">
        <f>IFERROR(INDEX(ДЕВУШКИ!$B$4:$D$170,_xlfn.AGGREGATE(15,6,(ROW(ДЕВУШКИ!$C$4:$C$170)-3)/ДЕВУШКИ!$E$4:$E$170,ROW(A18)),COLUMN(A18)),"")</f>
        <v>386</v>
      </c>
      <c r="C20" s="140" t="str">
        <f>IFERROR(INDEX(ДЕВУШКИ!$B$4:$D$170,_xlfn.AGGREGATE(15,6,(ROW(ДЕВУШКИ!$C$4:$C$170)-3)/ДЕВУШКИ!$E$4:$E$170,ROW(B18)),COLUMN(B18)),"")</f>
        <v>Мальцева Арина</v>
      </c>
      <c r="D20" s="191">
        <f>IFERROR(INDEX(ДЕВУШКИ!$B$4:$D$170,_xlfn.AGGREGATE(15,6,(ROW(ДЕВУШКИ!$C$4:$C$170)-3)/ДЕВУШКИ!$E$4:$E$170,ROW(C18)),COLUMN(C18)),"")</f>
        <v>2007</v>
      </c>
    </row>
    <row r="21" spans="1:4" x14ac:dyDescent="0.25">
      <c r="A21" s="43">
        <v>19</v>
      </c>
      <c r="B21" s="140" t="str">
        <f>IFERROR(INDEX(ДЕВУШКИ!$B$4:$D$170,_xlfn.AGGREGATE(15,6,(ROW(ДЕВУШКИ!$C$4:$C$170)-3)/ДЕВУШКИ!$E$4:$E$170,ROW(A19)),COLUMN(A19)),"")</f>
        <v/>
      </c>
      <c r="C21" s="140" t="str">
        <f>IFERROR(INDEX(ДЕВУШКИ!$B$4:$D$170,_xlfn.AGGREGATE(15,6,(ROW(ДЕВУШКИ!$C$4:$C$170)-3)/ДЕВУШКИ!$E$4:$E$170,ROW(B19)),COLUMN(B19)),"")</f>
        <v/>
      </c>
      <c r="D21" s="189" t="str">
        <f>IFERROR(INDEX(ДЕВУШКИ!$B$4:$D$170,_xlfn.AGGREGATE(15,6,(ROW(ДЕВУШКИ!$C$4:$C$170)-3)/ДЕВУШКИ!$E$4:$E$170,ROW(C19)),COLUMN(C19)),"")</f>
        <v/>
      </c>
    </row>
    <row r="22" spans="1:4" x14ac:dyDescent="0.25">
      <c r="A22" s="43">
        <v>20</v>
      </c>
      <c r="B22" s="140" t="str">
        <f>IFERROR(INDEX(ДЕВУШКИ!$B$4:$D$170,_xlfn.AGGREGATE(15,6,(ROW(ДЕВУШКИ!$C$4:$C$170)-3)/ДЕВУШКИ!$E$4:$E$170,ROW(A20)),COLUMN(A20)),"")</f>
        <v/>
      </c>
      <c r="C22" s="140" t="str">
        <f>IFERROR(INDEX(ДЕВУШКИ!$B$4:$D$170,_xlfn.AGGREGATE(15,6,(ROW(ДЕВУШКИ!$C$4:$C$170)-3)/ДЕВУШКИ!$E$4:$E$170,ROW(B20)),COLUMN(B20)),"")</f>
        <v/>
      </c>
      <c r="D22" s="189" t="str">
        <f>IFERROR(INDEX(ДЕВУШКИ!$B$4:$D$170,_xlfn.AGGREGATE(15,6,(ROW(ДЕВУШКИ!$C$4:$C$170)-3)/ДЕВУШКИ!$E$4:$E$170,ROW(C20)),COLUMN(C20)),"")</f>
        <v/>
      </c>
    </row>
    <row r="23" spans="1:4" x14ac:dyDescent="0.25">
      <c r="A23" s="43">
        <v>21</v>
      </c>
      <c r="B23" s="140" t="str">
        <f>IFERROR(INDEX(ДЕВУШКИ!$B$4:$D$170,_xlfn.AGGREGATE(15,6,(ROW(ДЕВУШКИ!$C$4:$C$170)-3)/ДЕВУШКИ!$E$4:$E$170,ROW(A21)),COLUMN(A21)),"")</f>
        <v/>
      </c>
      <c r="C23" s="140" t="str">
        <f>IFERROR(INDEX(ДЕВУШКИ!$B$4:$D$170,_xlfn.AGGREGATE(15,6,(ROW(ДЕВУШКИ!$C$4:$C$170)-3)/ДЕВУШКИ!$E$4:$E$170,ROW(B21)),COLUMN(B21)),"")</f>
        <v/>
      </c>
      <c r="D23" s="189" t="str">
        <f>IFERROR(INDEX(ДЕВУШКИ!$B$4:$D$170,_xlfn.AGGREGATE(15,6,(ROW(ДЕВУШКИ!$C$4:$C$170)-3)/ДЕВУШКИ!$E$4:$E$170,ROW(C21)),COLUMN(C21)),"")</f>
        <v/>
      </c>
    </row>
    <row r="24" spans="1:4" x14ac:dyDescent="0.25">
      <c r="A24" s="43">
        <v>22</v>
      </c>
      <c r="B24" s="140" t="str">
        <f>IFERROR(INDEX(ДЕВУШКИ!$B$4:$D$170,_xlfn.AGGREGATE(15,6,(ROW(ДЕВУШКИ!$C$4:$C$170)-3)/ДЕВУШКИ!$E$4:$E$170,ROW(A22)),COLUMN(A22)),"")</f>
        <v/>
      </c>
      <c r="C24" s="140" t="str">
        <f>IFERROR(INDEX(ДЕВУШКИ!$B$4:$D$170,_xlfn.AGGREGATE(15,6,(ROW(ДЕВУШКИ!$C$4:$C$170)-3)/ДЕВУШКИ!$E$4:$E$170,ROW(B22)),COLUMN(B22)),"")</f>
        <v/>
      </c>
      <c r="D24" s="189" t="str">
        <f>IFERROR(INDEX(ДЕВУШКИ!$B$4:$D$170,_xlfn.AGGREGATE(15,6,(ROW(ДЕВУШКИ!$C$4:$C$170)-3)/ДЕВУШКИ!$E$4:$E$170,ROW(C22)),COLUMN(C22)),"")</f>
        <v/>
      </c>
    </row>
    <row r="25" spans="1:4" x14ac:dyDescent="0.25">
      <c r="A25" s="43">
        <v>23</v>
      </c>
      <c r="B25" s="140" t="str">
        <f>IFERROR(INDEX(ДЕВУШКИ!$B$4:$D$170,_xlfn.AGGREGATE(15,6,(ROW(ДЕВУШКИ!$C$4:$C$170)-3)/ДЕВУШКИ!$E$4:$E$170,ROW(A23)),COLUMN(A23)),"")</f>
        <v/>
      </c>
      <c r="C25" s="140" t="str">
        <f>IFERROR(INDEX(ДЕВУШКИ!$B$4:$D$170,_xlfn.AGGREGATE(15,6,(ROW(ДЕВУШКИ!$C$4:$C$170)-3)/ДЕВУШКИ!$E$4:$E$170,ROW(B23)),COLUMN(B23)),"")</f>
        <v/>
      </c>
      <c r="D25" s="189" t="str">
        <f>IFERROR(INDEX(ДЕВУШКИ!$B$4:$D$170,_xlfn.AGGREGATE(15,6,(ROW(ДЕВУШКИ!$C$4:$C$170)-3)/ДЕВУШКИ!$E$4:$E$170,ROW(C23)),COLUMN(C23)),"")</f>
        <v/>
      </c>
    </row>
    <row r="26" spans="1:4" x14ac:dyDescent="0.25">
      <c r="A26" s="43">
        <v>24</v>
      </c>
      <c r="B26" s="140" t="str">
        <f>IFERROR(INDEX(ДЕВУШКИ!$B$4:$D$170,_xlfn.AGGREGATE(15,6,(ROW(ДЕВУШКИ!$C$4:$C$170)-3)/ДЕВУШКИ!$E$4:$E$170,ROW(A24)),COLUMN(A24)),"")</f>
        <v/>
      </c>
      <c r="C26" s="140" t="str">
        <f>IFERROR(INDEX(ДЕВУШКИ!$B$4:$D$170,_xlfn.AGGREGATE(15,6,(ROW(ДЕВУШКИ!$C$4:$C$170)-3)/ДЕВУШКИ!$E$4:$E$170,ROW(B24)),COLUMN(B24)),"")</f>
        <v/>
      </c>
      <c r="D26" s="189" t="str">
        <f>IFERROR(INDEX(ДЕВУШКИ!$B$4:$D$170,_xlfn.AGGREGATE(15,6,(ROW(ДЕВУШКИ!$C$4:$C$170)-3)/ДЕВУШКИ!$E$4:$E$170,ROW(C24)),COLUMN(C24)),"")</f>
        <v/>
      </c>
    </row>
    <row r="27" spans="1:4" x14ac:dyDescent="0.25">
      <c r="A27" s="43">
        <v>25</v>
      </c>
      <c r="B27" s="140" t="str">
        <f>IFERROR(INDEX(ДЕВУШКИ!$B$4:$D$170,_xlfn.AGGREGATE(15,6,(ROW(ДЕВУШКИ!$C$4:$C$170)-3)/ДЕВУШКИ!$E$4:$E$170,ROW(A25)),COLUMN(A25)),"")</f>
        <v/>
      </c>
      <c r="C27" s="140" t="str">
        <f>IFERROR(INDEX(ДЕВУШКИ!$B$4:$D$170,_xlfn.AGGREGATE(15,6,(ROW(ДЕВУШКИ!$C$4:$C$170)-3)/ДЕВУШКИ!$E$4:$E$170,ROW(B25)),COLUMN(B25)),"")</f>
        <v/>
      </c>
      <c r="D27" s="189" t="str">
        <f>IFERROR(INDEX(ДЕВУШКИ!$B$4:$D$170,_xlfn.AGGREGATE(15,6,(ROW(ДЕВУШКИ!$C$4:$C$170)-3)/ДЕВУШКИ!$E$4:$E$170,ROW(C25)),COLUMN(C25)),"")</f>
        <v/>
      </c>
    </row>
    <row r="28" spans="1:4" x14ac:dyDescent="0.25">
      <c r="A28" s="43">
        <v>26</v>
      </c>
      <c r="B28" s="140" t="str">
        <f>IFERROR(INDEX(ДЕВУШКИ!$B$4:$D$170,_xlfn.AGGREGATE(15,6,(ROW(ДЕВУШКИ!$C$4:$C$170)-3)/ДЕВУШКИ!$E$4:$E$170,ROW(A26)),COLUMN(A26)),"")</f>
        <v/>
      </c>
      <c r="C28" s="140" t="str">
        <f>IFERROR(INDEX(ДЕВУШКИ!$B$4:$D$170,_xlfn.AGGREGATE(15,6,(ROW(ДЕВУШКИ!$C$4:$C$170)-3)/ДЕВУШКИ!$E$4:$E$170,ROW(B26)),COLUMN(B26)),"")</f>
        <v/>
      </c>
      <c r="D28" s="189" t="str">
        <f>IFERROR(INDEX(ДЕВУШКИ!$B$4:$D$170,_xlfn.AGGREGATE(15,6,(ROW(ДЕВУШКИ!$C$4:$C$170)-3)/ДЕВУШКИ!$E$4:$E$170,ROW(C26)),COLUMN(C26)),"")</f>
        <v/>
      </c>
    </row>
    <row r="29" spans="1:4" x14ac:dyDescent="0.25">
      <c r="A29" s="43">
        <v>27</v>
      </c>
      <c r="B29" s="140" t="str">
        <f>IFERROR(INDEX(ДЕВУШКИ!$B$4:$D$170,_xlfn.AGGREGATE(15,6,(ROW(ДЕВУШКИ!$C$4:$C$170)-3)/ДЕВУШКИ!$E$4:$E$170,ROW(A27)),COLUMN(A27)),"")</f>
        <v/>
      </c>
      <c r="C29" s="140" t="str">
        <f>IFERROR(INDEX(ДЕВУШКИ!$B$4:$D$170,_xlfn.AGGREGATE(15,6,(ROW(ДЕВУШКИ!$C$4:$C$170)-3)/ДЕВУШКИ!$E$4:$E$170,ROW(B27)),COLUMN(B27)),"")</f>
        <v/>
      </c>
      <c r="D29" s="189" t="str">
        <f>IFERROR(INDEX(ДЕВУШКИ!$B$4:$D$170,_xlfn.AGGREGATE(15,6,(ROW(ДЕВУШКИ!$C$4:$C$170)-3)/ДЕВУШКИ!$E$4:$E$170,ROW(C27)),COLUMN(C27)),"")</f>
        <v/>
      </c>
    </row>
    <row r="30" spans="1:4" x14ac:dyDescent="0.25">
      <c r="A30" s="43">
        <v>28</v>
      </c>
      <c r="B30" s="140" t="str">
        <f>IFERROR(INDEX(ДЕВУШКИ!$B$4:$D$170,_xlfn.AGGREGATE(15,6,(ROW(ДЕВУШКИ!$C$4:$C$170)-3)/ДЕВУШКИ!$E$4:$E$170,ROW(A28)),COLUMN(A28)),"")</f>
        <v/>
      </c>
      <c r="C30" s="140" t="str">
        <f>IFERROR(INDEX(ДЕВУШКИ!$B$4:$D$170,_xlfn.AGGREGATE(15,6,(ROW(ДЕВУШКИ!$C$4:$C$170)-3)/ДЕВУШКИ!$E$4:$E$170,ROW(B28)),COLUMN(B28)),"")</f>
        <v/>
      </c>
      <c r="D30" s="189" t="str">
        <f>IFERROR(INDEX(ДЕВУШКИ!$B$4:$D$170,_xlfn.AGGREGATE(15,6,(ROW(ДЕВУШКИ!$C$4:$C$170)-3)/ДЕВУШКИ!$E$4:$E$170,ROW(C28)),COLUMN(C28)),"")</f>
        <v/>
      </c>
    </row>
    <row r="31" spans="1:4" x14ac:dyDescent="0.25">
      <c r="A31" s="43">
        <v>29</v>
      </c>
      <c r="B31" s="140" t="str">
        <f>IFERROR(INDEX(ДЕВУШКИ!$B$4:$D$170,_xlfn.AGGREGATE(15,6,(ROW(ДЕВУШКИ!$C$4:$C$170)-3)/ДЕВУШКИ!$E$4:$E$170,ROW(A29)),COLUMN(A29)),"")</f>
        <v/>
      </c>
      <c r="C31" s="140" t="str">
        <f>IFERROR(INDEX(ДЕВУШКИ!$B$4:$D$170,_xlfn.AGGREGATE(15,6,(ROW(ДЕВУШКИ!$C$4:$C$170)-3)/ДЕВУШКИ!$E$4:$E$170,ROW(B29)),COLUMN(B29)),"")</f>
        <v/>
      </c>
      <c r="D31" s="189" t="str">
        <f>IFERROR(INDEX(ДЕВУШКИ!$B$4:$D$170,_xlfn.AGGREGATE(15,6,(ROW(ДЕВУШКИ!$C$4:$C$170)-3)/ДЕВУШКИ!$E$4:$E$170,ROW(C29)),COLUMN(C29)),"")</f>
        <v/>
      </c>
    </row>
    <row r="32" spans="1:4" x14ac:dyDescent="0.25">
      <c r="A32" s="43">
        <v>30</v>
      </c>
      <c r="B32" s="140" t="str">
        <f>IFERROR(INDEX(ДЕВУШКИ!$B$4:$D$170,_xlfn.AGGREGATE(15,6,(ROW(ДЕВУШКИ!$C$4:$C$170)-3)/ДЕВУШКИ!$E$4:$E$170,ROW(A30)),COLUMN(A30)),"")</f>
        <v/>
      </c>
      <c r="C32" s="140" t="str">
        <f>IFERROR(INDEX(ДЕВУШКИ!$B$4:$D$170,_xlfn.AGGREGATE(15,6,(ROW(ДЕВУШКИ!$C$4:$C$170)-3)/ДЕВУШКИ!$E$4:$E$170,ROW(B30)),COLUMN(B30)),"")</f>
        <v/>
      </c>
      <c r="D32" s="189" t="str">
        <f>IFERROR(INDEX(ДЕВУШКИ!$B$4:$D$170,_xlfn.AGGREGATE(15,6,(ROW(ДЕВУШКИ!$C$4:$C$170)-3)/ДЕВУШКИ!$E$4:$E$170,ROW(C30)),COLUMN(C30)),"")</f>
        <v/>
      </c>
    </row>
    <row r="33" spans="1:4" x14ac:dyDescent="0.25">
      <c r="A33" s="43">
        <v>31</v>
      </c>
      <c r="B33" s="140" t="str">
        <f>IFERROR(INDEX(ДЕВУШКИ!$B$4:$D$170,_xlfn.AGGREGATE(15,6,(ROW(ДЕВУШКИ!$C$4:$C$170)-3)/ДЕВУШКИ!$E$4:$E$170,ROW(A31)),COLUMN(A31)),"")</f>
        <v/>
      </c>
      <c r="C33" s="140" t="str">
        <f>IFERROR(INDEX(ДЕВУШКИ!$B$4:$D$170,_xlfn.AGGREGATE(15,6,(ROW(ДЕВУШКИ!$C$4:$C$170)-3)/ДЕВУШКИ!$E$4:$E$170,ROW(B31)),COLUMN(B31)),"")</f>
        <v/>
      </c>
      <c r="D33" s="189" t="str">
        <f>IFERROR(INDEX(ДЕВУШКИ!$B$4:$D$170,_xlfn.AGGREGATE(15,6,(ROW(ДЕВУШКИ!$C$4:$C$170)-3)/ДЕВУШКИ!$E$4:$E$170,ROW(C31)),COLUMN(C31)),"")</f>
        <v/>
      </c>
    </row>
    <row r="34" spans="1:4" x14ac:dyDescent="0.25">
      <c r="A34" s="43">
        <v>32</v>
      </c>
      <c r="B34" s="140" t="str">
        <f>IFERROR(INDEX(ДЕВУШКИ!$B$4:$D$170,_xlfn.AGGREGATE(15,6,(ROW(ДЕВУШКИ!$C$4:$C$170)-3)/ДЕВУШКИ!$E$4:$E$170,ROW(A32)),COLUMN(A32)),"")</f>
        <v/>
      </c>
      <c r="C34" s="140" t="str">
        <f>IFERROR(INDEX(ДЕВУШКИ!$B$4:$D$170,_xlfn.AGGREGATE(15,6,(ROW(ДЕВУШКИ!$C$4:$C$170)-3)/ДЕВУШКИ!$E$4:$E$170,ROW(B32)),COLUMN(B32)),"")</f>
        <v/>
      </c>
      <c r="D34" s="189" t="str">
        <f>IFERROR(INDEX(ДЕВУШКИ!$B$4:$D$170,_xlfn.AGGREGATE(15,6,(ROW(ДЕВУШКИ!$C$4:$C$170)-3)/ДЕВУШКИ!$E$4:$E$170,ROW(C32)),COLUMN(C32)),"")</f>
        <v/>
      </c>
    </row>
    <row r="35" spans="1:4" x14ac:dyDescent="0.25">
      <c r="A35" s="43">
        <v>33</v>
      </c>
      <c r="B35" s="140" t="str">
        <f>IFERROR(INDEX(ДЕВУШКИ!$B$4:$D$170,_xlfn.AGGREGATE(15,6,(ROW(ДЕВУШКИ!$C$4:$C$170)-3)/ДЕВУШКИ!$E$4:$E$170,ROW(A33)),COLUMN(A33)),"")</f>
        <v/>
      </c>
      <c r="C35" s="140" t="str">
        <f>IFERROR(INDEX(ДЕВУШКИ!$B$4:$D$170,_xlfn.AGGREGATE(15,6,(ROW(ДЕВУШКИ!$C$4:$C$170)-3)/ДЕВУШКИ!$E$4:$E$170,ROW(B33)),COLUMN(B33)),"")</f>
        <v/>
      </c>
      <c r="D35" s="189" t="str">
        <f>IFERROR(INDEX(ДЕВУШКИ!$B$4:$D$170,_xlfn.AGGREGATE(15,6,(ROW(ДЕВУШКИ!$C$4:$C$170)-3)/ДЕВУШКИ!$E$4:$E$170,ROW(C33)),COLUMN(C33)),"")</f>
        <v/>
      </c>
    </row>
    <row r="36" spans="1:4" x14ac:dyDescent="0.25">
      <c r="A36" s="43">
        <v>34</v>
      </c>
      <c r="B36" s="140" t="str">
        <f>IFERROR(INDEX(ДЕВУШКИ!$B$4:$D$170,_xlfn.AGGREGATE(15,6,(ROW(ДЕВУШКИ!$C$4:$C$170)-3)/ДЕВУШКИ!$E$4:$E$170,ROW(A34)),COLUMN(A34)),"")</f>
        <v/>
      </c>
      <c r="C36" s="140" t="str">
        <f>IFERROR(INDEX(ДЕВУШКИ!$B$4:$D$170,_xlfn.AGGREGATE(15,6,(ROW(ДЕВУШКИ!$C$4:$C$170)-3)/ДЕВУШКИ!$E$4:$E$170,ROW(B34)),COLUMN(B34)),"")</f>
        <v/>
      </c>
      <c r="D36" s="189" t="str">
        <f>IFERROR(INDEX(ДЕВУШКИ!$B$4:$D$170,_xlfn.AGGREGATE(15,6,(ROW(ДЕВУШКИ!$C$4:$C$170)-3)/ДЕВУШКИ!$E$4:$E$170,ROW(C34)),COLUMN(C34)),"")</f>
        <v/>
      </c>
    </row>
    <row r="37" spans="1:4" x14ac:dyDescent="0.25">
      <c r="A37" s="43">
        <v>35</v>
      </c>
      <c r="B37" s="140" t="str">
        <f>IFERROR(INDEX(ДЕВУШКИ!$B$4:$D$170,_xlfn.AGGREGATE(15,6,(ROW(ДЕВУШКИ!$C$4:$C$170)-3)/ДЕВУШКИ!$E$4:$E$170,ROW(A35)),COLUMN(A35)),"")</f>
        <v/>
      </c>
      <c r="C37" s="140" t="str">
        <f>IFERROR(INDEX(ДЕВУШКИ!$B$4:$D$170,_xlfn.AGGREGATE(15,6,(ROW(ДЕВУШКИ!$C$4:$C$170)-3)/ДЕВУШКИ!$E$4:$E$170,ROW(B35)),COLUMN(B35)),"")</f>
        <v/>
      </c>
      <c r="D37" s="189" t="str">
        <f>IFERROR(INDEX(ДЕВУШКИ!$B$4:$D$170,_xlfn.AGGREGATE(15,6,(ROW(ДЕВУШКИ!$C$4:$C$170)-3)/ДЕВУШКИ!$E$4:$E$170,ROW(C35)),COLUMN(C35)),"")</f>
        <v/>
      </c>
    </row>
    <row r="38" spans="1:4" x14ac:dyDescent="0.25">
      <c r="A38" s="43">
        <v>36</v>
      </c>
      <c r="B38" s="140" t="str">
        <f>IFERROR(INDEX(ДЕВУШКИ!$B$4:$D$170,_xlfn.AGGREGATE(15,6,(ROW(ДЕВУШКИ!$C$4:$C$170)-3)/ДЕВУШКИ!$E$4:$E$170,ROW(A36)),COLUMN(A36)),"")</f>
        <v/>
      </c>
      <c r="C38" s="140" t="str">
        <f>IFERROR(INDEX(ДЕВУШКИ!$B$4:$D$170,_xlfn.AGGREGATE(15,6,(ROW(ДЕВУШКИ!$C$4:$C$170)-3)/ДЕВУШКИ!$E$4:$E$170,ROW(B36)),COLUMN(B36)),"")</f>
        <v/>
      </c>
      <c r="D38" s="189" t="str">
        <f>IFERROR(INDEX(ДЕВУШКИ!$B$4:$D$170,_xlfn.AGGREGATE(15,6,(ROW(ДЕВУШКИ!$C$4:$C$170)-3)/ДЕВУШКИ!$E$4:$E$170,ROW(C36)),COLUMN(C36)),"")</f>
        <v/>
      </c>
    </row>
    <row r="39" spans="1:4" x14ac:dyDescent="0.25">
      <c r="A39" s="43">
        <v>37</v>
      </c>
      <c r="B39" s="140" t="str">
        <f>IFERROR(INDEX(ДЕВУШКИ!$B$4:$D$170,_xlfn.AGGREGATE(15,6,(ROW(ДЕВУШКИ!$C$4:$C$170)-3)/ДЕВУШКИ!$E$4:$E$170,ROW(A37)),COLUMN(A37)),"")</f>
        <v/>
      </c>
      <c r="C39" s="140" t="str">
        <f>IFERROR(INDEX(ДЕВУШКИ!$B$4:$D$170,_xlfn.AGGREGATE(15,6,(ROW(ДЕВУШКИ!$C$4:$C$170)-3)/ДЕВУШКИ!$E$4:$E$170,ROW(B37)),COLUMN(B37)),"")</f>
        <v/>
      </c>
      <c r="D39" s="189" t="str">
        <f>IFERROR(INDEX(ДЕВУШКИ!$B$4:$D$170,_xlfn.AGGREGATE(15,6,(ROW(ДЕВУШКИ!$C$4:$C$170)-3)/ДЕВУШКИ!$E$4:$E$170,ROW(C37)),COLUMN(C37)),"")</f>
        <v/>
      </c>
    </row>
    <row r="40" spans="1:4" x14ac:dyDescent="0.25">
      <c r="A40" s="43">
        <v>38</v>
      </c>
      <c r="B40" s="140" t="str">
        <f>IFERROR(INDEX(ДЕВУШКИ!$B$4:$D$170,_xlfn.AGGREGATE(15,6,(ROW(ДЕВУШКИ!$C$4:$C$170)-3)/ДЕВУШКИ!$E$4:$E$170,ROW(A38)),COLUMN(A38)),"")</f>
        <v/>
      </c>
      <c r="C40" s="140" t="str">
        <f>IFERROR(INDEX(ДЕВУШКИ!$B$4:$D$170,_xlfn.AGGREGATE(15,6,(ROW(ДЕВУШКИ!$C$4:$C$170)-3)/ДЕВУШКИ!$E$4:$E$170,ROW(B38)),COLUMN(B38)),"")</f>
        <v/>
      </c>
      <c r="D40" s="189" t="str">
        <f>IFERROR(INDEX(ДЕВУШКИ!$B$4:$D$170,_xlfn.AGGREGATE(15,6,(ROW(ДЕВУШКИ!$C$4:$C$170)-3)/ДЕВУШКИ!$E$4:$E$170,ROW(C38)),COLUMN(C38)),"")</f>
        <v/>
      </c>
    </row>
    <row r="41" spans="1:4" x14ac:dyDescent="0.25">
      <c r="A41" s="43">
        <v>39</v>
      </c>
      <c r="B41" s="140" t="str">
        <f>IFERROR(INDEX(ДЕВУШКИ!$B$4:$D$170,_xlfn.AGGREGATE(15,6,(ROW(ДЕВУШКИ!$C$4:$C$170)-3)/ДЕВУШКИ!$E$4:$E$170,ROW(A39)),COLUMN(A39)),"")</f>
        <v/>
      </c>
      <c r="C41" s="140" t="str">
        <f>IFERROR(INDEX(ДЕВУШКИ!$B$4:$D$170,_xlfn.AGGREGATE(15,6,(ROW(ДЕВУШКИ!$C$4:$C$170)-3)/ДЕВУШКИ!$E$4:$E$170,ROW(B39)),COLUMN(B39)),"")</f>
        <v/>
      </c>
      <c r="D41" s="189" t="str">
        <f>IFERROR(INDEX(ДЕВУШКИ!$B$4:$D$170,_xlfn.AGGREGATE(15,6,(ROW(ДЕВУШКИ!$C$4:$C$170)-3)/ДЕВУШКИ!$E$4:$E$170,ROW(C39)),COLUMN(C39)),"")</f>
        <v/>
      </c>
    </row>
    <row r="42" spans="1:4" x14ac:dyDescent="0.25">
      <c r="A42" s="43">
        <v>40</v>
      </c>
      <c r="B42" s="140" t="str">
        <f>IFERROR(INDEX(ДЕВУШКИ!$B$4:$D$170,_xlfn.AGGREGATE(15,6,(ROW(ДЕВУШКИ!$C$4:$C$170)-3)/ДЕВУШКИ!$E$4:$E$170,ROW(A40)),COLUMN(A40)),"")</f>
        <v/>
      </c>
      <c r="C42" s="140" t="str">
        <f>IFERROR(INDEX(ДЕВУШКИ!$B$4:$D$170,_xlfn.AGGREGATE(15,6,(ROW(ДЕВУШКИ!$C$4:$C$170)-3)/ДЕВУШКИ!$E$4:$E$170,ROW(B40)),COLUMN(B40)),"")</f>
        <v/>
      </c>
      <c r="D42" s="189" t="str">
        <f>IFERROR(INDEX(ДЕВУШКИ!$B$4:$D$170,_xlfn.AGGREGATE(15,6,(ROW(ДЕВУШКИ!$C$4:$C$170)-3)/ДЕВУШКИ!$E$4:$E$170,ROW(C40)),COLUMN(C40)),"")</f>
        <v/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IFERROR(INDEX(ДЕВУШКИ!$B$4:$D$170,_xlfn.AGGREGATE(15,6,(ROW(ДЕВУШКИ!$C$4:$C$170)-3)/ДЕВУШКИ!$E$4:$E$170,ROW(A41)),COLUMN(A41)),"")</f>
        <v/>
      </c>
      <c r="C43" s="140" t="str">
        <f>IFERROR(INDEX(ДЕВУШКИ!$B$4:$D$170,_xlfn.AGGREGATE(15,6,(ROW(ДЕВУШКИ!$C$4:$C$170)-3)/ДЕВУШКИ!$E$4:$E$170,ROW(B41)),COLUMN(B41)),"")</f>
        <v/>
      </c>
      <c r="D43" s="189" t="str">
        <f>IFERROR(INDEX(ДЕВУШКИ!$B$4:$D$170,_xlfn.AGGREGATE(15,6,(ROW(ДЕВУШКИ!$C$4:$C$170)-3)/ДЕВУШКИ!$E$4:$E$170,ROW(C41)),COLUMN(C41)),"")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IFERROR(INDEX(ДЕВУШКИ!$B$4:$D$170,_xlfn.AGGREGATE(15,6,(ROW(ДЕВУШКИ!$C$4:$C$170)-3)/ДЕВУШКИ!$E$4:$E$170,ROW(A42)),COLUMN(A42)),"")</f>
        <v/>
      </c>
      <c r="C44" s="140" t="str">
        <f>IFERROR(INDEX(ДЕВУШКИ!$B$4:$D$170,_xlfn.AGGREGATE(15,6,(ROW(ДЕВУШКИ!$C$4:$C$170)-3)/ДЕВУШКИ!$E$4:$E$170,ROW(B42)),COLUMN(B42)),"")</f>
        <v/>
      </c>
      <c r="D44" s="189" t="str">
        <f>IFERROR(INDEX(ДЕВУШКИ!$B$4:$D$170,_xlfn.AGGREGATE(15,6,(ROW(ДЕВУШКИ!$C$4:$C$170)-3)/ДЕВУШКИ!$E$4:$E$170,ROW(C42)),COLUMN(C42)),"")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IFERROR(INDEX(ДЕВУШКИ!$B$4:$D$170,_xlfn.AGGREGATE(15,6,(ROW(ДЕВУШКИ!$C$4:$C$170)-3)/ДЕВУШКИ!$E$4:$E$170,ROW(A43)),COLUMN(A43)),"")</f>
        <v/>
      </c>
      <c r="C45" s="140" t="str">
        <f>IFERROR(INDEX(ДЕВУШКИ!$B$4:$D$170,_xlfn.AGGREGATE(15,6,(ROW(ДЕВУШКИ!$C$4:$C$170)-3)/ДЕВУШКИ!$E$4:$E$170,ROW(B43)),COLUMN(B43)),"")</f>
        <v/>
      </c>
      <c r="D45" s="189" t="str">
        <f>IFERROR(INDEX(ДЕВУШКИ!$B$4:$D$170,_xlfn.AGGREGATE(15,6,(ROW(ДЕВУШКИ!$C$4:$C$170)-3)/ДЕВУШКИ!$E$4:$E$170,ROW(C43)),COLUMN(C43)),"")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IFERROR(INDEX(ДЕВУШКИ!$B$4:$D$170,_xlfn.AGGREGATE(15,6,(ROW(ДЕВУШКИ!$C$4:$C$170)-3)/ДЕВУШКИ!$E$4:$E$170,ROW(A44)),COLUMN(A44)),"")</f>
        <v/>
      </c>
      <c r="C46" s="140" t="str">
        <f>IFERROR(INDEX(ДЕВУШКИ!$B$4:$D$170,_xlfn.AGGREGATE(15,6,(ROW(ДЕВУШКИ!$C$4:$C$170)-3)/ДЕВУШКИ!$E$4:$E$170,ROW(B44)),COLUMN(B44)),"")</f>
        <v/>
      </c>
      <c r="D46" s="189" t="str">
        <f>IFERROR(INDEX(ДЕВУШКИ!$B$4:$D$170,_xlfn.AGGREGATE(15,6,(ROW(ДЕВУШКИ!$C$4:$C$170)-3)/ДЕВУШКИ!$E$4:$E$170,ROW(C44)),COLUMN(C44)),"")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IFERROR(INDEX(ДЕВУШКИ!$B$4:$D$170,_xlfn.AGGREGATE(15,6,(ROW(ДЕВУШКИ!$C$4:$C$170)-3)/ДЕВУШКИ!$E$4:$E$170,ROW(A45)),COLUMN(A45)),"")</f>
        <v/>
      </c>
      <c r="C47" s="140" t="str">
        <f>IFERROR(INDEX(ДЕВУШКИ!$B$4:$D$170,_xlfn.AGGREGATE(15,6,(ROW(ДЕВУШКИ!$C$4:$C$170)-3)/ДЕВУШКИ!$E$4:$E$170,ROW(B45)),COLUMN(B45)),"")</f>
        <v/>
      </c>
      <c r="D47" s="189" t="str">
        <f>IFERROR(INDEX(ДЕВУШКИ!$B$4:$D$170,_xlfn.AGGREGATE(15,6,(ROW(ДЕВУШКИ!$C$4:$C$170)-3)/ДЕВУШКИ!$E$4:$E$170,ROW(C45)),COLUMN(C45)),"")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IFERROR(INDEX(ДЕВУШКИ!$B$4:$D$170,_xlfn.AGGREGATE(15,6,(ROW(ДЕВУШКИ!$C$4:$C$170)-3)/ДЕВУШКИ!$E$4:$E$170,ROW(A46)),COLUMN(A46)),"")</f>
        <v/>
      </c>
      <c r="C48" s="140" t="str">
        <f>IFERROR(INDEX(ДЕВУШКИ!$B$4:$D$170,_xlfn.AGGREGATE(15,6,(ROW(ДЕВУШКИ!$C$4:$C$170)-3)/ДЕВУШКИ!$E$4:$E$170,ROW(B46)),COLUMN(B46)),"")</f>
        <v/>
      </c>
      <c r="D48" s="189" t="str">
        <f>IFERROR(INDEX(ДЕВУШКИ!$B$4:$D$170,_xlfn.AGGREGATE(15,6,(ROW(ДЕВУШКИ!$C$4:$C$170)-3)/ДЕВУШКИ!$E$4:$E$170,ROW(C46)),COLUMN(C46)),"")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IFERROR(INDEX(ДЕВУШКИ!$B$4:$D$170,_xlfn.AGGREGATE(15,6,(ROW(ДЕВУШКИ!$C$4:$C$170)-3)/ДЕВУШКИ!$E$4:$E$170,ROW(A47)),COLUMN(A47)),"")</f>
        <v/>
      </c>
      <c r="C49" s="140" t="str">
        <f>IFERROR(INDEX(ДЕВУШКИ!$B$4:$D$170,_xlfn.AGGREGATE(15,6,(ROW(ДЕВУШКИ!$C$4:$C$170)-3)/ДЕВУШКИ!$E$4:$E$170,ROW(B47)),COLUMN(B47)),"")</f>
        <v/>
      </c>
      <c r="D49" s="189" t="str">
        <f>IFERROR(INDEX(ДЕВУШКИ!$B$4:$D$170,_xlfn.AGGREGATE(15,6,(ROW(ДЕВУШКИ!$C$4:$C$170)-3)/ДЕВУШКИ!$E$4:$E$170,ROW(C47)),COLUMN(C47)),"")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IFERROR(INDEX(ДЕВУШКИ!$B$4:$D$170,_xlfn.AGGREGATE(15,6,(ROW(ДЕВУШКИ!$C$4:$C$170)-3)/ДЕВУШКИ!$E$4:$E$170,ROW(A48)),COLUMN(A48)),"")</f>
        <v/>
      </c>
      <c r="C50" s="140" t="str">
        <f>IFERROR(INDEX(ДЕВУШКИ!$B$4:$D$170,_xlfn.AGGREGATE(15,6,(ROW(ДЕВУШКИ!$C$4:$C$170)-3)/ДЕВУШКИ!$E$4:$E$170,ROW(B48)),COLUMN(B48)),"")</f>
        <v/>
      </c>
      <c r="D50" s="189" t="str">
        <f>IFERROR(INDEX(ДЕВУШКИ!$B$4:$D$170,_xlfn.AGGREGATE(15,6,(ROW(ДЕВУШКИ!$C$4:$C$170)-3)/ДЕВУШКИ!$E$4:$E$170,ROW(C48)),COLUMN(C48)),"")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IFERROR(INDEX(ДЕВУШКИ!$B$4:$D$170,_xlfn.AGGREGATE(15,6,(ROW(ДЕВУШКИ!$C$4:$C$170)-3)/ДЕВУШКИ!$E$4:$E$170,ROW(A49)),COLUMN(A49)),"")</f>
        <v/>
      </c>
      <c r="C51" s="140" t="str">
        <f>IFERROR(INDEX(ДЕВУШКИ!$B$4:$D$170,_xlfn.AGGREGATE(15,6,(ROW(ДЕВУШКИ!$C$4:$C$170)-3)/ДЕВУШКИ!$E$4:$E$170,ROW(B49)),COLUMN(B49)),"")</f>
        <v/>
      </c>
      <c r="D51" s="189" t="str">
        <f>IFERROR(INDEX(ДЕВУШКИ!$B$4:$D$170,_xlfn.AGGREGATE(15,6,(ROW(ДЕВУШКИ!$C$4:$C$170)-3)/ДЕВУШКИ!$E$4:$E$170,ROW(C49)),COLUMN(C49)),"")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IFERROR(INDEX(ДЕВУШКИ!$B$4:$D$170,_xlfn.AGGREGATE(15,6,(ROW(ДЕВУШКИ!$C$4:$C$170)-3)/ДЕВУШКИ!$E$4:$E$170,ROW(A50)),COLUMN(A50)),"")</f>
        <v/>
      </c>
      <c r="C52" s="140" t="str">
        <f>IFERROR(INDEX(ДЕВУШКИ!$B$4:$D$170,_xlfn.AGGREGATE(15,6,(ROW(ДЕВУШКИ!$C$4:$C$170)-3)/ДЕВУШКИ!$E$4:$E$170,ROW(B50)),COLUMN(B50)),"")</f>
        <v/>
      </c>
      <c r="D52" s="189" t="str">
        <f>IFERROR(INDEX(ДЕВУШКИ!$B$4:$D$170,_xlfn.AGGREGATE(15,6,(ROW(ДЕВУШКИ!$C$4:$C$170)-3)/ДЕВУШКИ!$E$4:$E$170,ROW(C50)),COLUMN(C50)),"")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IFERROR(INDEX(ДЕВУШКИ!$B$4:$D$170,_xlfn.AGGREGATE(15,6,(ROW(ДЕВУШКИ!$C$4:$C$170)-3)/ДЕВУШКИ!$E$4:$E$170,ROW(A51)),COLUMN(A51)),"")</f>
        <v/>
      </c>
      <c r="C53" s="140" t="str">
        <f>IFERROR(INDEX(ДЕВУШКИ!$B$4:$D$170,_xlfn.AGGREGATE(15,6,(ROW(ДЕВУШКИ!$C$4:$C$170)-3)/ДЕВУШКИ!$E$4:$E$170,ROW(B51)),COLUMN(B51)),"")</f>
        <v/>
      </c>
      <c r="D53" s="189" t="str">
        <f>IFERROR(INDEX(ДЕВУШКИ!$B$4:$D$170,_xlfn.AGGREGATE(15,6,(ROW(ДЕВУШКИ!$C$4:$C$170)-3)/ДЕВУШКИ!$E$4:$E$170,ROW(C51)),COLUMN(C51)),"")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IFERROR(INDEX(ДЕВУШКИ!$B$4:$D$170,_xlfn.AGGREGATE(15,6,(ROW(ДЕВУШКИ!$C$4:$C$170)-3)/ДЕВУШКИ!$E$4:$E$170,ROW(A52)),COLUMN(A52)),"")</f>
        <v/>
      </c>
      <c r="C54" s="140" t="str">
        <f>IFERROR(INDEX(ДЕВУШКИ!$B$4:$D$170,_xlfn.AGGREGATE(15,6,(ROW(ДЕВУШКИ!$C$4:$C$170)-3)/ДЕВУШКИ!$E$4:$E$170,ROW(B52)),COLUMN(B52)),"")</f>
        <v/>
      </c>
      <c r="D54" s="189" t="str">
        <f>IFERROR(INDEX(ДЕВУШКИ!$B$4:$D$170,_xlfn.AGGREGATE(15,6,(ROW(ДЕВУШКИ!$C$4:$C$170)-3)/ДЕВУШКИ!$E$4:$E$170,ROW(C52)),COLUMN(C52)),"")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IFERROR(INDEX(ДЕВУШКИ!$B$4:$D$170,_xlfn.AGGREGATE(15,6,(ROW(ДЕВУШКИ!$C$4:$C$170)-3)/ДЕВУШКИ!$E$4:$E$170,ROW(A53)),COLUMN(A53)),"")</f>
        <v/>
      </c>
      <c r="C55" s="140" t="str">
        <f>IFERROR(INDEX(ДЕВУШКИ!$B$4:$D$170,_xlfn.AGGREGATE(15,6,(ROW(ДЕВУШКИ!$C$4:$C$170)-3)/ДЕВУШКИ!$E$4:$E$170,ROW(B53)),COLUMN(B53)),"")</f>
        <v/>
      </c>
      <c r="D55" s="189" t="str">
        <f>IFERROR(INDEX(ДЕВУШКИ!$B$4:$D$170,_xlfn.AGGREGATE(15,6,(ROW(ДЕВУШКИ!$C$4:$C$170)-3)/ДЕВУШКИ!$E$4:$E$170,ROW(C53)),COLUMN(C53)),"")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IFERROR(INDEX(ДЕВУШКИ!$B$4:$D$170,_xlfn.AGGREGATE(15,6,(ROW(ДЕВУШКИ!$C$4:$C$170)-3)/ДЕВУШКИ!$E$4:$E$170,ROW(A54)),COLUMN(A54)),"")</f>
        <v/>
      </c>
      <c r="C56" s="140" t="str">
        <f>IFERROR(INDEX(ДЕВУШКИ!$B$4:$D$170,_xlfn.AGGREGATE(15,6,(ROW(ДЕВУШКИ!$C$4:$C$170)-3)/ДЕВУШКИ!$E$4:$E$170,ROW(B54)),COLUMN(B54)),"")</f>
        <v/>
      </c>
      <c r="D56" s="189" t="str">
        <f>IFERROR(INDEX(ДЕВУШКИ!$B$4:$D$170,_xlfn.AGGREGATE(15,6,(ROW(ДЕВУШКИ!$C$4:$C$170)-3)/ДЕВУШКИ!$E$4:$E$170,ROW(C54)),COLUMN(C54)),"")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IFERROR(INDEX(ДЕВУШКИ!$B$4:$D$170,_xlfn.AGGREGATE(15,6,(ROW(ДЕВУШКИ!$C$4:$C$170)-3)/ДЕВУШКИ!$E$4:$E$170,ROW(A55)),COLUMN(A55)),"")</f>
        <v/>
      </c>
      <c r="C57" s="140" t="str">
        <f>IFERROR(INDEX(ДЕВУШКИ!$B$4:$D$170,_xlfn.AGGREGATE(15,6,(ROW(ДЕВУШКИ!$C$4:$C$170)-3)/ДЕВУШКИ!$E$4:$E$170,ROW(B55)),COLUMN(B55)),"")</f>
        <v/>
      </c>
      <c r="D57" s="189" t="str">
        <f>IFERROR(INDEX(ДЕВУШКИ!$B$4:$D$170,_xlfn.AGGREGATE(15,6,(ROW(ДЕВУШКИ!$C$4:$C$170)-3)/ДЕВУШКИ!$E$4:$E$170,ROW(C55)),COLUMN(C55)),"")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IFERROR(INDEX(ДЕВУШКИ!$B$4:$D$170,_xlfn.AGGREGATE(15,6,(ROW(ДЕВУШКИ!$C$4:$C$170)-3)/ДЕВУШКИ!$E$4:$E$170,ROW(A56)),COLUMN(A56)),"")</f>
        <v/>
      </c>
      <c r="C58" s="140" t="str">
        <f>IFERROR(INDEX(ДЕВУШКИ!$B$4:$D$170,_xlfn.AGGREGATE(15,6,(ROW(ДЕВУШКИ!$C$4:$C$170)-3)/ДЕВУШКИ!$E$4:$E$170,ROW(B56)),COLUMN(B56)),"")</f>
        <v/>
      </c>
      <c r="D58" s="189" t="str">
        <f>IFERROR(INDEX(ДЕВУШКИ!$B$4:$D$170,_xlfn.AGGREGATE(15,6,(ROW(ДЕВУШКИ!$C$4:$C$170)-3)/ДЕВУШКИ!$E$4:$E$170,ROW(C56)),COLUMN(C56)),"")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IFERROR(INDEX(ДЕВУШКИ!$B$4:$D$170,_xlfn.AGGREGATE(15,6,(ROW(ДЕВУШКИ!$C$4:$C$170)-3)/ДЕВУШКИ!$E$4:$E$170,ROW(A57)),COLUMN(A57)),"")</f>
        <v/>
      </c>
      <c r="C59" s="140" t="str">
        <f>IFERROR(INDEX(ДЕВУШКИ!$B$4:$D$170,_xlfn.AGGREGATE(15,6,(ROW(ДЕВУШКИ!$C$4:$C$170)-3)/ДЕВУШКИ!$E$4:$E$170,ROW(B57)),COLUMN(B57)),"")</f>
        <v/>
      </c>
      <c r="D59" s="189" t="str">
        <f>IFERROR(INDEX(ДЕВУШКИ!$B$4:$D$170,_xlfn.AGGREGATE(15,6,(ROW(ДЕВУШКИ!$C$4:$C$170)-3)/ДЕВУШКИ!$E$4:$E$170,ROW(C57)),COLUMN(C57)),"")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IFERROR(INDEX(ДЕВУШКИ!$B$4:$D$170,_xlfn.AGGREGATE(15,6,(ROW(ДЕВУШКИ!$C$4:$C$170)-3)/ДЕВУШКИ!$E$4:$E$170,ROW(A58)),COLUMN(A58)),"")</f>
        <v/>
      </c>
      <c r="C60" s="140" t="str">
        <f>IFERROR(INDEX(ДЕВУШКИ!$B$4:$D$170,_xlfn.AGGREGATE(15,6,(ROW(ДЕВУШКИ!$C$4:$C$170)-3)/ДЕВУШКИ!$E$4:$E$170,ROW(B58)),COLUMN(B58)),"")</f>
        <v/>
      </c>
      <c r="D60" s="189" t="str">
        <f>IFERROR(INDEX(ДЕВУШКИ!$B$4:$D$170,_xlfn.AGGREGATE(15,6,(ROW(ДЕВУШКИ!$C$4:$C$170)-3)/ДЕВУШКИ!$E$4:$E$170,ROW(C58)),COLUMN(C58)),"")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IFERROR(INDEX(ДЕВУШКИ!$B$4:$D$170,_xlfn.AGGREGATE(15,6,(ROW(ДЕВУШКИ!$C$4:$C$170)-3)/ДЕВУШКИ!$E$4:$E$170,ROW(A59)),COLUMN(A59)),"")</f>
        <v/>
      </c>
      <c r="C61" s="140" t="str">
        <f>IFERROR(INDEX(ДЕВУШКИ!$B$4:$D$170,_xlfn.AGGREGATE(15,6,(ROW(ДЕВУШКИ!$C$4:$C$170)-3)/ДЕВУШКИ!$E$4:$E$170,ROW(B59)),COLUMN(B59)),"")</f>
        <v/>
      </c>
      <c r="D61" s="189" t="str">
        <f>IFERROR(INDEX(ДЕВУШКИ!$B$4:$D$170,_xlfn.AGGREGATE(15,6,(ROW(ДЕВУШКИ!$C$4:$C$170)-3)/ДЕВУШКИ!$E$4:$E$170,ROW(C59)),COLUMN(C59)),"")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IFERROR(INDEX(ДЕВУШКИ!$B$4:$D$170,_xlfn.AGGREGATE(15,6,(ROW(ДЕВУШКИ!$C$4:$C$170)-3)/ДЕВУШКИ!$E$4:$E$170,ROW(A60)),COLUMN(A60)),"")</f>
        <v/>
      </c>
      <c r="C62" s="140" t="str">
        <f>IFERROR(INDEX(ДЕВУШКИ!$B$4:$D$170,_xlfn.AGGREGATE(15,6,(ROW(ДЕВУШКИ!$C$4:$C$170)-3)/ДЕВУШКИ!$E$4:$E$170,ROW(B60)),COLUMN(B60)),"")</f>
        <v/>
      </c>
      <c r="D62" s="189" t="str">
        <f>IFERROR(INDEX(ДЕВУШКИ!$B$4:$D$170,_xlfn.AGGREGATE(15,6,(ROW(ДЕВУШКИ!$C$4:$C$170)-3)/ДЕВУШКИ!$E$4:$E$170,ROW(C60)),COLUMN(C60)),"")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IFERROR(INDEX(ДЕВУШКИ!$B$4:$D$170,_xlfn.AGGREGATE(15,6,(ROW(ДЕВУШКИ!$C$4:$C$170)-3)/ДЕВУШКИ!$E$4:$E$170,ROW(A61)),COLUMN(A61)),"")</f>
        <v/>
      </c>
      <c r="C63" s="140" t="str">
        <f>IFERROR(INDEX(ДЕВУШКИ!$B$4:$D$170,_xlfn.AGGREGATE(15,6,(ROW(ДЕВУШКИ!$C$4:$C$170)-3)/ДЕВУШКИ!$E$4:$E$170,ROW(B61)),COLUMN(B61)),"")</f>
        <v/>
      </c>
      <c r="D63" s="189" t="str">
        <f>IFERROR(INDEX(ДЕВУШКИ!$B$4:$D$170,_xlfn.AGGREGATE(15,6,(ROW(ДЕВУШКИ!$C$4:$C$170)-3)/ДЕВУШКИ!$E$4:$E$170,ROW(C61)),COLUMN(C61)),"")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IFERROR(INDEX(ДЕВУШКИ!$B$4:$D$170,_xlfn.AGGREGATE(15,6,(ROW(ДЕВУШКИ!$C$4:$C$170)-3)/ДЕВУШКИ!$E$4:$E$170,ROW(A62)),COLUMN(A62)),"")</f>
        <v/>
      </c>
      <c r="C64" s="140" t="str">
        <f>IFERROR(INDEX(ДЕВУШКИ!$B$4:$D$170,_xlfn.AGGREGATE(15,6,(ROW(ДЕВУШКИ!$C$4:$C$170)-3)/ДЕВУШКИ!$E$4:$E$170,ROW(B62)),COLUMN(B62)),"")</f>
        <v/>
      </c>
      <c r="D64" s="189" t="str">
        <f>IFERROR(INDEX(ДЕВУШКИ!$B$4:$D$170,_xlfn.AGGREGATE(15,6,(ROW(ДЕВУШКИ!$C$4:$C$170)-3)/ДЕВУШКИ!$E$4:$E$170,ROW(C62)),COLUMN(C62)),"")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IFERROR(INDEX(ДЕВУШКИ!$B$4:$D$170,_xlfn.AGGREGATE(15,6,(ROW(ДЕВУШКИ!$C$4:$C$170)-3)/ДЕВУШКИ!$E$4:$E$170,ROW(A63)),COLUMN(A63)),"")</f>
        <v/>
      </c>
      <c r="C65" s="140" t="str">
        <f>IFERROR(INDEX(ДЕВУШКИ!$B$4:$D$170,_xlfn.AGGREGATE(15,6,(ROW(ДЕВУШКИ!$C$4:$C$170)-3)/ДЕВУШКИ!$E$4:$E$170,ROW(B63)),COLUMN(B63)),"")</f>
        <v/>
      </c>
      <c r="D65" s="189" t="str">
        <f>IFERROR(INDEX(ДЕВУШКИ!$B$4:$D$170,_xlfn.AGGREGATE(15,6,(ROW(ДЕВУШКИ!$C$4:$C$170)-3)/ДЕВУШКИ!$E$4:$E$170,ROW(C63)),COLUMN(C63)),"")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IFERROR(INDEX(ДЕВУШКИ!$B$4:$D$170,_xlfn.AGGREGATE(15,6,(ROW(ДЕВУШКИ!$C$4:$C$170)-3)/ДЕВУШКИ!$E$4:$E$170,ROW(A64)),COLUMN(A64)),"")</f>
        <v/>
      </c>
      <c r="C66" s="140" t="str">
        <f>IFERROR(INDEX(ДЕВУШКИ!$B$4:$D$170,_xlfn.AGGREGATE(15,6,(ROW(ДЕВУШКИ!$C$4:$C$170)-3)/ДЕВУШКИ!$E$4:$E$170,ROW(B64)),COLUMN(B64)),"")</f>
        <v/>
      </c>
      <c r="D66" s="189" t="str">
        <f>IFERROR(INDEX(ДЕВУШКИ!$B$4:$D$170,_xlfn.AGGREGATE(15,6,(ROW(ДЕВУШКИ!$C$4:$C$170)-3)/ДЕВУШКИ!$E$4:$E$170,ROW(C64)),COLUMN(C64)),"")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IFERROR(INDEX(ДЕВУШКИ!$B$4:$D$170,_xlfn.AGGREGATE(15,6,(ROW(ДЕВУШКИ!$C$4:$C$170)-3)/ДЕВУШКИ!$E$4:$E$170,ROW(A65)),COLUMN(A65)),"")</f>
        <v/>
      </c>
      <c r="C67" s="140" t="str">
        <f>IFERROR(INDEX(ДЕВУШКИ!$B$4:$D$170,_xlfn.AGGREGATE(15,6,(ROW(ДЕВУШКИ!$C$4:$C$170)-3)/ДЕВУШКИ!$E$4:$E$170,ROW(B65)),COLUMN(B65)),"")</f>
        <v/>
      </c>
      <c r="D67" s="140" t="str">
        <f>IFERROR(INDEX(ДЕВУШКИ!$B$4:$D$170,_xlfn.AGGREGATE(15,6,(ROW(ДЕВУШКИ!$C$4:$C$170)-3)/ДЕВУШКИ!$E$4:$E$170,ROW(C65)),COLUMN(C65)),"")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IFERROR(INDEX(ДЕВУШКИ!$B$4:$D$170,_xlfn.AGGREGATE(15,6,(ROW(ДЕВУШКИ!$C$4:$C$170)-3)/ДЕВУШКИ!$E$4:$E$170,ROW(A66)),COLUMN(A66)),"")</f>
        <v/>
      </c>
      <c r="C68" s="140" t="str">
        <f>IFERROR(INDEX(ДЕВУШКИ!$B$4:$D$170,_xlfn.AGGREGATE(15,6,(ROW(ДЕВУШКИ!$C$4:$C$170)-3)/ДЕВУШКИ!$E$4:$E$170,ROW(B66)),COLUMN(B66)),"")</f>
        <v/>
      </c>
      <c r="D68" s="140" t="str">
        <f>IFERROR(INDEX(ДЕВУШКИ!$B$4:$D$170,_xlfn.AGGREGATE(15,6,(ROW(ДЕВУШКИ!$C$4:$C$170)-3)/ДЕВУШКИ!$E$4:$E$170,ROW(C66)),COLUMN(C66)),"")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IFERROR(INDEX(ДЕВУШКИ!$B$4:$D$170,_xlfn.AGGREGATE(15,6,(ROW(ДЕВУШКИ!$C$4:$C$170)-3)/ДЕВУШКИ!$E$4:$E$170,ROW(A67)),COLUMN(A67)),"")</f>
        <v/>
      </c>
      <c r="C69" s="140" t="str">
        <f>IFERROR(INDEX(ДЕВУШКИ!$B$4:$D$170,_xlfn.AGGREGATE(15,6,(ROW(ДЕВУШКИ!$C$4:$C$170)-3)/ДЕВУШКИ!$E$4:$E$170,ROW(B67)),COLUMN(B67)),"")</f>
        <v/>
      </c>
      <c r="D69" s="140" t="str">
        <f>IFERROR(INDEX(ДЕВУШКИ!$B$4:$D$170,_xlfn.AGGREGATE(15,6,(ROW(ДЕВУШКИ!$C$4:$C$170)-3)/ДЕВУШКИ!$E$4:$E$170,ROW(C67)),COLUMN(C67)),"")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IFERROR(INDEX(ДЕВУШКИ!$B$4:$D$170,_xlfn.AGGREGATE(15,6,(ROW(ДЕВУШКИ!$C$4:$C$170)-3)/ДЕВУШКИ!$E$4:$E$170,ROW(A68)),COLUMN(A68)),"")</f>
        <v/>
      </c>
      <c r="C70" s="140" t="str">
        <f>IFERROR(INDEX(ДЕВУШКИ!$B$4:$D$170,_xlfn.AGGREGATE(15,6,(ROW(ДЕВУШКИ!$C$4:$C$170)-3)/ДЕВУШКИ!$E$4:$E$170,ROW(B68)),COLUMN(B68)),"")</f>
        <v/>
      </c>
      <c r="D70" s="140" t="str">
        <f>IFERROR(INDEX(ДЕВУШКИ!$B$4:$D$170,_xlfn.AGGREGATE(15,6,(ROW(ДЕВУШКИ!$C$4:$C$170)-3)/ДЕВУШКИ!$E$4:$E$170,ROW(C68)),COLUMN(C68)),"")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IFERROR(INDEX(ДЕВУШКИ!$B$4:$D$170,_xlfn.AGGREGATE(15,6,(ROW(ДЕВУШКИ!$C$4:$C$170)-3)/ДЕВУШКИ!$E$4:$E$170,ROW(A69)),COLUMN(A69)),"")</f>
        <v/>
      </c>
      <c r="C71" s="140" t="str">
        <f>IFERROR(INDEX(ДЕВУШКИ!$B$4:$D$170,_xlfn.AGGREGATE(15,6,(ROW(ДЕВУШКИ!$C$4:$C$170)-3)/ДЕВУШКИ!$E$4:$E$170,ROW(B69)),COLUMN(B69)),"")</f>
        <v/>
      </c>
      <c r="D71" s="140" t="str">
        <f>IFERROR(INDEX(ДЕВУШКИ!$B$4:$D$170,_xlfn.AGGREGATE(15,6,(ROW(ДЕВУШКИ!$C$4:$C$170)-3)/ДЕВУШКИ!$E$4:$E$170,ROW(C69)),COLUMN(C69)),"")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IFERROR(INDEX(ДЕВУШКИ!$B$4:$D$170,_xlfn.AGGREGATE(15,6,(ROW(ДЕВУШКИ!$C$4:$C$170)-3)/ДЕВУШКИ!$E$4:$E$170,ROW(A70)),COLUMN(A70)),"")</f>
        <v/>
      </c>
      <c r="C72" s="140" t="str">
        <f>IFERROR(INDEX(ДЕВУШКИ!$B$4:$D$170,_xlfn.AGGREGATE(15,6,(ROW(ДЕВУШКИ!$C$4:$C$170)-3)/ДЕВУШКИ!$E$4:$E$170,ROW(B70)),COLUMN(B70)),"")</f>
        <v/>
      </c>
      <c r="D72" s="140" t="str">
        <f>IFERROR(INDEX(ДЕВУШКИ!$B$4:$D$170,_xlfn.AGGREGATE(15,6,(ROW(ДЕВУШКИ!$C$4:$C$170)-3)/ДЕВУШКИ!$E$4:$E$170,ROW(C70)),COLUMN(C70)),"")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IFERROR(INDEX(ДЕВУШКИ!$B$4:$D$170,_xlfn.AGGREGATE(15,6,(ROW(ДЕВУШКИ!$C$4:$C$170)-3)/ДЕВУШКИ!$E$4:$E$170,ROW(A71)),COLUMN(A71)),"")</f>
        <v/>
      </c>
      <c r="C73" s="140" t="str">
        <f>IFERROR(INDEX(ДЕВУШКИ!$B$4:$D$170,_xlfn.AGGREGATE(15,6,(ROW(ДЕВУШКИ!$C$4:$C$170)-3)/ДЕВУШКИ!$E$4:$E$170,ROW(B71)),COLUMN(B71)),"")</f>
        <v/>
      </c>
      <c r="D73" s="140" t="str">
        <f>IFERROR(INDEX(ДЕВУШКИ!$B$4:$D$170,_xlfn.AGGREGATE(15,6,(ROW(ДЕВУШКИ!$C$4:$C$170)-3)/ДЕВУШКИ!$E$4:$E$170,ROW(C71)),COLUMN(C71)),"")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IFERROR(INDEX(ДЕВУШКИ!$B$4:$D$170,_xlfn.AGGREGATE(15,6,(ROW(ДЕВУШКИ!$C$4:$C$170)-3)/ДЕВУШКИ!$E$4:$E$170,ROW(A72)),COLUMN(A72)),"")</f>
        <v/>
      </c>
      <c r="C74" s="140" t="str">
        <f>IFERROR(INDEX(ДЕВУШКИ!$B$4:$D$170,_xlfn.AGGREGATE(15,6,(ROW(ДЕВУШКИ!$C$4:$C$170)-3)/ДЕВУШКИ!$E$4:$E$170,ROW(B72)),COLUMN(B72)),"")</f>
        <v/>
      </c>
      <c r="D74" s="140" t="str">
        <f>IFERROR(INDEX(ДЕВУШКИ!$B$4:$D$170,_xlfn.AGGREGATE(15,6,(ROW(ДЕВУШКИ!$C$4:$C$170)-3)/ДЕВУШКИ!$E$4:$E$170,ROW(C72)),COLUMN(C72)),"")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IFERROR(INDEX(ДЕВУШКИ!$B$4:$D$170,_xlfn.AGGREGATE(15,6,(ROW(ДЕВУШКИ!$C$4:$C$170)-3)/ДЕВУШКИ!$E$4:$E$170,ROW(A73)),COLUMN(A73)),"")</f>
        <v/>
      </c>
      <c r="C75" s="140" t="str">
        <f>IFERROR(INDEX(ДЕВУШКИ!$B$4:$D$170,_xlfn.AGGREGATE(15,6,(ROW(ДЕВУШКИ!$C$4:$C$170)-3)/ДЕВУШКИ!$E$4:$E$170,ROW(B73)),COLUMN(B73)),"")</f>
        <v/>
      </c>
      <c r="D75" s="140" t="str">
        <f>IFERROR(INDEX(ДЕВУШКИ!$B$4:$D$170,_xlfn.AGGREGATE(15,6,(ROW(ДЕВУШКИ!$C$4:$C$170)-3)/ДЕВУШКИ!$E$4:$E$170,ROW(C73)),COLUMN(C73)),"")</f>
        <v/>
      </c>
    </row>
    <row r="76" spans="1:4" x14ac:dyDescent="0.25">
      <c r="A76" s="47" t="s">
        <v>19</v>
      </c>
      <c r="B76" s="60">
        <f>COUNTA(Таблица10[номер 
участника])</f>
        <v>73</v>
      </c>
      <c r="C76" s="60">
        <f>COUNTA(Таблица10[Фамилия Имя])</f>
        <v>73</v>
      </c>
      <c r="D76" s="60">
        <f>COUNTA(Таблица10[дата
 рождения])</f>
        <v>73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A1:D73"/>
  <sheetViews>
    <sheetView workbookViewId="0">
      <selection activeCell="B19" sqref="B19:D26"/>
    </sheetView>
  </sheetViews>
  <sheetFormatPr defaultColWidth="15.5703125" defaultRowHeight="15" x14ac:dyDescent="0.25"/>
  <cols>
    <col min="1" max="1" width="7.5703125" style="7" bestFit="1" customWidth="1"/>
    <col min="2" max="2" width="8.7109375" style="7" customWidth="1"/>
    <col min="3" max="3" width="21.7109375" style="7" bestFit="1" customWidth="1"/>
    <col min="4" max="4" width="10.5703125" style="7" customWidth="1"/>
    <col min="5" max="16384" width="15.5703125" style="7"/>
  </cols>
  <sheetData>
    <row r="1" spans="1:4" x14ac:dyDescent="0.25">
      <c r="A1" s="184"/>
      <c r="B1" s="184"/>
      <c r="C1" s="184"/>
      <c r="D1" s="184"/>
    </row>
    <row r="2" spans="1:4" ht="25.5" x14ac:dyDescent="0.25">
      <c r="A2" s="50" t="s">
        <v>2</v>
      </c>
      <c r="B2" s="51" t="s">
        <v>7</v>
      </c>
      <c r="C2" s="52" t="s">
        <v>0</v>
      </c>
      <c r="D2" s="51" t="s">
        <v>6</v>
      </c>
    </row>
    <row r="3" spans="1:4" ht="15.75" x14ac:dyDescent="0.25">
      <c r="A3" s="48">
        <v>1</v>
      </c>
      <c r="B3" s="139">
        <f>IFERROR(INDEX(ДЕВУШКИ!$B$4:$D$170,_xlfn.AGGREGATE(15,6,(ROW(ДЕВУШКИ!$C$4:$C$170)-3)/ДЕВУШКИ!$F$4:$F$170,ROW(A1)),COLUMN(A1)),"")</f>
        <v>19</v>
      </c>
      <c r="C3" s="139" t="str">
        <f>IFERROR(INDEX(ДЕВУШКИ!$B$4:$D$170,_xlfn.AGGREGATE(15,6,(ROW(ДЕВУШКИ!$C$4:$C$170)-3)/ДЕВУШКИ!$F$4:$F$170,ROW(B1)),COLUMN(B1)),"")</f>
        <v>Пышных Екатерина</v>
      </c>
      <c r="D3" s="139">
        <f>IFERROR(INDEX(ДЕВУШКИ!$B$4:$D$170,_xlfn.AGGREGATE(15,6,(ROW(ДЕВУШКИ!$C$4:$C$170)-3)/ДЕВУШКИ!$F$4:$F$170,ROW(C1)),COLUMN(C1)),"")</f>
        <v>2005</v>
      </c>
    </row>
    <row r="4" spans="1:4" ht="15.75" x14ac:dyDescent="0.25">
      <c r="A4" s="49">
        <v>2</v>
      </c>
      <c r="B4" s="139">
        <f>IFERROR(INDEX(ДЕВУШКИ!$B$4:$D$170,_xlfn.AGGREGATE(15,6,(ROW(ДЕВУШКИ!$C$4:$C$170)-3)/ДЕВУШКИ!$F$4:$F$170,ROW(A2)),COLUMN(A2)),"")</f>
        <v>20</v>
      </c>
      <c r="C4" s="139" t="str">
        <f>IFERROR(INDEX(ДЕВУШКИ!$B$4:$D$170,_xlfn.AGGREGATE(15,6,(ROW(ДЕВУШКИ!$C$4:$C$170)-3)/ДЕВУШКИ!$F$4:$F$170,ROW(B2)),COLUMN(B2)),"")</f>
        <v>Яркова Кира</v>
      </c>
      <c r="D4" s="139">
        <f>IFERROR(INDEX(ДЕВУШКИ!$B$4:$D$170,_xlfn.AGGREGATE(15,6,(ROW(ДЕВУШКИ!$C$4:$C$170)-3)/ДЕВУШКИ!$F$4:$F$170,ROW(C2)),COLUMN(C2)),"")</f>
        <v>2005</v>
      </c>
    </row>
    <row r="5" spans="1:4" ht="15.75" x14ac:dyDescent="0.25">
      <c r="A5" s="48">
        <v>3</v>
      </c>
      <c r="B5" s="139">
        <f>IFERROR(INDEX(ДЕВУШКИ!$B$4:$D$170,_xlfn.AGGREGATE(15,6,(ROW(ДЕВУШКИ!$C$4:$C$170)-3)/ДЕВУШКИ!$F$4:$F$170,ROW(A3)),COLUMN(A3)),"")</f>
        <v>21</v>
      </c>
      <c r="C5" s="139" t="str">
        <f>IFERROR(INDEX(ДЕВУШКИ!$B$4:$D$170,_xlfn.AGGREGATE(15,6,(ROW(ДЕВУШКИ!$C$4:$C$170)-3)/ДЕВУШКИ!$F$4:$F$170,ROW(B3)),COLUMN(B3)),"")</f>
        <v>Пакина Олеся</v>
      </c>
      <c r="D5" s="139">
        <f>IFERROR(INDEX(ДЕВУШКИ!$B$4:$D$170,_xlfn.AGGREGATE(15,6,(ROW(ДЕВУШКИ!$C$4:$C$170)-3)/ДЕВУШКИ!$F$4:$F$170,ROW(C3)),COLUMN(C3)),"")</f>
        <v>2005</v>
      </c>
    </row>
    <row r="6" spans="1:4" ht="15.75" x14ac:dyDescent="0.25">
      <c r="A6" s="49">
        <v>4</v>
      </c>
      <c r="B6" s="139">
        <f>IFERROR(INDEX(ДЕВУШКИ!$B$4:$D$170,_xlfn.AGGREGATE(15,6,(ROW(ДЕВУШКИ!$C$4:$C$170)-3)/ДЕВУШКИ!$F$4:$F$170,ROW(A4)),COLUMN(A4)),"")</f>
        <v>22</v>
      </c>
      <c r="C6" s="139" t="str">
        <f>IFERROR(INDEX(ДЕВУШКИ!$B$4:$D$170,_xlfn.AGGREGATE(15,6,(ROW(ДЕВУШКИ!$C$4:$C$170)-3)/ДЕВУШКИ!$F$4:$F$170,ROW(B4)),COLUMN(B4)),"")</f>
        <v>Шалгинская Екатерина</v>
      </c>
      <c r="D6" s="139">
        <f>IFERROR(INDEX(ДЕВУШКИ!$B$4:$D$170,_xlfn.AGGREGATE(15,6,(ROW(ДЕВУШКИ!$C$4:$C$170)-3)/ДЕВУШКИ!$F$4:$F$170,ROW(C4)),COLUMN(C4)),"")</f>
        <v>2005</v>
      </c>
    </row>
    <row r="7" spans="1:4" ht="15.75" x14ac:dyDescent="0.25">
      <c r="A7" s="48">
        <v>5</v>
      </c>
      <c r="B7" s="139">
        <f>IFERROR(INDEX(ДЕВУШКИ!$B$4:$D$170,_xlfn.AGGREGATE(15,6,(ROW(ДЕВУШКИ!$C$4:$C$170)-3)/ДЕВУШКИ!$F$4:$F$170,ROW(A5)),COLUMN(A5)),"")</f>
        <v>23</v>
      </c>
      <c r="C7" s="139" t="str">
        <f>IFERROR(INDEX(ДЕВУШКИ!$B$4:$D$170,_xlfn.AGGREGATE(15,6,(ROW(ДЕВУШКИ!$C$4:$C$170)-3)/ДЕВУШКИ!$F$4:$F$170,ROW(B5)),COLUMN(B5)),"")</f>
        <v>Журавлева Диана</v>
      </c>
      <c r="D7" s="139">
        <f>IFERROR(INDEX(ДЕВУШКИ!$B$4:$D$170,_xlfn.AGGREGATE(15,6,(ROW(ДЕВУШКИ!$C$4:$C$170)-3)/ДЕВУШКИ!$F$4:$F$170,ROW(C5)),COLUMN(C5)),"")</f>
        <v>2005</v>
      </c>
    </row>
    <row r="8" spans="1:4" ht="15.75" x14ac:dyDescent="0.25">
      <c r="A8" s="49">
        <v>6</v>
      </c>
      <c r="B8" s="139">
        <f>IFERROR(INDEX(ДЕВУШКИ!$B$4:$D$170,_xlfn.AGGREGATE(15,6,(ROW(ДЕВУШКИ!$C$4:$C$170)-3)/ДЕВУШКИ!$F$4:$F$170,ROW(A6)),COLUMN(A6)),"")</f>
        <v>47</v>
      </c>
      <c r="C8" s="139" t="str">
        <f>IFERROR(INDEX(ДЕВУШКИ!$B$4:$D$170,_xlfn.AGGREGATE(15,6,(ROW(ДЕВУШКИ!$C$4:$C$170)-3)/ДЕВУШКИ!$F$4:$F$170,ROW(B6)),COLUMN(B6)),"")</f>
        <v>Малахова Алёна</v>
      </c>
      <c r="D8" s="139">
        <f>IFERROR(INDEX(ДЕВУШКИ!$B$4:$D$170,_xlfn.AGGREGATE(15,6,(ROW(ДЕВУШКИ!$C$4:$C$170)-3)/ДЕВУШКИ!$F$4:$F$170,ROW(C6)),COLUMN(C6)),"")</f>
        <v>2005</v>
      </c>
    </row>
    <row r="9" spans="1:4" ht="15.75" x14ac:dyDescent="0.25">
      <c r="A9" s="48">
        <v>7</v>
      </c>
      <c r="B9" s="139">
        <f>IFERROR(INDEX(ДЕВУШКИ!$B$4:$D$170,_xlfn.AGGREGATE(15,6,(ROW(ДЕВУШКИ!$C$4:$C$170)-3)/ДЕВУШКИ!$F$4:$F$170,ROW(A7)),COLUMN(A7)),"")</f>
        <v>48</v>
      </c>
      <c r="C9" s="139" t="str">
        <f>IFERROR(INDEX(ДЕВУШКИ!$B$4:$D$170,_xlfn.AGGREGATE(15,6,(ROW(ДЕВУШКИ!$C$4:$C$170)-3)/ДЕВУШКИ!$F$4:$F$170,ROW(B7)),COLUMN(B7)),"")</f>
        <v>Малахова Любовь</v>
      </c>
      <c r="D9" s="139">
        <f>IFERROR(INDEX(ДЕВУШКИ!$B$4:$D$170,_xlfn.AGGREGATE(15,6,(ROW(ДЕВУШКИ!$C$4:$C$170)-3)/ДЕВУШКИ!$F$4:$F$170,ROW(C7)),COLUMN(C7)),"")</f>
        <v>2005</v>
      </c>
    </row>
    <row r="10" spans="1:4" ht="15.75" x14ac:dyDescent="0.25">
      <c r="A10" s="49">
        <v>8</v>
      </c>
      <c r="B10" s="139">
        <f>IFERROR(INDEX(ДЕВУШКИ!$B$4:$D$170,_xlfn.AGGREGATE(15,6,(ROW(ДЕВУШКИ!$C$4:$C$170)-3)/ДЕВУШКИ!$F$4:$F$170,ROW(A8)),COLUMN(A8)),"")</f>
        <v>49</v>
      </c>
      <c r="C10" s="139" t="str">
        <f>IFERROR(INDEX(ДЕВУШКИ!$B$4:$D$170,_xlfn.AGGREGATE(15,6,(ROW(ДЕВУШКИ!$C$4:$C$170)-3)/ДЕВУШКИ!$F$4:$F$170,ROW(B8)),COLUMN(B8)),"")</f>
        <v>Малюга Виктория</v>
      </c>
      <c r="D10" s="139">
        <f>IFERROR(INDEX(ДЕВУШКИ!$B$4:$D$170,_xlfn.AGGREGATE(15,6,(ROW(ДЕВУШКИ!$C$4:$C$170)-3)/ДЕВУШКИ!$F$4:$F$170,ROW(C8)),COLUMN(C8)),"")</f>
        <v>2005</v>
      </c>
    </row>
    <row r="11" spans="1:4" ht="15.75" x14ac:dyDescent="0.25">
      <c r="A11" s="48">
        <v>9</v>
      </c>
      <c r="B11" s="139">
        <f>IFERROR(INDEX(ДЕВУШКИ!$B$4:$D$170,_xlfn.AGGREGATE(15,6,(ROW(ДЕВУШКИ!$C$4:$C$170)-3)/ДЕВУШКИ!$F$4:$F$170,ROW(A9)),COLUMN(A9)),"")</f>
        <v>50</v>
      </c>
      <c r="C11" s="139" t="str">
        <f>IFERROR(INDEX(ДЕВУШКИ!$B$4:$D$170,_xlfn.AGGREGATE(15,6,(ROW(ДЕВУШКИ!$C$4:$C$170)-3)/ДЕВУШКИ!$F$4:$F$170,ROW(B9)),COLUMN(B9)),"")</f>
        <v>Дёмина Анастасия</v>
      </c>
      <c r="D11" s="139">
        <f>IFERROR(INDEX(ДЕВУШКИ!$B$4:$D$170,_xlfn.AGGREGATE(15,6,(ROW(ДЕВУШКИ!$C$4:$C$170)-3)/ДЕВУШКИ!$F$4:$F$170,ROW(C9)),COLUMN(C9)),"")</f>
        <v>2005</v>
      </c>
    </row>
    <row r="12" spans="1:4" ht="15.75" x14ac:dyDescent="0.25">
      <c r="A12" s="49">
        <v>10</v>
      </c>
      <c r="B12" s="139">
        <f>IFERROR(INDEX(ДЕВУШКИ!$B$4:$D$170,_xlfn.AGGREGATE(15,6,(ROW(ДЕВУШКИ!$C$4:$C$170)-3)/ДЕВУШКИ!$F$4:$F$170,ROW(A10)),COLUMN(A10)),"")</f>
        <v>52</v>
      </c>
      <c r="C12" s="139" t="str">
        <f>IFERROR(INDEX(ДЕВУШКИ!$B$4:$D$170,_xlfn.AGGREGATE(15,6,(ROW(ДЕВУШКИ!$C$4:$C$170)-3)/ДЕВУШКИ!$F$4:$F$170,ROW(B10)),COLUMN(B10)),"")</f>
        <v>Болотова Виктория</v>
      </c>
      <c r="D12" s="139">
        <f>IFERROR(INDEX(ДЕВУШКИ!$B$4:$D$170,_xlfn.AGGREGATE(15,6,(ROW(ДЕВУШКИ!$C$4:$C$170)-3)/ДЕВУШКИ!$F$4:$F$170,ROW(C10)),COLUMN(C10)),"")</f>
        <v>2005</v>
      </c>
    </row>
    <row r="13" spans="1:4" ht="15.75" x14ac:dyDescent="0.25">
      <c r="A13" s="48">
        <v>11</v>
      </c>
      <c r="B13" s="139">
        <f>IFERROR(INDEX(ДЕВУШКИ!$B$4:$D$170,_xlfn.AGGREGATE(15,6,(ROW(ДЕВУШКИ!$C$4:$C$170)-3)/ДЕВУШКИ!$F$4:$F$170,ROW(A11)),COLUMN(A11)),"")</f>
        <v>65</v>
      </c>
      <c r="C13" s="139" t="str">
        <f>IFERROR(INDEX(ДЕВУШКИ!$B$4:$D$170,_xlfn.AGGREGATE(15,6,(ROW(ДЕВУШКИ!$C$4:$C$170)-3)/ДЕВУШКИ!$F$4:$F$170,ROW(B11)),COLUMN(B11)),"")</f>
        <v>Аксенова Екатерина</v>
      </c>
      <c r="D13" s="139">
        <f>IFERROR(INDEX(ДЕВУШКИ!$B$4:$D$170,_xlfn.AGGREGATE(15,6,(ROW(ДЕВУШКИ!$C$4:$C$170)-3)/ДЕВУШКИ!$F$4:$F$170,ROW(C11)),COLUMN(C11)),"")</f>
        <v>2005</v>
      </c>
    </row>
    <row r="14" spans="1:4" ht="15.75" x14ac:dyDescent="0.25">
      <c r="A14" s="49">
        <v>12</v>
      </c>
      <c r="B14" s="139">
        <f>IFERROR(INDEX(ДЕВУШКИ!$B$4:$D$170,_xlfn.AGGREGATE(15,6,(ROW(ДЕВУШКИ!$C$4:$C$170)-3)/ДЕВУШКИ!$F$4:$F$170,ROW(A12)),COLUMN(A12)),"")</f>
        <v>71</v>
      </c>
      <c r="C14" s="139" t="str">
        <f>IFERROR(INDEX(ДЕВУШКИ!$B$4:$D$170,_xlfn.AGGREGATE(15,6,(ROW(ДЕВУШКИ!$C$4:$C$170)-3)/ДЕВУШКИ!$F$4:$F$170,ROW(B12)),COLUMN(B12)),"")</f>
        <v>Маракулина Алина</v>
      </c>
      <c r="D14" s="139">
        <f>IFERROR(INDEX(ДЕВУШКИ!$B$4:$D$170,_xlfn.AGGREGATE(15,6,(ROW(ДЕВУШКИ!$C$4:$C$170)-3)/ДЕВУШКИ!$F$4:$F$170,ROW(C12)),COLUMN(C12)),"")</f>
        <v>2005</v>
      </c>
    </row>
    <row r="15" spans="1:4" ht="15.75" x14ac:dyDescent="0.25">
      <c r="A15" s="48">
        <v>13</v>
      </c>
      <c r="B15" s="139">
        <f>IFERROR(INDEX(ДЕВУШКИ!$B$4:$D$170,_xlfn.AGGREGATE(15,6,(ROW(ДЕВУШКИ!$C$4:$C$170)-3)/ДЕВУШКИ!$F$4:$F$170,ROW(A13)),COLUMN(A13)),"")</f>
        <v>72</v>
      </c>
      <c r="C15" s="139" t="str">
        <f>IFERROR(INDEX(ДЕВУШКИ!$B$4:$D$170,_xlfn.AGGREGATE(15,6,(ROW(ДЕВУШКИ!$C$4:$C$170)-3)/ДЕВУШКИ!$F$4:$F$170,ROW(B13)),COLUMN(B13)),"")</f>
        <v>Безотчество Лада</v>
      </c>
      <c r="D15" s="139">
        <f>IFERROR(INDEX(ДЕВУШКИ!$B$4:$D$170,_xlfn.AGGREGATE(15,6,(ROW(ДЕВУШКИ!$C$4:$C$170)-3)/ДЕВУШКИ!$F$4:$F$170,ROW(C13)),COLUMN(C13)),"")</f>
        <v>2004</v>
      </c>
    </row>
    <row r="16" spans="1:4" ht="15.75" x14ac:dyDescent="0.25">
      <c r="A16" s="49">
        <v>14</v>
      </c>
      <c r="B16" s="139">
        <f>IFERROR(INDEX(ДЕВУШКИ!$B$4:$D$170,_xlfn.AGGREGATE(15,6,(ROW(ДЕВУШКИ!$C$4:$C$170)-3)/ДЕВУШКИ!$F$4:$F$170,ROW(A14)),COLUMN(A14)),"")</f>
        <v>75</v>
      </c>
      <c r="C16" s="139" t="str">
        <f>IFERROR(INDEX(ДЕВУШКИ!$B$4:$D$170,_xlfn.AGGREGATE(15,6,(ROW(ДЕВУШКИ!$C$4:$C$170)-3)/ДЕВУШКИ!$F$4:$F$170,ROW(B14)),COLUMN(B14)),"")</f>
        <v>Хасанова Анастасия</v>
      </c>
      <c r="D16" s="139">
        <f>IFERROR(INDEX(ДЕВУШКИ!$B$4:$D$170,_xlfn.AGGREGATE(15,6,(ROW(ДЕВУШКИ!$C$4:$C$170)-3)/ДЕВУШКИ!$F$4:$F$170,ROW(C14)),COLUMN(C14)),"")</f>
        <v>2005</v>
      </c>
    </row>
    <row r="17" spans="1:4" ht="15.75" x14ac:dyDescent="0.25">
      <c r="A17" s="48">
        <v>15</v>
      </c>
      <c r="B17" s="139">
        <f>IFERROR(INDEX(ДЕВУШКИ!$B$4:$D$170,_xlfn.AGGREGATE(15,6,(ROW(ДЕВУШКИ!$C$4:$C$170)-3)/ДЕВУШКИ!$F$4:$F$170,ROW(A15)),COLUMN(A15)),"")</f>
        <v>79</v>
      </c>
      <c r="C17" s="139" t="str">
        <f>IFERROR(INDEX(ДЕВУШКИ!$B$4:$D$170,_xlfn.AGGREGATE(15,6,(ROW(ДЕВУШКИ!$C$4:$C$170)-3)/ДЕВУШКИ!$F$4:$F$170,ROW(B15)),COLUMN(B15)),"")</f>
        <v>Харитонова Вероника</v>
      </c>
      <c r="D17" s="139">
        <f>IFERROR(INDEX(ДЕВУШКИ!$B$4:$D$170,_xlfn.AGGREGATE(15,6,(ROW(ДЕВУШКИ!$C$4:$C$170)-3)/ДЕВУШКИ!$F$4:$F$170,ROW(C15)),COLUMN(C15)),"")</f>
        <v>2005</v>
      </c>
    </row>
    <row r="18" spans="1:4" ht="15.75" x14ac:dyDescent="0.25">
      <c r="A18" s="49">
        <v>16</v>
      </c>
      <c r="B18" s="139">
        <f>IFERROR(INDEX(ДЕВУШКИ!$B$4:$D$170,_xlfn.AGGREGATE(15,6,(ROW(ДЕВУШКИ!$C$4:$C$170)-3)/ДЕВУШКИ!$F$4:$F$170,ROW(A16)),COLUMN(A16)),"")</f>
        <v>81</v>
      </c>
      <c r="C18" s="139" t="str">
        <f>IFERROR(INDEX(ДЕВУШКИ!$B$4:$D$170,_xlfn.AGGREGATE(15,6,(ROW(ДЕВУШКИ!$C$4:$C$170)-3)/ДЕВУШКИ!$F$4:$F$170,ROW(B16)),COLUMN(B16)),"")</f>
        <v>Бондарь Полина</v>
      </c>
      <c r="D18" s="139">
        <f>IFERROR(INDEX(ДЕВУШКИ!$B$4:$D$170,_xlfn.AGGREGATE(15,6,(ROW(ДЕВУШКИ!$C$4:$C$170)-3)/ДЕВУШКИ!$F$4:$F$170,ROW(C16)),COLUMN(C16)),"")</f>
        <v>2005</v>
      </c>
    </row>
    <row r="19" spans="1:4" ht="15.75" x14ac:dyDescent="0.25">
      <c r="A19" s="48">
        <v>17</v>
      </c>
      <c r="B19" s="139">
        <f>IFERROR(INDEX(ДЕВУШКИ!$B$4:$D$170,_xlfn.AGGREGATE(15,6,(ROW(ДЕВУШКИ!$C$4:$C$170)-3)/ДЕВУШКИ!$F$4:$F$170,ROW(A17)),COLUMN(A17)),"")</f>
        <v>84</v>
      </c>
      <c r="C19" s="139" t="str">
        <f>IFERROR(INDEX(ДЕВУШКИ!$B$4:$D$170,_xlfn.AGGREGATE(15,6,(ROW(ДЕВУШКИ!$C$4:$C$170)-3)/ДЕВУШКИ!$F$4:$F$170,ROW(B17)),COLUMN(B17)),"")</f>
        <v>Сандрюкова Варвара</v>
      </c>
      <c r="D19" s="139">
        <f>IFERROR(INDEX(ДЕВУШКИ!$B$4:$D$170,_xlfn.AGGREGATE(15,6,(ROW(ДЕВУШКИ!$C$4:$C$170)-3)/ДЕВУШКИ!$F$4:$F$170,ROW(C17)),COLUMN(C17)),"")</f>
        <v>2006</v>
      </c>
    </row>
    <row r="20" spans="1:4" ht="15.75" x14ac:dyDescent="0.25">
      <c r="A20" s="49">
        <v>18</v>
      </c>
      <c r="B20" s="139">
        <f>IFERROR(INDEX(ДЕВУШКИ!$B$4:$D$170,_xlfn.AGGREGATE(15,6,(ROW(ДЕВУШКИ!$C$4:$C$170)-3)/ДЕВУШКИ!$F$4:$F$170,ROW(A18)),COLUMN(A18)),"")</f>
        <v>107</v>
      </c>
      <c r="C20" s="139" t="str">
        <f>IFERROR(INDEX(ДЕВУШКИ!$B$4:$D$170,_xlfn.AGGREGATE(15,6,(ROW(ДЕВУШКИ!$C$4:$C$170)-3)/ДЕВУШКИ!$F$4:$F$170,ROW(B18)),COLUMN(B18)),"")</f>
        <v>Захарова Ульяна</v>
      </c>
      <c r="D20" s="139">
        <f>IFERROR(INDEX(ДЕВУШКИ!$B$4:$D$170,_xlfn.AGGREGATE(15,6,(ROW(ДЕВУШКИ!$C$4:$C$170)-3)/ДЕВУШКИ!$F$4:$F$170,ROW(C18)),COLUMN(C18)),"")</f>
        <v>2005</v>
      </c>
    </row>
    <row r="21" spans="1:4" ht="15.75" x14ac:dyDescent="0.25">
      <c r="A21" s="48">
        <v>19</v>
      </c>
      <c r="B21" s="139">
        <f>IFERROR(INDEX(ДЕВУШКИ!$B$4:$D$170,_xlfn.AGGREGATE(15,6,(ROW(ДЕВУШКИ!$C$4:$C$170)-3)/ДЕВУШКИ!$F$4:$F$170,ROW(A19)),COLUMN(A19)),"")</f>
        <v>108</v>
      </c>
      <c r="C21" s="139" t="str">
        <f>IFERROR(INDEX(ДЕВУШКИ!$B$4:$D$170,_xlfn.AGGREGATE(15,6,(ROW(ДЕВУШКИ!$C$4:$C$170)-3)/ДЕВУШКИ!$F$4:$F$170,ROW(B19)),COLUMN(B19)),"")</f>
        <v>Полицкая Ксения</v>
      </c>
      <c r="D21" s="139">
        <f>IFERROR(INDEX(ДЕВУШКИ!$B$4:$D$170,_xlfn.AGGREGATE(15,6,(ROW(ДЕВУШКИ!$C$4:$C$170)-3)/ДЕВУШКИ!$F$4:$F$170,ROW(C19)),COLUMN(C19)),"")</f>
        <v>2005</v>
      </c>
    </row>
    <row r="22" spans="1:4" ht="15.75" x14ac:dyDescent="0.25">
      <c r="A22" s="49">
        <v>20</v>
      </c>
      <c r="B22" s="139">
        <f>IFERROR(INDEX(ДЕВУШКИ!$B$4:$D$170,_xlfn.AGGREGATE(15,6,(ROW(ДЕВУШКИ!$C$4:$C$170)-3)/ДЕВУШКИ!$F$4:$F$170,ROW(A20)),COLUMN(A20)),"")</f>
        <v>109</v>
      </c>
      <c r="C22" s="139" t="str">
        <f>IFERROR(INDEX(ДЕВУШКИ!$B$4:$D$170,_xlfn.AGGREGATE(15,6,(ROW(ДЕВУШКИ!$C$4:$C$170)-3)/ДЕВУШКИ!$F$4:$F$170,ROW(B20)),COLUMN(B20)),"")</f>
        <v>Хандорина Мария</v>
      </c>
      <c r="D22" s="139">
        <f>IFERROR(INDEX(ДЕВУШКИ!$B$4:$D$170,_xlfn.AGGREGATE(15,6,(ROW(ДЕВУШКИ!$C$4:$C$170)-3)/ДЕВУШКИ!$F$4:$F$170,ROW(C20)),COLUMN(C20)),"")</f>
        <v>2005</v>
      </c>
    </row>
    <row r="23" spans="1:4" ht="15.75" x14ac:dyDescent="0.25">
      <c r="A23" s="48">
        <v>21</v>
      </c>
      <c r="B23" s="139">
        <f>IFERROR(INDEX(ДЕВУШКИ!$B$4:$D$170,_xlfn.AGGREGATE(15,6,(ROW(ДЕВУШКИ!$C$4:$C$170)-3)/ДЕВУШКИ!$F$4:$F$170,ROW(A21)),COLUMN(A21)),"")</f>
        <v>110</v>
      </c>
      <c r="C23" s="139" t="str">
        <f>IFERROR(INDEX(ДЕВУШКИ!$B$4:$D$170,_xlfn.AGGREGATE(15,6,(ROW(ДЕВУШКИ!$C$4:$C$170)-3)/ДЕВУШКИ!$F$4:$F$170,ROW(B21)),COLUMN(B21)),"")</f>
        <v>Мордикова Валерия</v>
      </c>
      <c r="D23" s="139">
        <f>IFERROR(INDEX(ДЕВУШКИ!$B$4:$D$170,_xlfn.AGGREGATE(15,6,(ROW(ДЕВУШКИ!$C$4:$C$170)-3)/ДЕВУШКИ!$F$4:$F$170,ROW(C21)),COLUMN(C21)),"")</f>
        <v>2005</v>
      </c>
    </row>
    <row r="24" spans="1:4" ht="15.75" x14ac:dyDescent="0.25">
      <c r="A24" s="49">
        <v>22</v>
      </c>
      <c r="B24" s="139">
        <f>IFERROR(INDEX(ДЕВУШКИ!$B$4:$D$170,_xlfn.AGGREGATE(15,6,(ROW(ДЕВУШКИ!$C$4:$C$170)-3)/ДЕВУШКИ!$F$4:$F$170,ROW(A22)),COLUMN(A22)),"")</f>
        <v>111</v>
      </c>
      <c r="C24" s="139" t="str">
        <f>IFERROR(INDEX(ДЕВУШКИ!$B$4:$D$170,_xlfn.AGGREGATE(15,6,(ROW(ДЕВУШКИ!$C$4:$C$170)-3)/ДЕВУШКИ!$F$4:$F$170,ROW(B22)),COLUMN(B22)),"")</f>
        <v>Володина Дарья</v>
      </c>
      <c r="D24" s="139">
        <f>IFERROR(INDEX(ДЕВУШКИ!$B$4:$D$170,_xlfn.AGGREGATE(15,6,(ROW(ДЕВУШКИ!$C$4:$C$170)-3)/ДЕВУШКИ!$F$4:$F$170,ROW(C22)),COLUMN(C22)),"")</f>
        <v>2005</v>
      </c>
    </row>
    <row r="25" spans="1:4" ht="15.75" x14ac:dyDescent="0.25">
      <c r="A25" s="48">
        <v>23</v>
      </c>
      <c r="B25" s="139">
        <f>IFERROR(INDEX(ДЕВУШКИ!$B$4:$D$170,_xlfn.AGGREGATE(15,6,(ROW(ДЕВУШКИ!$C$4:$C$170)-3)/ДЕВУШКИ!$F$4:$F$170,ROW(A23)),COLUMN(A23)),"")</f>
        <v>112</v>
      </c>
      <c r="C25" s="139" t="str">
        <f>IFERROR(INDEX(ДЕВУШКИ!$B$4:$D$170,_xlfn.AGGREGATE(15,6,(ROW(ДЕВУШКИ!$C$4:$C$170)-3)/ДЕВУШКИ!$F$4:$F$170,ROW(B23)),COLUMN(B23)),"")</f>
        <v>Поварнина Екатерина</v>
      </c>
      <c r="D25" s="139">
        <f>IFERROR(INDEX(ДЕВУШКИ!$B$4:$D$170,_xlfn.AGGREGATE(15,6,(ROW(ДЕВУШКИ!$C$4:$C$170)-3)/ДЕВУШКИ!$F$4:$F$170,ROW(C23)),COLUMN(C23)),"")</f>
        <v>2005</v>
      </c>
    </row>
    <row r="26" spans="1:4" ht="15.75" x14ac:dyDescent="0.25">
      <c r="A26" s="49">
        <v>24</v>
      </c>
      <c r="B26" s="139">
        <f>IFERROR(INDEX(ДЕВУШКИ!$B$4:$D$170,_xlfn.AGGREGATE(15,6,(ROW(ДЕВУШКИ!$C$4:$C$170)-3)/ДЕВУШКИ!$F$4:$F$170,ROW(A24)),COLUMN(A24)),"")</f>
        <v>113</v>
      </c>
      <c r="C26" s="139" t="str">
        <f>IFERROR(INDEX(ДЕВУШКИ!$B$4:$D$170,_xlfn.AGGREGATE(15,6,(ROW(ДЕВУШКИ!$C$4:$C$170)-3)/ДЕВУШКИ!$F$4:$F$170,ROW(B24)),COLUMN(B24)),"")</f>
        <v>Ладыгина Анна</v>
      </c>
      <c r="D26" s="139">
        <f>IFERROR(INDEX(ДЕВУШКИ!$B$4:$D$170,_xlfn.AGGREGATE(15,6,(ROW(ДЕВУШКИ!$C$4:$C$170)-3)/ДЕВУШКИ!$F$4:$F$170,ROW(C24)),COLUMN(C24)),"")</f>
        <v>2005</v>
      </c>
    </row>
    <row r="27" spans="1:4" ht="15.75" x14ac:dyDescent="0.25">
      <c r="A27" s="48">
        <v>25</v>
      </c>
      <c r="B27" s="139">
        <f>IFERROR(INDEX(ДЕВУШКИ!$B$4:$D$170,_xlfn.AGGREGATE(15,6,(ROW(ДЕВУШКИ!$C$4:$C$170)-3)/ДЕВУШКИ!$F$4:$F$170,ROW(A25)),COLUMN(A25)),"")</f>
        <v>114</v>
      </c>
      <c r="C27" s="139" t="str">
        <f>IFERROR(INDEX(ДЕВУШКИ!$B$4:$D$170,_xlfn.AGGREGATE(15,6,(ROW(ДЕВУШКИ!$C$4:$C$170)-3)/ДЕВУШКИ!$F$4:$F$170,ROW(B25)),COLUMN(B25)),"")</f>
        <v>Коламытцева Анастасия</v>
      </c>
      <c r="D27" s="139">
        <f>IFERROR(INDEX(ДЕВУШКИ!$B$4:$D$170,_xlfn.AGGREGATE(15,6,(ROW(ДЕВУШКИ!$C$4:$C$170)-3)/ДЕВУШКИ!$F$4:$F$170,ROW(C25)),COLUMN(C25)),"")</f>
        <v>2005</v>
      </c>
    </row>
    <row r="28" spans="1:4" ht="15.75" x14ac:dyDescent="0.25">
      <c r="A28" s="49">
        <v>26</v>
      </c>
      <c r="B28" s="139">
        <f>IFERROR(INDEX(ДЕВУШКИ!$B$4:$D$170,_xlfn.AGGREGATE(15,6,(ROW(ДЕВУШКИ!$C$4:$C$170)-3)/ДЕВУШКИ!$F$4:$F$170,ROW(A26)),COLUMN(A26)),"")</f>
        <v>115</v>
      </c>
      <c r="C28" s="139" t="str">
        <f>IFERROR(INDEX(ДЕВУШКИ!$B$4:$D$170,_xlfn.AGGREGATE(15,6,(ROW(ДЕВУШКИ!$C$4:$C$170)-3)/ДЕВУШКИ!$F$4:$F$170,ROW(B26)),COLUMN(B26)),"")</f>
        <v>Габдельгалимова Полина</v>
      </c>
      <c r="D28" s="139">
        <f>IFERROR(INDEX(ДЕВУШКИ!$B$4:$D$170,_xlfn.AGGREGATE(15,6,(ROW(ДЕВУШКИ!$C$4:$C$170)-3)/ДЕВУШКИ!$F$4:$F$170,ROW(C26)),COLUMN(C26)),"")</f>
        <v>2005</v>
      </c>
    </row>
    <row r="29" spans="1:4" ht="15.75" x14ac:dyDescent="0.25">
      <c r="A29" s="48">
        <v>27</v>
      </c>
      <c r="B29" s="139">
        <f>IFERROR(INDEX(ДЕВУШКИ!$B$4:$D$170,_xlfn.AGGREGATE(15,6,(ROW(ДЕВУШКИ!$C$4:$C$170)-3)/ДЕВУШКИ!$F$4:$F$170,ROW(A27)),COLUMN(A27)),"")</f>
        <v>116</v>
      </c>
      <c r="C29" s="139" t="str">
        <f>IFERROR(INDEX(ДЕВУШКИ!$B$4:$D$170,_xlfn.AGGREGATE(15,6,(ROW(ДЕВУШКИ!$C$4:$C$170)-3)/ДЕВУШКИ!$F$4:$F$170,ROW(B27)),COLUMN(B27)),"")</f>
        <v>Окружнова Ксения</v>
      </c>
      <c r="D29" s="139">
        <f>IFERROR(INDEX(ДЕВУШКИ!$B$4:$D$170,_xlfn.AGGREGATE(15,6,(ROW(ДЕВУШКИ!$C$4:$C$170)-3)/ДЕВУШКИ!$F$4:$F$170,ROW(C27)),COLUMN(C27)),"")</f>
        <v>2006</v>
      </c>
    </row>
    <row r="30" spans="1:4" ht="15.75" x14ac:dyDescent="0.25">
      <c r="A30" s="49">
        <v>28</v>
      </c>
      <c r="B30" s="139">
        <f>IFERROR(INDEX(ДЕВУШКИ!$B$4:$D$170,_xlfn.AGGREGATE(15,6,(ROW(ДЕВУШКИ!$C$4:$C$170)-3)/ДЕВУШКИ!$F$4:$F$170,ROW(A28)),COLUMN(A28)),"")</f>
        <v>151</v>
      </c>
      <c r="C30" s="139" t="str">
        <f>IFERROR(INDEX(ДЕВУШКИ!$B$4:$D$170,_xlfn.AGGREGATE(15,6,(ROW(ДЕВУШКИ!$C$4:$C$170)-3)/ДЕВУШКИ!$F$4:$F$170,ROW(B28)),COLUMN(B28)),"")</f>
        <v>Бехтерева Диана</v>
      </c>
      <c r="D30" s="139" t="str">
        <f>IFERROR(INDEX(ДЕВУШКИ!$B$4:$D$170,_xlfn.AGGREGATE(15,6,(ROW(ДЕВУШКИ!$C$4:$C$170)-3)/ДЕВУШКИ!$F$4:$F$170,ROW(C28)),COLUMN(C28)),"")</f>
        <v>.2006</v>
      </c>
    </row>
    <row r="31" spans="1:4" ht="15.75" x14ac:dyDescent="0.25">
      <c r="A31" s="48">
        <v>29</v>
      </c>
      <c r="B31" s="139">
        <f>IFERROR(INDEX(ДЕВУШКИ!$B$4:$D$170,_xlfn.AGGREGATE(15,6,(ROW(ДЕВУШКИ!$C$4:$C$170)-3)/ДЕВУШКИ!$F$4:$F$170,ROW(A29)),COLUMN(A29)),"")</f>
        <v>152</v>
      </c>
      <c r="C31" s="139" t="str">
        <f>IFERROR(INDEX(ДЕВУШКИ!$B$4:$D$170,_xlfn.AGGREGATE(15,6,(ROW(ДЕВУШКИ!$C$4:$C$170)-3)/ДЕВУШКИ!$F$4:$F$170,ROW(B29)),COLUMN(B29)),"")</f>
        <v>Сагун Вероника</v>
      </c>
      <c r="D31" s="139" t="str">
        <f>IFERROR(INDEX(ДЕВУШКИ!$B$4:$D$170,_xlfn.AGGREGATE(15,6,(ROW(ДЕВУШКИ!$C$4:$C$170)-3)/ДЕВУШКИ!$F$4:$F$170,ROW(C29)),COLUMN(C29)),"")</f>
        <v>.2005</v>
      </c>
    </row>
    <row r="32" spans="1:4" ht="15.75" x14ac:dyDescent="0.25">
      <c r="A32" s="49">
        <v>30</v>
      </c>
      <c r="B32" s="139">
        <f>IFERROR(INDEX(ДЕВУШКИ!$B$4:$D$170,_xlfn.AGGREGATE(15,6,(ROW(ДЕВУШКИ!$C$4:$C$170)-3)/ДЕВУШКИ!$F$4:$F$170,ROW(A30)),COLUMN(A30)),"")</f>
        <v>163</v>
      </c>
      <c r="C32" s="139" t="str">
        <f>IFERROR(INDEX(ДЕВУШКИ!$B$4:$D$170,_xlfn.AGGREGATE(15,6,(ROW(ДЕВУШКИ!$C$4:$C$170)-3)/ДЕВУШКИ!$F$4:$F$170,ROW(B30)),COLUMN(B30)),"")</f>
        <v>Морозова Валерия</v>
      </c>
      <c r="D32" s="139" t="str">
        <f>IFERROR(INDEX(ДЕВУШКИ!$B$4:$D$170,_xlfn.AGGREGATE(15,6,(ROW(ДЕВУШКИ!$C$4:$C$170)-3)/ДЕВУШКИ!$F$4:$F$170,ROW(C30)),COLUMN(C30)),"")</f>
        <v>.2005</v>
      </c>
    </row>
    <row r="33" spans="1:4" ht="15.75" x14ac:dyDescent="0.25">
      <c r="A33" s="48">
        <v>31</v>
      </c>
      <c r="B33" s="139">
        <f>IFERROR(INDEX(ДЕВУШКИ!$B$4:$D$170,_xlfn.AGGREGATE(15,6,(ROW(ДЕВУШКИ!$C$4:$C$170)-3)/ДЕВУШКИ!$F$4:$F$170,ROW(A31)),COLUMN(A31)),"")</f>
        <v>208</v>
      </c>
      <c r="C33" s="139" t="str">
        <f>IFERROR(INDEX(ДЕВУШКИ!$B$4:$D$170,_xlfn.AGGREGATE(15,6,(ROW(ДЕВУШКИ!$C$4:$C$170)-3)/ДЕВУШКИ!$F$4:$F$170,ROW(B31)),COLUMN(B31)),"")</f>
        <v>Виленская Анастасия</v>
      </c>
      <c r="D33" s="139">
        <f>IFERROR(INDEX(ДЕВУШКИ!$B$4:$D$170,_xlfn.AGGREGATE(15,6,(ROW(ДЕВУШКИ!$C$4:$C$170)-3)/ДЕВУШКИ!$F$4:$F$170,ROW(C31)),COLUMN(C31)),"")</f>
        <v>38422</v>
      </c>
    </row>
    <row r="34" spans="1:4" ht="15.75" x14ac:dyDescent="0.25">
      <c r="A34" s="49">
        <v>32</v>
      </c>
      <c r="B34" s="139">
        <f>IFERROR(INDEX(ДЕВУШКИ!$B$4:$D$170,_xlfn.AGGREGATE(15,6,(ROW(ДЕВУШКИ!$C$4:$C$170)-3)/ДЕВУШКИ!$F$4:$F$170,ROW(A32)),COLUMN(A32)),"")</f>
        <v>220</v>
      </c>
      <c r="C34" s="139" t="str">
        <f>IFERROR(INDEX(ДЕВУШКИ!$B$4:$D$170,_xlfn.AGGREGATE(15,6,(ROW(ДЕВУШКИ!$C$4:$C$170)-3)/ДЕВУШКИ!$F$4:$F$170,ROW(B32)),COLUMN(B32)),"")</f>
        <v xml:space="preserve">Мешкова Валерия </v>
      </c>
      <c r="D34" s="139">
        <f>IFERROR(INDEX(ДЕВУШКИ!$B$4:$D$170,_xlfn.AGGREGATE(15,6,(ROW(ДЕВУШКИ!$C$4:$C$170)-3)/ДЕВУШКИ!$F$4:$F$170,ROW(C32)),COLUMN(C32)),"")</f>
        <v>38397</v>
      </c>
    </row>
    <row r="35" spans="1:4" ht="15.75" x14ac:dyDescent="0.25">
      <c r="A35" s="48">
        <v>33</v>
      </c>
      <c r="B35" s="139">
        <f>IFERROR(INDEX(ДЕВУШКИ!$B$4:$D$170,_xlfn.AGGREGATE(15,6,(ROW(ДЕВУШКИ!$C$4:$C$170)-3)/ДЕВУШКИ!$F$4:$F$170,ROW(A33)),COLUMN(A33)),"")</f>
        <v>229</v>
      </c>
      <c r="C35" s="139" t="str">
        <f>IFERROR(INDEX(ДЕВУШКИ!$B$4:$D$170,_xlfn.AGGREGATE(15,6,(ROW(ДЕВУШКИ!$C$4:$C$170)-3)/ДЕВУШКИ!$F$4:$F$170,ROW(B33)),COLUMN(B33)),"")</f>
        <v>Плеханова Мария</v>
      </c>
      <c r="D35" s="139">
        <f>IFERROR(INDEX(ДЕВУШКИ!$B$4:$D$170,_xlfn.AGGREGATE(15,6,(ROW(ДЕВУШКИ!$C$4:$C$170)-3)/ДЕВУШКИ!$F$4:$F$170,ROW(C33)),COLUMN(C33)),"")</f>
        <v>38928</v>
      </c>
    </row>
    <row r="36" spans="1:4" ht="15.75" x14ac:dyDescent="0.25">
      <c r="A36" s="49">
        <v>34</v>
      </c>
      <c r="B36" s="139">
        <f>IFERROR(INDEX(ДЕВУШКИ!$B$4:$D$170,_xlfn.AGGREGATE(15,6,(ROW(ДЕВУШКИ!$C$4:$C$170)-3)/ДЕВУШКИ!$F$4:$F$170,ROW(A34)),COLUMN(A34)),"")</f>
        <v>232</v>
      </c>
      <c r="C36" s="139" t="str">
        <f>IFERROR(INDEX(ДЕВУШКИ!$B$4:$D$170,_xlfn.AGGREGATE(15,6,(ROW(ДЕВУШКИ!$C$4:$C$170)-3)/ДЕВУШКИ!$F$4:$F$170,ROW(B34)),COLUMN(B34)),"")</f>
        <v xml:space="preserve">Красуцкая Екатерина </v>
      </c>
      <c r="D36" s="139">
        <f>IFERROR(INDEX(ДЕВУШКИ!$B$4:$D$170,_xlfn.AGGREGATE(15,6,(ROW(ДЕВУШКИ!$C$4:$C$170)-3)/ДЕВУШКИ!$F$4:$F$170,ROW(C34)),COLUMN(C34)),"")</f>
        <v>38557</v>
      </c>
    </row>
    <row r="37" spans="1:4" ht="15.75" x14ac:dyDescent="0.25">
      <c r="A37" s="48">
        <v>35</v>
      </c>
      <c r="B37" s="139">
        <f>IFERROR(INDEX(ДЕВУШКИ!$B$4:$D$170,_xlfn.AGGREGATE(15,6,(ROW(ДЕВУШКИ!$C$4:$C$170)-3)/ДЕВУШКИ!$F$4:$F$170,ROW(A35)),COLUMN(A35)),"")</f>
        <v>242</v>
      </c>
      <c r="C37" s="139" t="str">
        <f>IFERROR(INDEX(ДЕВУШКИ!$B$4:$D$170,_xlfn.AGGREGATE(15,6,(ROW(ДЕВУШКИ!$C$4:$C$170)-3)/ДЕВУШКИ!$F$4:$F$170,ROW(B35)),COLUMN(B35)),"")</f>
        <v xml:space="preserve">Султанова Диана </v>
      </c>
      <c r="D37" s="139">
        <f>IFERROR(INDEX(ДЕВУШКИ!$B$4:$D$170,_xlfn.AGGREGATE(15,6,(ROW(ДЕВУШКИ!$C$4:$C$170)-3)/ДЕВУШКИ!$F$4:$F$170,ROW(C35)),COLUMN(C35)),"")</f>
        <v>38728</v>
      </c>
    </row>
    <row r="38" spans="1:4" ht="15.75" x14ac:dyDescent="0.25">
      <c r="A38" s="49">
        <v>36</v>
      </c>
      <c r="B38" s="139">
        <f>IFERROR(INDEX(ДЕВУШКИ!$B$4:$D$170,_xlfn.AGGREGATE(15,6,(ROW(ДЕВУШКИ!$C$4:$C$170)-3)/ДЕВУШКИ!$F$4:$F$170,ROW(A36)),COLUMN(A36)),"")</f>
        <v>258</v>
      </c>
      <c r="C38" s="139" t="str">
        <f>IFERROR(INDEX(ДЕВУШКИ!$B$4:$D$170,_xlfn.AGGREGATE(15,6,(ROW(ДЕВУШКИ!$C$4:$C$170)-3)/ДЕВУШКИ!$F$4:$F$170,ROW(B36)),COLUMN(B36)),"")</f>
        <v>Селиванова Юлия</v>
      </c>
      <c r="D38" s="139">
        <f>IFERROR(INDEX(ДЕВУШКИ!$B$4:$D$170,_xlfn.AGGREGATE(15,6,(ROW(ДЕВУШКИ!$C$4:$C$170)-3)/ДЕВУШКИ!$F$4:$F$170,ROW(C36)),COLUMN(C36)),"")</f>
        <v>2006</v>
      </c>
    </row>
    <row r="39" spans="1:4" ht="15.75" x14ac:dyDescent="0.25">
      <c r="A39" s="48">
        <v>37</v>
      </c>
      <c r="B39" s="139">
        <f>IFERROR(INDEX(ДЕВУШКИ!$B$4:$D$170,_xlfn.AGGREGATE(15,6,(ROW(ДЕВУШКИ!$C$4:$C$170)-3)/ДЕВУШКИ!$F$4:$F$170,ROW(A37)),COLUMN(A37)),"")</f>
        <v>277</v>
      </c>
      <c r="C39" s="139" t="str">
        <f>IFERROR(INDEX(ДЕВУШКИ!$B$4:$D$170,_xlfn.AGGREGATE(15,6,(ROW(ДЕВУШКИ!$C$4:$C$170)-3)/ДЕВУШКИ!$F$4:$F$170,ROW(B37)),COLUMN(B37)),"")</f>
        <v>Татаринова Анастасия</v>
      </c>
      <c r="D39" s="139">
        <f>IFERROR(INDEX(ДЕВУШКИ!$B$4:$D$170,_xlfn.AGGREGATE(15,6,(ROW(ДЕВУШКИ!$C$4:$C$170)-3)/ДЕВУШКИ!$F$4:$F$170,ROW(C37)),COLUMN(C37)),"")</f>
        <v>38642</v>
      </c>
    </row>
    <row r="40" spans="1:4" ht="15.75" x14ac:dyDescent="0.25">
      <c r="A40" s="49">
        <v>38</v>
      </c>
      <c r="B40" s="139">
        <f>IFERROR(INDEX(ДЕВУШКИ!$B$4:$D$170,_xlfn.AGGREGATE(15,6,(ROW(ДЕВУШКИ!$C$4:$C$170)-3)/ДЕВУШКИ!$F$4:$F$170,ROW(A38)),COLUMN(A38)),"")</f>
        <v>279</v>
      </c>
      <c r="C40" s="139" t="str">
        <f>IFERROR(INDEX(ДЕВУШКИ!$B$4:$D$170,_xlfn.AGGREGATE(15,6,(ROW(ДЕВУШКИ!$C$4:$C$170)-3)/ДЕВУШКИ!$F$4:$F$170,ROW(B38)),COLUMN(B38)),"")</f>
        <v>Марисова Алиса</v>
      </c>
      <c r="D40" s="139">
        <f>IFERROR(INDEX(ДЕВУШКИ!$B$4:$D$170,_xlfn.AGGREGATE(15,6,(ROW(ДЕВУШКИ!$C$4:$C$170)-3)/ДЕВУШКИ!$F$4:$F$170,ROW(C38)),COLUMN(C38)),"")</f>
        <v>38882</v>
      </c>
    </row>
    <row r="41" spans="1:4" ht="15.75" x14ac:dyDescent="0.25">
      <c r="A41" s="48">
        <v>39</v>
      </c>
      <c r="B41" s="139">
        <f>IFERROR(INDEX(ДЕВУШКИ!$B$4:$D$170,_xlfn.AGGREGATE(15,6,(ROW(ДЕВУШКИ!$C$4:$C$170)-3)/ДЕВУШКИ!$F$4:$F$170,ROW(A39)),COLUMN(A39)),"")</f>
        <v>378</v>
      </c>
      <c r="C41" s="139" t="str">
        <f>IFERROR(INDEX(ДЕВУШКИ!$B$4:$D$170,_xlfn.AGGREGATE(15,6,(ROW(ДЕВУШКИ!$C$4:$C$170)-3)/ДЕВУШКИ!$F$4:$F$170,ROW(B39)),COLUMN(B39)),"")</f>
        <v>Колесникова Ульяна</v>
      </c>
      <c r="D41" s="139">
        <f>IFERROR(INDEX(ДЕВУШКИ!$B$4:$D$170,_xlfn.AGGREGATE(15,6,(ROW(ДЕВУШКИ!$C$4:$C$170)-3)/ДЕВУШКИ!$F$4:$F$170,ROW(C39)),COLUMN(C39)),"")</f>
        <v>38661</v>
      </c>
    </row>
    <row r="42" spans="1:4" ht="15.75" x14ac:dyDescent="0.25">
      <c r="A42" s="49">
        <v>40</v>
      </c>
      <c r="B42" s="139">
        <f>IFERROR(INDEX(ДЕВУШКИ!$B$4:$D$170,_xlfn.AGGREGATE(15,6,(ROW(ДЕВУШКИ!$C$4:$C$170)-3)/ДЕВУШКИ!$F$4:$F$170,ROW(A40)),COLUMN(A40)),"")</f>
        <v>387</v>
      </c>
      <c r="C42" s="139" t="str">
        <f>IFERROR(INDEX(ДЕВУШКИ!$B$4:$D$170,_xlfn.AGGREGATE(15,6,(ROW(ДЕВУШКИ!$C$4:$C$170)-3)/ДЕВУШКИ!$F$4:$F$170,ROW(B40)),COLUMN(B40)),"")</f>
        <v>Галиханова Дарья</v>
      </c>
      <c r="D42" s="139" t="str">
        <f>IFERROR(INDEX(ДЕВУШКИ!$B$4:$D$170,_xlfn.AGGREGATE(15,6,(ROW(ДЕВУШКИ!$C$4:$C$170)-3)/ДЕВУШКИ!$F$4:$F$170,ROW(C40)),COLUMN(C40)),"")</f>
        <v>22.03.2006</v>
      </c>
    </row>
    <row r="43" spans="1:4" ht="15.75" x14ac:dyDescent="0.25">
      <c r="A43" s="48">
        <v>41</v>
      </c>
      <c r="B43" s="139" t="str">
        <f>IFERROR(INDEX(ДЕВУШКИ!$B$4:$D$170,_xlfn.AGGREGATE(15,6,(ROW(ДЕВУШКИ!$C$4:$C$170)-3)/ДЕВУШКИ!$F$4:$F$170,ROW(A41)),COLUMN(A41)),"")</f>
        <v/>
      </c>
      <c r="C43" s="139" t="str">
        <f>IFERROR(INDEX(ДЕВУШКИ!$B$4:$D$170,_xlfn.AGGREGATE(15,6,(ROW(ДЕВУШКИ!$C$4:$C$170)-3)/ДЕВУШКИ!$F$4:$F$170,ROW(B41)),COLUMN(B41)),"")</f>
        <v/>
      </c>
      <c r="D43" s="139" t="str">
        <f>IFERROR(INDEX(ДЕВУШКИ!$B$4:$D$170,_xlfn.AGGREGATE(15,6,(ROW(ДЕВУШКИ!$C$4:$C$170)-3)/ДЕВУШКИ!$F$4:$F$170,ROW(C41)),COLUMN(C41)),"")</f>
        <v/>
      </c>
    </row>
    <row r="44" spans="1:4" ht="15.75" x14ac:dyDescent="0.25">
      <c r="A44" s="49">
        <v>42</v>
      </c>
      <c r="B44" s="139" t="str">
        <f>IFERROR(INDEX(ДЕВУШКИ!$B$4:$D$170,_xlfn.AGGREGATE(15,6,(ROW(ДЕВУШКИ!$C$4:$C$170)-3)/ДЕВУШКИ!$F$4:$F$170,ROW(A42)),COLUMN(A42)),"")</f>
        <v/>
      </c>
      <c r="C44" s="139" t="str">
        <f>IFERROR(INDEX(ДЕВУШКИ!$B$4:$D$170,_xlfn.AGGREGATE(15,6,(ROW(ДЕВУШКИ!$C$4:$C$170)-3)/ДЕВУШКИ!$F$4:$F$170,ROW(B42)),COLUMN(B42)),"")</f>
        <v/>
      </c>
      <c r="D44" s="139" t="str">
        <f>IFERROR(INDEX(ДЕВУШКИ!$B$4:$D$170,_xlfn.AGGREGATE(15,6,(ROW(ДЕВУШКИ!$C$4:$C$170)-3)/ДЕВУШКИ!$F$4:$F$170,ROW(C42)),COLUMN(C42)),"")</f>
        <v/>
      </c>
    </row>
    <row r="45" spans="1:4" ht="15.75" x14ac:dyDescent="0.25">
      <c r="A45" s="48">
        <v>43</v>
      </c>
      <c r="B45" s="139" t="str">
        <f>IFERROR(INDEX(ДЕВУШКИ!$B$4:$D$170,_xlfn.AGGREGATE(15,6,(ROW(ДЕВУШКИ!$C$4:$C$170)-3)/ДЕВУШКИ!$F$4:$F$170,ROW(A43)),COLUMN(A43)),"")</f>
        <v/>
      </c>
      <c r="C45" s="139" t="str">
        <f>IFERROR(INDEX(ДЕВУШКИ!$B$4:$D$170,_xlfn.AGGREGATE(15,6,(ROW(ДЕВУШКИ!$C$4:$C$170)-3)/ДЕВУШКИ!$F$4:$F$170,ROW(B43)),COLUMN(B43)),"")</f>
        <v/>
      </c>
      <c r="D45" s="139" t="str">
        <f>IFERROR(INDEX(ДЕВУШКИ!$B$4:$D$170,_xlfn.AGGREGATE(15,6,(ROW(ДЕВУШКИ!$C$4:$C$170)-3)/ДЕВУШКИ!$F$4:$F$170,ROW(C43)),COLUMN(C43)),"")</f>
        <v/>
      </c>
    </row>
    <row r="46" spans="1:4" ht="15.75" x14ac:dyDescent="0.25">
      <c r="A46" s="49">
        <v>44</v>
      </c>
      <c r="B46" s="139" t="str">
        <f>IFERROR(INDEX(ДЕВУШКИ!$B$4:$D$170,_xlfn.AGGREGATE(15,6,(ROW(ДЕВУШКИ!$C$4:$C$170)-3)/ДЕВУШКИ!$F$4:$F$170,ROW(A44)),COLUMN(A44)),"")</f>
        <v/>
      </c>
      <c r="C46" s="139" t="str">
        <f>IFERROR(INDEX(ДЕВУШКИ!$B$4:$D$170,_xlfn.AGGREGATE(15,6,(ROW(ДЕВУШКИ!$C$4:$C$170)-3)/ДЕВУШКИ!$F$4:$F$170,ROW(B44)),COLUMN(B44)),"")</f>
        <v/>
      </c>
      <c r="D46" s="139" t="str">
        <f>IFERROR(INDEX(ДЕВУШКИ!$B$4:$D$170,_xlfn.AGGREGATE(15,6,(ROW(ДЕВУШКИ!$C$4:$C$170)-3)/ДЕВУШКИ!$F$4:$F$170,ROW(C44)),COLUMN(C44)),"")</f>
        <v/>
      </c>
    </row>
    <row r="47" spans="1:4" ht="15.75" x14ac:dyDescent="0.25">
      <c r="A47" s="48">
        <v>45</v>
      </c>
      <c r="B47" s="139" t="str">
        <f>IFERROR(INDEX(ДЕВУШКИ!$B$4:$D$170,_xlfn.AGGREGATE(15,6,(ROW(ДЕВУШКИ!$C$4:$C$170)-3)/ДЕВУШКИ!$F$4:$F$170,ROW(A45)),COLUMN(A45)),"")</f>
        <v/>
      </c>
      <c r="C47" s="139" t="str">
        <f>IFERROR(INDEX(ДЕВУШКИ!$B$4:$D$170,_xlfn.AGGREGATE(15,6,(ROW(ДЕВУШКИ!$C$4:$C$170)-3)/ДЕВУШКИ!$F$4:$F$170,ROW(B45)),COLUMN(B45)),"")</f>
        <v/>
      </c>
      <c r="D47" s="139" t="str">
        <f>IFERROR(INDEX(ДЕВУШКИ!$B$4:$D$170,_xlfn.AGGREGATE(15,6,(ROW(ДЕВУШКИ!$C$4:$C$170)-3)/ДЕВУШКИ!$F$4:$F$170,ROW(C45)),COLUMN(C45)),"")</f>
        <v/>
      </c>
    </row>
    <row r="48" spans="1:4" ht="15.75" x14ac:dyDescent="0.25">
      <c r="A48" s="49">
        <v>46</v>
      </c>
      <c r="B48" s="139" t="str">
        <f>IFERROR(INDEX(ДЕВУШКИ!$B$4:$D$170,_xlfn.AGGREGATE(15,6,(ROW(ДЕВУШКИ!$C$4:$C$170)-3)/ДЕВУШКИ!$F$4:$F$170,ROW(A46)),COLUMN(A46)),"")</f>
        <v/>
      </c>
      <c r="C48" s="139" t="str">
        <f>IFERROR(INDEX(ДЕВУШКИ!$B$4:$D$170,_xlfn.AGGREGATE(15,6,(ROW(ДЕВУШКИ!$C$4:$C$170)-3)/ДЕВУШКИ!$F$4:$F$170,ROW(B46)),COLUMN(B46)),"")</f>
        <v/>
      </c>
      <c r="D48" s="139" t="str">
        <f>IFERROR(INDEX(ДЕВУШКИ!$B$4:$D$170,_xlfn.AGGREGATE(15,6,(ROW(ДЕВУШКИ!$C$4:$C$170)-3)/ДЕВУШКИ!$F$4:$F$170,ROW(C46)),COLUMN(C46)),"")</f>
        <v/>
      </c>
    </row>
    <row r="49" spans="1:4" ht="15.75" x14ac:dyDescent="0.25">
      <c r="A49" s="48">
        <v>47</v>
      </c>
      <c r="B49" s="139" t="str">
        <f>IFERROR(INDEX(ДЕВУШКИ!$B$4:$D$170,_xlfn.AGGREGATE(15,6,(ROW(ДЕВУШКИ!$C$4:$C$170)-3)/ДЕВУШКИ!$F$4:$F$170,ROW(A47)),COLUMN(A47)),"")</f>
        <v/>
      </c>
      <c r="C49" s="139" t="str">
        <f>IFERROR(INDEX(ДЕВУШКИ!$B$4:$D$170,_xlfn.AGGREGATE(15,6,(ROW(ДЕВУШКИ!$C$4:$C$170)-3)/ДЕВУШКИ!$F$4:$F$170,ROW(B47)),COLUMN(B47)),"")</f>
        <v/>
      </c>
      <c r="D49" s="139" t="str">
        <f>IFERROR(INDEX(ДЕВУШКИ!$B$4:$D$170,_xlfn.AGGREGATE(15,6,(ROW(ДЕВУШКИ!$C$4:$C$170)-3)/ДЕВУШКИ!$F$4:$F$170,ROW(C47)),COLUMN(C47)),"")</f>
        <v/>
      </c>
    </row>
    <row r="50" spans="1:4" ht="15.75" x14ac:dyDescent="0.25">
      <c r="A50" s="49">
        <v>48</v>
      </c>
      <c r="B50" s="139" t="str">
        <f>IFERROR(INDEX(ДЕВУШКИ!$B$4:$D$170,_xlfn.AGGREGATE(15,6,(ROW(ДЕВУШКИ!$C$4:$C$170)-3)/ДЕВУШКИ!$F$4:$F$170,ROW(A48)),COLUMN(A48)),"")</f>
        <v/>
      </c>
      <c r="C50" s="139" t="str">
        <f>IFERROR(INDEX(ДЕВУШКИ!$B$4:$D$170,_xlfn.AGGREGATE(15,6,(ROW(ДЕВУШКИ!$C$4:$C$170)-3)/ДЕВУШКИ!$F$4:$F$170,ROW(B48)),COLUMN(B48)),"")</f>
        <v/>
      </c>
      <c r="D50" s="139" t="str">
        <f>IFERROR(INDEX(ДЕВУШКИ!$B$4:$D$170,_xlfn.AGGREGATE(15,6,(ROW(ДЕВУШКИ!$C$4:$C$170)-3)/ДЕВУШКИ!$F$4:$F$170,ROW(C48)),COLUMN(C48)),"")</f>
        <v/>
      </c>
    </row>
    <row r="51" spans="1:4" ht="15.75" x14ac:dyDescent="0.25">
      <c r="A51" s="48">
        <v>49</v>
      </c>
      <c r="B51" s="139" t="str">
        <f>IFERROR(INDEX(ДЕВУШКИ!$B$4:$D$170,_xlfn.AGGREGATE(15,6,(ROW(ДЕВУШКИ!$C$4:$C$170)-3)/ДЕВУШКИ!$F$4:$F$170,ROW(A49)),COLUMN(A49)),"")</f>
        <v/>
      </c>
      <c r="C51" s="139" t="str">
        <f>IFERROR(INDEX(ДЕВУШКИ!$B$4:$D$170,_xlfn.AGGREGATE(15,6,(ROW(ДЕВУШКИ!$C$4:$C$170)-3)/ДЕВУШКИ!$F$4:$F$170,ROW(B49)),COLUMN(B49)),"")</f>
        <v/>
      </c>
      <c r="D51" s="139" t="str">
        <f>IFERROR(INDEX(ДЕВУШКИ!$B$4:$D$170,_xlfn.AGGREGATE(15,6,(ROW(ДЕВУШКИ!$C$4:$C$170)-3)/ДЕВУШКИ!$F$4:$F$170,ROW(C49)),COLUMN(C49)),"")</f>
        <v/>
      </c>
    </row>
    <row r="52" spans="1:4" ht="15.75" x14ac:dyDescent="0.25">
      <c r="A52" s="49">
        <v>50</v>
      </c>
      <c r="B52" s="139" t="str">
        <f>IFERROR(INDEX(ДЕВУШКИ!$B$4:$D$170,_xlfn.AGGREGATE(15,6,(ROW(ДЕВУШКИ!$C$4:$C$170)-3)/ДЕВУШКИ!$F$4:$F$170,ROW(A50)),COLUMN(A50)),"")</f>
        <v/>
      </c>
      <c r="C52" s="139" t="str">
        <f>IFERROR(INDEX(ДЕВУШКИ!$B$4:$D$170,_xlfn.AGGREGATE(15,6,(ROW(ДЕВУШКИ!$C$4:$C$170)-3)/ДЕВУШКИ!$F$4:$F$170,ROW(B50)),COLUMN(B50)),"")</f>
        <v/>
      </c>
      <c r="D52" s="139" t="str">
        <f>IFERROR(INDEX(ДЕВУШКИ!$B$4:$D$170,_xlfn.AGGREGATE(15,6,(ROW(ДЕВУШКИ!$C$4:$C$170)-3)/ДЕВУШКИ!$F$4:$F$170,ROW(C50)),COLUMN(C50)),"")</f>
        <v/>
      </c>
    </row>
    <row r="53" spans="1:4" ht="15.75" x14ac:dyDescent="0.25">
      <c r="A53" s="48">
        <v>51</v>
      </c>
      <c r="B53" s="139" t="str">
        <f>IFERROR(INDEX(ДЕВУШКИ!$B$4:$D$170,_xlfn.AGGREGATE(15,6,(ROW(ДЕВУШКИ!$C$4:$C$170)-3)/ДЕВУШКИ!$F$4:$F$170,ROW(A51)),COLUMN(A51)),"")</f>
        <v/>
      </c>
      <c r="C53" s="139" t="str">
        <f>IFERROR(INDEX(ДЕВУШКИ!$B$4:$D$170,_xlfn.AGGREGATE(15,6,(ROW(ДЕВУШКИ!$C$4:$C$170)-3)/ДЕВУШКИ!$F$4:$F$170,ROW(B51)),COLUMN(B51)),"")</f>
        <v/>
      </c>
      <c r="D53" s="139" t="str">
        <f>IFERROR(INDEX(ДЕВУШКИ!$B$4:$D$170,_xlfn.AGGREGATE(15,6,(ROW(ДЕВУШКИ!$C$4:$C$170)-3)/ДЕВУШКИ!$F$4:$F$170,ROW(C51)),COLUMN(C51)),"")</f>
        <v/>
      </c>
    </row>
    <row r="54" spans="1:4" ht="15.75" x14ac:dyDescent="0.25">
      <c r="A54" s="49">
        <v>52</v>
      </c>
      <c r="B54" s="139" t="str">
        <f>IFERROR(INDEX(ДЕВУШКИ!$B$4:$D$170,_xlfn.AGGREGATE(15,6,(ROW(ДЕВУШКИ!$C$4:$C$170)-3)/ДЕВУШКИ!$F$4:$F$170,ROW(A52)),COLUMN(A52)),"")</f>
        <v/>
      </c>
      <c r="C54" s="139" t="str">
        <f>IFERROR(INDEX(ДЕВУШКИ!$B$4:$D$170,_xlfn.AGGREGATE(15,6,(ROW(ДЕВУШКИ!$C$4:$C$170)-3)/ДЕВУШКИ!$F$4:$F$170,ROW(B52)),COLUMN(B52)),"")</f>
        <v/>
      </c>
      <c r="D54" s="139" t="str">
        <f>IFERROR(INDEX(ДЕВУШКИ!$B$4:$D$170,_xlfn.AGGREGATE(15,6,(ROW(ДЕВУШКИ!$C$4:$C$170)-3)/ДЕВУШКИ!$F$4:$F$170,ROW(C52)),COLUMN(C52)),"")</f>
        <v/>
      </c>
    </row>
    <row r="55" spans="1:4" ht="15.75" x14ac:dyDescent="0.25">
      <c r="A55" s="48">
        <v>53</v>
      </c>
      <c r="B55" s="139" t="str">
        <f>IFERROR(INDEX(ДЕВУШКИ!$B$4:$D$170,_xlfn.AGGREGATE(15,6,(ROW(ДЕВУШКИ!$C$4:$C$170)-3)/ДЕВУШКИ!$F$4:$F$170,ROW(A53)),COLUMN(A53)),"")</f>
        <v/>
      </c>
      <c r="C55" s="139" t="str">
        <f>IFERROR(INDEX(ДЕВУШКИ!$B$4:$D$170,_xlfn.AGGREGATE(15,6,(ROW(ДЕВУШКИ!$C$4:$C$170)-3)/ДЕВУШКИ!$F$4:$F$170,ROW(B53)),COLUMN(B53)),"")</f>
        <v/>
      </c>
      <c r="D55" s="139" t="str">
        <f>IFERROR(INDEX(ДЕВУШКИ!$B$4:$D$170,_xlfn.AGGREGATE(15,6,(ROW(ДЕВУШКИ!$C$4:$C$170)-3)/ДЕВУШКИ!$F$4:$F$170,ROW(C53)),COLUMN(C53)),"")</f>
        <v/>
      </c>
    </row>
    <row r="56" spans="1:4" ht="15.75" x14ac:dyDescent="0.25">
      <c r="A56" s="49">
        <v>54</v>
      </c>
      <c r="B56" s="139" t="str">
        <f>IFERROR(INDEX(ДЕВУШКИ!$B$4:$D$170,_xlfn.AGGREGATE(15,6,(ROW(ДЕВУШКИ!$C$4:$C$170)-3)/ДЕВУШКИ!$F$4:$F$170,ROW(A54)),COLUMN(A54)),"")</f>
        <v/>
      </c>
      <c r="C56" s="139" t="str">
        <f>IFERROR(INDEX(ДЕВУШКИ!$B$4:$D$170,_xlfn.AGGREGATE(15,6,(ROW(ДЕВУШКИ!$C$4:$C$170)-3)/ДЕВУШКИ!$F$4:$F$170,ROW(B54)),COLUMN(B54)),"")</f>
        <v/>
      </c>
      <c r="D56" s="139" t="str">
        <f>IFERROR(INDEX(ДЕВУШКИ!$B$4:$D$170,_xlfn.AGGREGATE(15,6,(ROW(ДЕВУШКИ!$C$4:$C$170)-3)/ДЕВУШКИ!$F$4:$F$170,ROW(C54)),COLUMN(C54)),"")</f>
        <v/>
      </c>
    </row>
    <row r="57" spans="1:4" ht="15.75" x14ac:dyDescent="0.25">
      <c r="A57" s="48">
        <v>55</v>
      </c>
      <c r="B57" s="139" t="str">
        <f>IFERROR(INDEX(ДЕВУШКИ!$B$4:$D$170,_xlfn.AGGREGATE(15,6,(ROW(ДЕВУШКИ!$C$4:$C$170)-3)/ДЕВУШКИ!$F$4:$F$170,ROW(A55)),COLUMN(A55)),"")</f>
        <v/>
      </c>
      <c r="C57" s="139" t="str">
        <f>IFERROR(INDEX(ДЕВУШКИ!$B$4:$D$170,_xlfn.AGGREGATE(15,6,(ROW(ДЕВУШКИ!$C$4:$C$170)-3)/ДЕВУШКИ!$F$4:$F$170,ROW(B55)),COLUMN(B55)),"")</f>
        <v/>
      </c>
      <c r="D57" s="139" t="str">
        <f>IFERROR(INDEX(ДЕВУШКИ!$B$4:$D$170,_xlfn.AGGREGATE(15,6,(ROW(ДЕВУШКИ!$C$4:$C$170)-3)/ДЕВУШКИ!$F$4:$F$170,ROW(C55)),COLUMN(C55)),"")</f>
        <v/>
      </c>
    </row>
    <row r="58" spans="1:4" ht="15.75" x14ac:dyDescent="0.25">
      <c r="A58" s="49">
        <v>56</v>
      </c>
      <c r="B58" s="139" t="str">
        <f>IFERROR(INDEX(ДЕВУШКИ!$B$4:$D$170,_xlfn.AGGREGATE(15,6,(ROW(ДЕВУШКИ!$C$4:$C$170)-3)/ДЕВУШКИ!$F$4:$F$170,ROW(A56)),COLUMN(A56)),"")</f>
        <v/>
      </c>
      <c r="C58" s="139" t="str">
        <f>IFERROR(INDEX(ДЕВУШКИ!$B$4:$D$170,_xlfn.AGGREGATE(15,6,(ROW(ДЕВУШКИ!$C$4:$C$170)-3)/ДЕВУШКИ!$F$4:$F$170,ROW(B56)),COLUMN(B56)),"")</f>
        <v/>
      </c>
      <c r="D58" s="139" t="str">
        <f>IFERROR(INDEX(ДЕВУШКИ!$B$4:$D$170,_xlfn.AGGREGATE(15,6,(ROW(ДЕВУШКИ!$C$4:$C$170)-3)/ДЕВУШКИ!$F$4:$F$170,ROW(C56)),COLUMN(C56)),"")</f>
        <v/>
      </c>
    </row>
    <row r="59" spans="1:4" ht="15.75" x14ac:dyDescent="0.25">
      <c r="A59" s="48">
        <v>57</v>
      </c>
      <c r="B59" s="139" t="str">
        <f>IFERROR(INDEX(ДЕВУШКИ!$B$4:$D$170,_xlfn.AGGREGATE(15,6,(ROW(ДЕВУШКИ!$C$4:$C$170)-3)/ДЕВУШКИ!$F$4:$F$170,ROW(A57)),COLUMN(A57)),"")</f>
        <v/>
      </c>
      <c r="C59" s="139" t="str">
        <f>IFERROR(INDEX(ДЕВУШКИ!$B$4:$D$170,_xlfn.AGGREGATE(15,6,(ROW(ДЕВУШКИ!$C$4:$C$170)-3)/ДЕВУШКИ!$F$4:$F$170,ROW(B57)),COLUMN(B57)),"")</f>
        <v/>
      </c>
      <c r="D59" s="139" t="str">
        <f>IFERROR(INDEX(ДЕВУШКИ!$B$4:$D$170,_xlfn.AGGREGATE(15,6,(ROW(ДЕВУШКИ!$C$4:$C$170)-3)/ДЕВУШКИ!$F$4:$F$170,ROW(C57)),COLUMN(C57)),"")</f>
        <v/>
      </c>
    </row>
    <row r="60" spans="1:4" ht="15.75" x14ac:dyDescent="0.25">
      <c r="A60" s="49">
        <v>58</v>
      </c>
      <c r="B60" s="139" t="str">
        <f>IFERROR(INDEX(ДЕВУШКИ!$B$4:$D$170,_xlfn.AGGREGATE(15,6,(ROW(ДЕВУШКИ!$C$4:$C$170)-3)/ДЕВУШКИ!$F$4:$F$170,ROW(A58)),COLUMN(A58)),"")</f>
        <v/>
      </c>
      <c r="C60" s="139" t="str">
        <f>IFERROR(INDEX(ДЕВУШКИ!$B$4:$D$170,_xlfn.AGGREGATE(15,6,(ROW(ДЕВУШКИ!$C$4:$C$170)-3)/ДЕВУШКИ!$F$4:$F$170,ROW(B58)),COLUMN(B58)),"")</f>
        <v/>
      </c>
      <c r="D60" s="139" t="str">
        <f>IFERROR(INDEX(ДЕВУШКИ!$B$4:$D$170,_xlfn.AGGREGATE(15,6,(ROW(ДЕВУШКИ!$C$4:$C$170)-3)/ДЕВУШКИ!$F$4:$F$170,ROW(C58)),COLUMN(C58)),"")</f>
        <v/>
      </c>
    </row>
    <row r="61" spans="1:4" ht="15.75" x14ac:dyDescent="0.25">
      <c r="A61" s="48">
        <v>59</v>
      </c>
      <c r="B61" s="139" t="str">
        <f>IFERROR(INDEX(ДЕВУШКИ!$B$4:$D$170,_xlfn.AGGREGATE(15,6,(ROW(ДЕВУШКИ!$C$4:$C$170)-3)/ДЕВУШКИ!$F$4:$F$170,ROW(A59)),COLUMN(A59)),"")</f>
        <v/>
      </c>
      <c r="C61" s="139" t="str">
        <f>IFERROR(INDEX(ДЕВУШКИ!$B$4:$D$170,_xlfn.AGGREGATE(15,6,(ROW(ДЕВУШКИ!$C$4:$C$170)-3)/ДЕВУШКИ!$F$4:$F$170,ROW(B59)),COLUMN(B59)),"")</f>
        <v/>
      </c>
      <c r="D61" s="139" t="str">
        <f>IFERROR(INDEX(ДЕВУШКИ!$B$4:$D$170,_xlfn.AGGREGATE(15,6,(ROW(ДЕВУШКИ!$C$4:$C$170)-3)/ДЕВУШКИ!$F$4:$F$170,ROW(C59)),COLUMN(C59)),"")</f>
        <v/>
      </c>
    </row>
    <row r="62" spans="1:4" ht="15.75" x14ac:dyDescent="0.25">
      <c r="A62" s="49">
        <v>60</v>
      </c>
      <c r="B62" s="139" t="str">
        <f>IFERROR(INDEX(ДЕВУШКИ!$B$4:$D$170,_xlfn.AGGREGATE(15,6,(ROW(ДЕВУШКИ!$C$4:$C$170)-3)/ДЕВУШКИ!$F$4:$F$170,ROW(A60)),COLUMN(A60)),"")</f>
        <v/>
      </c>
      <c r="C62" s="139" t="str">
        <f>IFERROR(INDEX(ДЕВУШКИ!$B$4:$D$170,_xlfn.AGGREGATE(15,6,(ROW(ДЕВУШКИ!$C$4:$C$170)-3)/ДЕВУШКИ!$F$4:$F$170,ROW(B60)),COLUMN(B60)),"")</f>
        <v/>
      </c>
      <c r="D62" s="139" t="str">
        <f>IFERROR(INDEX(ДЕВУШКИ!$B$4:$D$170,_xlfn.AGGREGATE(15,6,(ROW(ДЕВУШКИ!$C$4:$C$170)-3)/ДЕВУШКИ!$F$4:$F$170,ROW(C60)),COLUMN(C60)),"")</f>
        <v/>
      </c>
    </row>
    <row r="63" spans="1:4" ht="15.75" x14ac:dyDescent="0.25">
      <c r="A63" s="48">
        <v>61</v>
      </c>
      <c r="B63" s="139" t="str">
        <f>IFERROR(INDEX(ДЕВУШКИ!$B$4:$D$170,_xlfn.AGGREGATE(15,6,(ROW(ДЕВУШКИ!$C$4:$C$170)-3)/ДЕВУШКИ!$F$4:$F$170,ROW(A61)),COLUMN(A61)),"")</f>
        <v/>
      </c>
      <c r="C63" s="139" t="str">
        <f>IFERROR(INDEX(ДЕВУШКИ!$B$4:$D$170,_xlfn.AGGREGATE(15,6,(ROW(ДЕВУШКИ!$C$4:$C$170)-3)/ДЕВУШКИ!$F$4:$F$170,ROW(B61)),COLUMN(B61)),"")</f>
        <v/>
      </c>
      <c r="D63" s="139" t="str">
        <f>IFERROR(INDEX(ДЕВУШКИ!$B$4:$D$170,_xlfn.AGGREGATE(15,6,(ROW(ДЕВУШКИ!$C$4:$C$170)-3)/ДЕВУШКИ!$F$4:$F$170,ROW(C61)),COLUMN(C61)),"")</f>
        <v/>
      </c>
    </row>
    <row r="64" spans="1:4" ht="15.75" x14ac:dyDescent="0.25">
      <c r="A64" s="49">
        <v>62</v>
      </c>
      <c r="B64" s="139" t="str">
        <f>IFERROR(INDEX(ДЕВУШКИ!$B$4:$D$170,_xlfn.AGGREGATE(15,6,(ROW(ДЕВУШКИ!$C$4:$C$170)-3)/ДЕВУШКИ!$F$4:$F$170,ROW(A62)),COLUMN(A62)),"")</f>
        <v/>
      </c>
      <c r="C64" s="139" t="str">
        <f>IFERROR(INDEX(ДЕВУШКИ!$B$4:$D$170,_xlfn.AGGREGATE(15,6,(ROW(ДЕВУШКИ!$C$4:$C$170)-3)/ДЕВУШКИ!$F$4:$F$170,ROW(B62)),COLUMN(B62)),"")</f>
        <v/>
      </c>
      <c r="D64" s="139" t="str">
        <f>IFERROR(INDEX(ДЕВУШКИ!$B$4:$D$170,_xlfn.AGGREGATE(15,6,(ROW(ДЕВУШКИ!$C$4:$C$170)-3)/ДЕВУШКИ!$F$4:$F$170,ROW(C62)),COLUMN(C62)),"")</f>
        <v/>
      </c>
    </row>
    <row r="65" spans="1:4" ht="15.75" x14ac:dyDescent="0.25">
      <c r="A65" s="48">
        <v>63</v>
      </c>
      <c r="B65" s="139" t="str">
        <f>IFERROR(INDEX(ДЕВУШКИ!$B$4:$D$170,_xlfn.AGGREGATE(15,6,(ROW(ДЕВУШКИ!$C$4:$C$170)-3)/ДЕВУШКИ!$F$4:$F$170,ROW(A63)),COLUMN(A63)),"")</f>
        <v/>
      </c>
      <c r="C65" s="139" t="str">
        <f>IFERROR(INDEX(ДЕВУШКИ!$B$4:$D$170,_xlfn.AGGREGATE(15,6,(ROW(ДЕВУШКИ!$C$4:$C$170)-3)/ДЕВУШКИ!$F$4:$F$170,ROW(B63)),COLUMN(B63)),"")</f>
        <v/>
      </c>
      <c r="D65" s="139" t="str">
        <f>IFERROR(INDEX(ДЕВУШКИ!$B$4:$D$170,_xlfn.AGGREGATE(15,6,(ROW(ДЕВУШКИ!$C$4:$C$170)-3)/ДЕВУШКИ!$F$4:$F$170,ROW(C63)),COLUMN(C63)),"")</f>
        <v/>
      </c>
    </row>
    <row r="66" spans="1:4" ht="15.75" x14ac:dyDescent="0.25">
      <c r="A66" s="49">
        <v>64</v>
      </c>
      <c r="B66" s="139" t="str">
        <f>IFERROR(INDEX(ДЕВУШКИ!$B$4:$D$170,_xlfn.AGGREGATE(15,6,(ROW(ДЕВУШКИ!$C$4:$C$170)-3)/ДЕВУШКИ!$F$4:$F$170,ROW(A64)),COLUMN(A64)),"")</f>
        <v/>
      </c>
      <c r="C66" s="139" t="str">
        <f>IFERROR(INDEX(ДЕВУШКИ!$B$4:$D$170,_xlfn.AGGREGATE(15,6,(ROW(ДЕВУШКИ!$C$4:$C$170)-3)/ДЕВУШКИ!$F$4:$F$170,ROW(B64)),COLUMN(B64)),"")</f>
        <v/>
      </c>
      <c r="D66" s="139" t="str">
        <f>IFERROR(INDEX(ДЕВУШКИ!$B$4:$D$170,_xlfn.AGGREGATE(15,6,(ROW(ДЕВУШКИ!$C$4:$C$170)-3)/ДЕВУШКИ!$F$4:$F$170,ROW(C64)),COLUMN(C64)),"")</f>
        <v/>
      </c>
    </row>
    <row r="67" spans="1:4" ht="15.75" x14ac:dyDescent="0.25">
      <c r="A67" s="48">
        <v>65</v>
      </c>
      <c r="B67" s="139" t="str">
        <f>IFERROR(INDEX(ДЕВУШКИ!$B$4:$D$170,_xlfn.AGGREGATE(15,6,(ROW(ДЕВУШКИ!$C$4:$C$170)-3)/ДЕВУШКИ!$F$4:$F$170,ROW(A65)),COLUMN(A65)),"")</f>
        <v/>
      </c>
      <c r="C67" s="139" t="str">
        <f>IFERROR(INDEX(ДЕВУШКИ!$B$4:$D$170,_xlfn.AGGREGATE(15,6,(ROW(ДЕВУШКИ!$C$4:$C$170)-3)/ДЕВУШКИ!$F$4:$F$170,ROW(B65)),COLUMN(B65)),"")</f>
        <v/>
      </c>
      <c r="D67" s="139" t="str">
        <f>IFERROR(INDEX(ДЕВУШКИ!$B$4:$D$170,_xlfn.AGGREGATE(15,6,(ROW(ДЕВУШКИ!$C$4:$C$170)-3)/ДЕВУШКИ!$F$4:$F$170,ROW(C65)),COLUMN(C65)),"")</f>
        <v/>
      </c>
    </row>
    <row r="68" spans="1:4" ht="15.75" x14ac:dyDescent="0.25">
      <c r="A68" s="49">
        <v>66</v>
      </c>
      <c r="B68" s="139" t="str">
        <f>IFERROR(INDEX(ДЕВУШКИ!$B$4:$D$170,_xlfn.AGGREGATE(15,6,(ROW(ДЕВУШКИ!$C$4:$C$170)-3)/ДЕВУШКИ!$F$4:$F$170,ROW(A66)),COLUMN(A66)),"")</f>
        <v/>
      </c>
      <c r="C68" s="139" t="str">
        <f>IFERROR(INDEX(ДЕВУШКИ!$B$4:$D$170,_xlfn.AGGREGATE(15,6,(ROW(ДЕВУШКИ!$C$4:$C$170)-3)/ДЕВУШКИ!$F$4:$F$170,ROW(B66)),COLUMN(B66)),"")</f>
        <v/>
      </c>
      <c r="D68" s="139" t="str">
        <f>IFERROR(INDEX(ДЕВУШКИ!$B$4:$D$170,_xlfn.AGGREGATE(15,6,(ROW(ДЕВУШКИ!$C$4:$C$170)-3)/ДЕВУШКИ!$F$4:$F$170,ROW(C66)),COLUMN(C66)),"")</f>
        <v/>
      </c>
    </row>
    <row r="69" spans="1:4" ht="15.75" x14ac:dyDescent="0.25">
      <c r="A69" s="48">
        <v>67</v>
      </c>
      <c r="B69" s="139" t="str">
        <f>IFERROR(INDEX(ДЕВУШКИ!$B$4:$D$170,_xlfn.AGGREGATE(15,6,(ROW(ДЕВУШКИ!$C$4:$C$170)-3)/ДЕВУШКИ!$F$4:$F$170,ROW(A67)),COLUMN(A67)),"")</f>
        <v/>
      </c>
      <c r="C69" s="139" t="str">
        <f>IFERROR(INDEX(ДЕВУШКИ!$B$4:$D$170,_xlfn.AGGREGATE(15,6,(ROW(ДЕВУШКИ!$C$4:$C$170)-3)/ДЕВУШКИ!$F$4:$F$170,ROW(B67)),COLUMN(B67)),"")</f>
        <v/>
      </c>
      <c r="D69" s="139" t="str">
        <f>IFERROR(INDEX(ДЕВУШКИ!$B$4:$D$170,_xlfn.AGGREGATE(15,6,(ROW(ДЕВУШКИ!$C$4:$C$170)-3)/ДЕВУШКИ!$F$4:$F$170,ROW(C67)),COLUMN(C67)),"")</f>
        <v/>
      </c>
    </row>
    <row r="70" spans="1:4" ht="15.75" x14ac:dyDescent="0.25">
      <c r="A70" s="49">
        <v>68</v>
      </c>
      <c r="B70" s="139" t="str">
        <f>IFERROR(INDEX(ДЕВУШКИ!$B$4:$D$170,_xlfn.AGGREGATE(15,6,(ROW(ДЕВУШКИ!$C$4:$C$170)-3)/ДЕВУШКИ!$F$4:$F$170,ROW(A68)),COLUMN(A68)),"")</f>
        <v/>
      </c>
      <c r="C70" s="139" t="str">
        <f>IFERROR(INDEX(ДЕВУШКИ!$B$4:$D$170,_xlfn.AGGREGATE(15,6,(ROW(ДЕВУШКИ!$C$4:$C$170)-3)/ДЕВУШКИ!$F$4:$F$170,ROW(B68)),COLUMN(B68)),"")</f>
        <v/>
      </c>
      <c r="D70" s="139" t="str">
        <f>IFERROR(INDEX(ДЕВУШКИ!$B$4:$D$170,_xlfn.AGGREGATE(15,6,(ROW(ДЕВУШКИ!$C$4:$C$170)-3)/ДЕВУШКИ!$F$4:$F$170,ROW(C68)),COLUMN(C68)),"")</f>
        <v/>
      </c>
    </row>
    <row r="71" spans="1:4" ht="15.75" x14ac:dyDescent="0.25">
      <c r="A71" s="48">
        <v>69</v>
      </c>
      <c r="B71" s="139" t="str">
        <f>IFERROR(INDEX(ДЕВУШКИ!$B$4:$D$170,_xlfn.AGGREGATE(15,6,(ROW(ДЕВУШКИ!$C$4:$C$170)-3)/ДЕВУШКИ!$F$4:$F$170,ROW(A69)),COLUMN(A69)),"")</f>
        <v/>
      </c>
      <c r="C71" s="139" t="str">
        <f>IFERROR(INDEX(ДЕВУШКИ!$B$4:$D$170,_xlfn.AGGREGATE(15,6,(ROW(ДЕВУШКИ!$C$4:$C$170)-3)/ДЕВУШКИ!$F$4:$F$170,ROW(B69)),COLUMN(B69)),"")</f>
        <v/>
      </c>
      <c r="D71" s="139" t="str">
        <f>IFERROR(INDEX(ДЕВУШКИ!$B$4:$D$170,_xlfn.AGGREGATE(15,6,(ROW(ДЕВУШКИ!$C$4:$C$170)-3)/ДЕВУШКИ!$F$4:$F$170,ROW(C69)),COLUMN(C69)),"")</f>
        <v/>
      </c>
    </row>
    <row r="72" spans="1:4" ht="15.75" x14ac:dyDescent="0.25">
      <c r="A72" s="49">
        <v>70</v>
      </c>
      <c r="B72" s="139" t="str">
        <f>IFERROR(INDEX(ДЕВУШКИ!$B$4:$D$170,_xlfn.AGGREGATE(15,6,(ROW(ДЕВУШКИ!$C$4:$C$170)-3)/ДЕВУШКИ!$F$4:$F$170,ROW(A70)),COLUMN(A70)),"")</f>
        <v/>
      </c>
      <c r="C72" s="139" t="str">
        <f>IFERROR(INDEX(ДЕВУШКИ!$B$4:$D$170,_xlfn.AGGREGATE(15,6,(ROW(ДЕВУШКИ!$C$4:$C$170)-3)/ДЕВУШКИ!$F$4:$F$170,ROW(B70)),COLUMN(B70)),"")</f>
        <v/>
      </c>
      <c r="D72" s="139" t="str">
        <f>IFERROR(INDEX(ДЕВУШКИ!$B$4:$D$170,_xlfn.AGGREGATE(15,6,(ROW(ДЕВУШКИ!$C$4:$C$170)-3)/ДЕВУШКИ!$F$4:$F$170,ROW(C70)),COLUMN(C70)),"")</f>
        <v/>
      </c>
    </row>
    <row r="73" spans="1:4" ht="15.75" x14ac:dyDescent="0.25">
      <c r="A73" s="53" t="s">
        <v>19</v>
      </c>
      <c r="B73" s="54">
        <f>COUNTA(Девмног0506[номер 
участника])</f>
        <v>70</v>
      </c>
      <c r="C73" s="54">
        <f>COUNTA(Девмног0506[Фамилия Имя])</f>
        <v>70</v>
      </c>
      <c r="D73" s="54">
        <f>COUNTA(Девмног0506[дата
 рождения])</f>
        <v>70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9" tint="0.59999389629810485"/>
  </sheetPr>
  <dimension ref="A1:D76"/>
  <sheetViews>
    <sheetView workbookViewId="0">
      <selection activeCell="E2" sqref="E1:E1048576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84"/>
      <c r="B1" s="184"/>
      <c r="C1" s="184"/>
      <c r="D1" s="184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IFERROR(INDEX(ДЕВУШКИ!$B$4:$D$170,_xlfn.AGGREGATE(15,6,(ROW(ДЕВУШКИ!$C$4:$C$170)-3)/ДЕВУШКИ!$G$4:$G$170,ROW(A1)),COLUMN(A1)),"")</f>
        <v>4</v>
      </c>
      <c r="C3" s="140" t="str">
        <f>IFERROR(INDEX(ДЕВУШКИ!$B$4:$D$170,_xlfn.AGGREGATE(15,6,(ROW(ДЕВУШКИ!$C$4:$C$170)-3)/ДЕВУШКИ!$G$4:$G$170,ROW(B1)),COLUMN(B1)),"")</f>
        <v>Лихачева Карина</v>
      </c>
      <c r="D3" s="140">
        <f>IFERROR(INDEX(ДЕВУШКИ!$B$4:$D$170,_xlfn.AGGREGATE(15,6,(ROW(ДЕВУШКИ!$C$4:$C$170)-3)/ДЕВУШКИ!$G$4:$G$170,ROW(C1)),COLUMN(C1)),"")</f>
        <v>2003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IFERROR(INDEX(ДЕВУШКИ!$B$4:$D$170,_xlfn.AGGREGATE(15,6,(ROW(ДЕВУШКИ!$C$4:$C$170)-3)/ДЕВУШКИ!$G$4:$G$170,ROW(A2)),COLUMN(A2)),"")</f>
        <v>5</v>
      </c>
      <c r="C4" s="140" t="str">
        <f>IFERROR(INDEX(ДЕВУШКИ!$B$4:$D$170,_xlfn.AGGREGATE(15,6,(ROW(ДЕВУШКИ!$C$4:$C$170)-3)/ДЕВУШКИ!$G$4:$G$170,ROW(B2)),COLUMN(B2)),"")</f>
        <v>Машкина Дарья</v>
      </c>
      <c r="D4" s="140">
        <f>IFERROR(INDEX(ДЕВУШКИ!$B$4:$D$170,_xlfn.AGGREGATE(15,6,(ROW(ДЕВУШКИ!$C$4:$C$170)-3)/ДЕВУШКИ!$G$4:$G$170,ROW(C2)),COLUMN(C2)),"")</f>
        <v>2003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IFERROR(INDEX(ДЕВУШКИ!$B$4:$D$170,_xlfn.AGGREGATE(15,6,(ROW(ДЕВУШКИ!$C$4:$C$170)-3)/ДЕВУШКИ!$G$4:$G$170,ROW(A3)),COLUMN(A3)),"")</f>
        <v>8</v>
      </c>
      <c r="C5" s="140" t="str">
        <f>IFERROR(INDEX(ДЕВУШКИ!$B$4:$D$170,_xlfn.AGGREGATE(15,6,(ROW(ДЕВУШКИ!$C$4:$C$170)-3)/ДЕВУШКИ!$G$4:$G$170,ROW(B3)),COLUMN(B3)),"")</f>
        <v>Туманова Елизавета</v>
      </c>
      <c r="D5" s="140">
        <f>IFERROR(INDEX(ДЕВУШКИ!$B$4:$D$170,_xlfn.AGGREGATE(15,6,(ROW(ДЕВУШКИ!$C$4:$C$170)-3)/ДЕВУШКИ!$G$4:$G$170,ROW(C3)),COLUMN(C3)),"")</f>
        <v>2003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IFERROR(INDEX(ДЕВУШКИ!$B$4:$D$170,_xlfn.AGGREGATE(15,6,(ROW(ДЕВУШКИ!$C$4:$C$170)-3)/ДЕВУШКИ!$G$4:$G$170,ROW(A4)),COLUMN(A4)),"")</f>
        <v>16</v>
      </c>
      <c r="C6" s="140" t="str">
        <f>IFERROR(INDEX(ДЕВУШКИ!$B$4:$D$170,_xlfn.AGGREGATE(15,6,(ROW(ДЕВУШКИ!$C$4:$C$170)-3)/ДЕВУШКИ!$G$4:$G$170,ROW(B4)),COLUMN(B4)),"")</f>
        <v>Тренихина Ксения</v>
      </c>
      <c r="D6" s="140">
        <f>IFERROR(INDEX(ДЕВУШКИ!$B$4:$D$170,_xlfn.AGGREGATE(15,6,(ROW(ДЕВУШКИ!$C$4:$C$170)-3)/ДЕВУШКИ!$G$4:$G$170,ROW(C4)),COLUMN(C4)),"")</f>
        <v>2004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IFERROR(INDEX(ДЕВУШКИ!$B$4:$D$170,_xlfn.AGGREGATE(15,6,(ROW(ДЕВУШКИ!$C$4:$C$170)-3)/ДЕВУШКИ!$G$4:$G$170,ROW(A5)),COLUMN(A5)),"")</f>
        <v>17</v>
      </c>
      <c r="C7" s="140" t="str">
        <f>IFERROR(INDEX(ДЕВУШКИ!$B$4:$D$170,_xlfn.AGGREGATE(15,6,(ROW(ДЕВУШКИ!$C$4:$C$170)-3)/ДЕВУШКИ!$G$4:$G$170,ROW(B5)),COLUMN(B5)),"")</f>
        <v>Таушанкова Ксения</v>
      </c>
      <c r="D7" s="140">
        <f>IFERROR(INDEX(ДЕВУШКИ!$B$4:$D$170,_xlfn.AGGREGATE(15,6,(ROW(ДЕВУШКИ!$C$4:$C$170)-3)/ДЕВУШКИ!$G$4:$G$170,ROW(C5)),COLUMN(C5)),"")</f>
        <v>2004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IFERROR(INDEX(ДЕВУШКИ!$B$4:$D$170,_xlfn.AGGREGATE(15,6,(ROW(ДЕВУШКИ!$C$4:$C$170)-3)/ДЕВУШКИ!$G$4:$G$170,ROW(A6)),COLUMN(A6)),"")</f>
        <v>18</v>
      </c>
      <c r="C8" s="140" t="str">
        <f>IFERROR(INDEX(ДЕВУШКИ!$B$4:$D$170,_xlfn.AGGREGATE(15,6,(ROW(ДЕВУШКИ!$C$4:$C$170)-3)/ДЕВУШКИ!$G$4:$G$170,ROW(B6)),COLUMN(B6)),"")</f>
        <v>Панова Кристина</v>
      </c>
      <c r="D8" s="140">
        <f>IFERROR(INDEX(ДЕВУШКИ!$B$4:$D$170,_xlfn.AGGREGATE(15,6,(ROW(ДЕВУШКИ!$C$4:$C$170)-3)/ДЕВУШКИ!$G$4:$G$170,ROW(C6)),COLUMN(C6)),"")</f>
        <v>2004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IFERROR(INDEX(ДЕВУШКИ!$B$4:$D$170,_xlfn.AGGREGATE(15,6,(ROW(ДЕВУШКИ!$C$4:$C$170)-3)/ДЕВУШКИ!$G$4:$G$170,ROW(A7)),COLUMN(A7)),"")</f>
        <v>42</v>
      </c>
      <c r="C9" s="140" t="str">
        <f>IFERROR(INDEX(ДЕВУШКИ!$B$4:$D$170,_xlfn.AGGREGATE(15,6,(ROW(ДЕВУШКИ!$C$4:$C$170)-3)/ДЕВУШКИ!$G$4:$G$170,ROW(B7)),COLUMN(B7)),"")</f>
        <v>Меркель Вероника</v>
      </c>
      <c r="D9" s="140">
        <f>IFERROR(INDEX(ДЕВУШКИ!$B$4:$D$170,_xlfn.AGGREGATE(15,6,(ROW(ДЕВУШКИ!$C$4:$C$170)-3)/ДЕВУШКИ!$G$4:$G$170,ROW(C7)),COLUMN(C7)),"")</f>
        <v>2004</v>
      </c>
    </row>
    <row r="10" spans="1:4" x14ac:dyDescent="0.25">
      <c r="A10" s="43">
        <v>8</v>
      </c>
      <c r="B10" s="140">
        <f>IFERROR(INDEX(ДЕВУШКИ!$B$4:$D$170,_xlfn.AGGREGATE(15,6,(ROW(ДЕВУШКИ!$C$4:$C$170)-3)/ДЕВУШКИ!$G$4:$G$170,ROW(A8)),COLUMN(A8)),"")</f>
        <v>43</v>
      </c>
      <c r="C10" s="140" t="str">
        <f>IFERROR(INDEX(ДЕВУШКИ!$B$4:$D$170,_xlfn.AGGREGATE(15,6,(ROW(ДЕВУШКИ!$C$4:$C$170)-3)/ДЕВУШКИ!$G$4:$G$170,ROW(B8)),COLUMN(B8)),"")</f>
        <v>Курочкина Александра</v>
      </c>
      <c r="D10" s="140">
        <f>IFERROR(INDEX(ДЕВУШКИ!$B$4:$D$170,_xlfn.AGGREGATE(15,6,(ROW(ДЕВУШКИ!$C$4:$C$170)-3)/ДЕВУШКИ!$G$4:$G$170,ROW(C8)),COLUMN(C8)),"")</f>
        <v>2004</v>
      </c>
    </row>
    <row r="11" spans="1:4" x14ac:dyDescent="0.25">
      <c r="A11" s="43">
        <v>9</v>
      </c>
      <c r="B11" s="140">
        <f>IFERROR(INDEX(ДЕВУШКИ!$B$4:$D$170,_xlfn.AGGREGATE(15,6,(ROW(ДЕВУШКИ!$C$4:$C$170)-3)/ДЕВУШКИ!$G$4:$G$170,ROW(A9)),COLUMN(A9)),"")</f>
        <v>44</v>
      </c>
      <c r="C11" s="140" t="str">
        <f>IFERROR(INDEX(ДЕВУШКИ!$B$4:$D$170,_xlfn.AGGREGATE(15,6,(ROW(ДЕВУШКИ!$C$4:$C$170)-3)/ДЕВУШКИ!$G$4:$G$170,ROW(B9)),COLUMN(B9)),"")</f>
        <v>Русских Александра</v>
      </c>
      <c r="D11" s="140">
        <f>IFERROR(INDEX(ДЕВУШКИ!$B$4:$D$170,_xlfn.AGGREGATE(15,6,(ROW(ДЕВУШКИ!$C$4:$C$170)-3)/ДЕВУШКИ!$G$4:$G$170,ROW(C9)),COLUMN(C9)),"")</f>
        <v>2004</v>
      </c>
    </row>
    <row r="12" spans="1:4" x14ac:dyDescent="0.25">
      <c r="A12" s="43">
        <v>10</v>
      </c>
      <c r="B12" s="140">
        <f>IFERROR(INDEX(ДЕВУШКИ!$B$4:$D$170,_xlfn.AGGREGATE(15,6,(ROW(ДЕВУШКИ!$C$4:$C$170)-3)/ДЕВУШКИ!$G$4:$G$170,ROW(A10)),COLUMN(A10)),"")</f>
        <v>45</v>
      </c>
      <c r="C12" s="140" t="str">
        <f>IFERROR(INDEX(ДЕВУШКИ!$B$4:$D$170,_xlfn.AGGREGATE(15,6,(ROW(ДЕВУШКИ!$C$4:$C$170)-3)/ДЕВУШКИ!$G$4:$G$170,ROW(B10)),COLUMN(B10)),"")</f>
        <v>Никулина Валерия</v>
      </c>
      <c r="D12" s="140">
        <f>IFERROR(INDEX(ДЕВУШКИ!$B$4:$D$170,_xlfn.AGGREGATE(15,6,(ROW(ДЕВУШКИ!$C$4:$C$170)-3)/ДЕВУШКИ!$G$4:$G$170,ROW(C10)),COLUMN(C10)),"")</f>
        <v>2004</v>
      </c>
    </row>
    <row r="13" spans="1:4" x14ac:dyDescent="0.25">
      <c r="A13" s="43">
        <v>11</v>
      </c>
      <c r="B13" s="140">
        <f>IFERROR(INDEX(ДЕВУШКИ!$B$4:$D$170,_xlfn.AGGREGATE(15,6,(ROW(ДЕВУШКИ!$C$4:$C$170)-3)/ДЕВУШКИ!$G$4:$G$170,ROW(A11)),COLUMN(A11)),"")</f>
        <v>51</v>
      </c>
      <c r="C13" s="140" t="str">
        <f>IFERROR(INDEX(ДЕВУШКИ!$B$4:$D$170,_xlfn.AGGREGATE(15,6,(ROW(ДЕВУШКИ!$C$4:$C$170)-3)/ДЕВУШКИ!$G$4:$G$170,ROW(B11)),COLUMN(B11)),"")</f>
        <v>Чесалина Карина</v>
      </c>
      <c r="D13" s="140">
        <f>IFERROR(INDEX(ДЕВУШКИ!$B$4:$D$170,_xlfn.AGGREGATE(15,6,(ROW(ДЕВУШКИ!$C$4:$C$170)-3)/ДЕВУШКИ!$G$4:$G$170,ROW(C11)),COLUMN(C11)),"")</f>
        <v>2003</v>
      </c>
    </row>
    <row r="14" spans="1:4" x14ac:dyDescent="0.25">
      <c r="A14" s="43">
        <v>12</v>
      </c>
      <c r="B14" s="140">
        <f>IFERROR(INDEX(ДЕВУШКИ!$B$4:$D$170,_xlfn.AGGREGATE(15,6,(ROW(ДЕВУШКИ!$C$4:$C$170)-3)/ДЕВУШКИ!$G$4:$G$170,ROW(A12)),COLUMN(A12)),"")</f>
        <v>64</v>
      </c>
      <c r="C14" s="140" t="str">
        <f>IFERROR(INDEX(ДЕВУШКИ!$B$4:$D$170,_xlfn.AGGREGATE(15,6,(ROW(ДЕВУШКИ!$C$4:$C$170)-3)/ДЕВУШКИ!$G$4:$G$170,ROW(B12)),COLUMN(B12)),"")</f>
        <v>Шабернева Анастасия</v>
      </c>
      <c r="D14" s="140">
        <f>IFERROR(INDEX(ДЕВУШКИ!$B$4:$D$170,_xlfn.AGGREGATE(15,6,(ROW(ДЕВУШКИ!$C$4:$C$170)-3)/ДЕВУШКИ!$G$4:$G$170,ROW(C12)),COLUMN(C12)),"")</f>
        <v>2003</v>
      </c>
    </row>
    <row r="15" spans="1:4" x14ac:dyDescent="0.25">
      <c r="A15" s="43">
        <v>13</v>
      </c>
      <c r="B15" s="140">
        <f>IFERROR(INDEX(ДЕВУШКИ!$B$4:$D$170,_xlfn.AGGREGATE(15,6,(ROW(ДЕВУШКИ!$C$4:$C$170)-3)/ДЕВУШКИ!$G$4:$G$170,ROW(A13)),COLUMN(A13)),"")</f>
        <v>65</v>
      </c>
      <c r="C15" s="140" t="str">
        <f>IFERROR(INDEX(ДЕВУШКИ!$B$4:$D$170,_xlfn.AGGREGATE(15,6,(ROW(ДЕВУШКИ!$C$4:$C$170)-3)/ДЕВУШКИ!$G$4:$G$170,ROW(B13)),COLUMN(B13)),"")</f>
        <v>Аксенова Екатерина</v>
      </c>
      <c r="D15" s="140">
        <f>IFERROR(INDEX(ДЕВУШКИ!$B$4:$D$170,_xlfn.AGGREGATE(15,6,(ROW(ДЕВУШКИ!$C$4:$C$170)-3)/ДЕВУШКИ!$G$4:$G$170,ROW(C13)),COLUMN(C13)),"")</f>
        <v>2005</v>
      </c>
    </row>
    <row r="16" spans="1:4" x14ac:dyDescent="0.25">
      <c r="A16" s="43">
        <v>14</v>
      </c>
      <c r="B16" s="140">
        <f>IFERROR(INDEX(ДЕВУШКИ!$B$4:$D$170,_xlfn.AGGREGATE(15,6,(ROW(ДЕВУШКИ!$C$4:$C$170)-3)/ДЕВУШКИ!$G$4:$G$170,ROW(A14)),COLUMN(A14)),"")</f>
        <v>66</v>
      </c>
      <c r="C16" s="140" t="str">
        <f>IFERROR(INDEX(ДЕВУШКИ!$B$4:$D$170,_xlfn.AGGREGATE(15,6,(ROW(ДЕВУШКИ!$C$4:$C$170)-3)/ДЕВУШКИ!$G$4:$G$170,ROW(B14)),COLUMN(B14)),"")</f>
        <v>Александрова Милана</v>
      </c>
      <c r="D16" s="140">
        <f>IFERROR(INDEX(ДЕВУШКИ!$B$4:$D$170,_xlfn.AGGREGATE(15,6,(ROW(ДЕВУШКИ!$C$4:$C$170)-3)/ДЕВУШКИ!$G$4:$G$170,ROW(C14)),COLUMN(C14)),"")</f>
        <v>2002</v>
      </c>
    </row>
    <row r="17" spans="1:4" x14ac:dyDescent="0.25">
      <c r="A17" s="43">
        <v>15</v>
      </c>
      <c r="B17" s="140">
        <f>IFERROR(INDEX(ДЕВУШКИ!$B$4:$D$170,_xlfn.AGGREGATE(15,6,(ROW(ДЕВУШКИ!$C$4:$C$170)-3)/ДЕВУШКИ!$G$4:$G$170,ROW(A15)),COLUMN(A15)),"")</f>
        <v>68</v>
      </c>
      <c r="C17" s="140" t="str">
        <f>IFERROR(INDEX(ДЕВУШКИ!$B$4:$D$170,_xlfn.AGGREGATE(15,6,(ROW(ДЕВУШКИ!$C$4:$C$170)-3)/ДЕВУШКИ!$G$4:$G$170,ROW(B15)),COLUMN(B15)),"")</f>
        <v>Кирилова Алина</v>
      </c>
      <c r="D17" s="140">
        <f>IFERROR(INDEX(ДЕВУШКИ!$B$4:$D$170,_xlfn.AGGREGATE(15,6,(ROW(ДЕВУШКИ!$C$4:$C$170)-3)/ДЕВУШКИ!$G$4:$G$170,ROW(C15)),COLUMN(C15)),"")</f>
        <v>2007</v>
      </c>
    </row>
    <row r="18" spans="1:4" x14ac:dyDescent="0.25">
      <c r="A18" s="43">
        <v>16</v>
      </c>
      <c r="B18" s="140">
        <f>IFERROR(INDEX(ДЕВУШКИ!$B$4:$D$170,_xlfn.AGGREGATE(15,6,(ROW(ДЕВУШКИ!$C$4:$C$170)-3)/ДЕВУШКИ!$G$4:$G$170,ROW(A16)),COLUMN(A16)),"")</f>
        <v>74</v>
      </c>
      <c r="C18" s="140" t="str">
        <f>IFERROR(INDEX(ДЕВУШКИ!$B$4:$D$170,_xlfn.AGGREGATE(15,6,(ROW(ДЕВУШКИ!$C$4:$C$170)-3)/ДЕВУШКИ!$G$4:$G$170,ROW(B16)),COLUMN(B16)),"")</f>
        <v>Кызлакова Полина</v>
      </c>
      <c r="D18" s="140">
        <f>IFERROR(INDEX(ДЕВУШКИ!$B$4:$D$170,_xlfn.AGGREGATE(15,6,(ROW(ДЕВУШКИ!$C$4:$C$170)-3)/ДЕВУШКИ!$G$4:$G$170,ROW(C16)),COLUMN(C16)),"")</f>
        <v>2002</v>
      </c>
    </row>
    <row r="19" spans="1:4" x14ac:dyDescent="0.25">
      <c r="A19" s="43">
        <v>17</v>
      </c>
      <c r="B19" s="140">
        <f>IFERROR(INDEX(ДЕВУШКИ!$B$4:$D$170,_xlfn.AGGREGATE(15,6,(ROW(ДЕВУШКИ!$C$4:$C$170)-3)/ДЕВУШКИ!$G$4:$G$170,ROW(A17)),COLUMN(A17)),"")</f>
        <v>76</v>
      </c>
      <c r="C19" s="140" t="str">
        <f>IFERROR(INDEX(ДЕВУШКИ!$B$4:$D$170,_xlfn.AGGREGATE(15,6,(ROW(ДЕВУШКИ!$C$4:$C$170)-3)/ДЕВУШКИ!$G$4:$G$170,ROW(B17)),COLUMN(B17)),"")</f>
        <v>Швецова Елизавета</v>
      </c>
      <c r="D19" s="140">
        <f>IFERROR(INDEX(ДЕВУШКИ!$B$4:$D$170,_xlfn.AGGREGATE(15,6,(ROW(ДЕВУШКИ!$C$4:$C$170)-3)/ДЕВУШКИ!$G$4:$G$170,ROW(C17)),COLUMN(C17)),"")</f>
        <v>2008</v>
      </c>
    </row>
    <row r="20" spans="1:4" x14ac:dyDescent="0.25">
      <c r="A20" s="43">
        <v>18</v>
      </c>
      <c r="B20" s="140">
        <f>IFERROR(INDEX(ДЕВУШКИ!$B$4:$D$170,_xlfn.AGGREGATE(15,6,(ROW(ДЕВУШКИ!$C$4:$C$170)-3)/ДЕВУШКИ!$G$4:$G$170,ROW(A18)),COLUMN(A18)),"")</f>
        <v>80</v>
      </c>
      <c r="C20" s="140" t="str">
        <f>IFERROR(INDEX(ДЕВУШКИ!$B$4:$D$170,_xlfn.AGGREGATE(15,6,(ROW(ДЕВУШКИ!$C$4:$C$170)-3)/ДЕВУШКИ!$G$4:$G$170,ROW(B18)),COLUMN(B18)),"")</f>
        <v>Тамакулова Юля</v>
      </c>
      <c r="D20" s="140">
        <f>IFERROR(INDEX(ДЕВУШКИ!$B$4:$D$170,_xlfn.AGGREGATE(15,6,(ROW(ДЕВУШКИ!$C$4:$C$170)-3)/ДЕВУШКИ!$G$4:$G$170,ROW(C18)),COLUMN(C18)),"")</f>
        <v>2003</v>
      </c>
    </row>
    <row r="21" spans="1:4" x14ac:dyDescent="0.25">
      <c r="A21" s="43">
        <v>19</v>
      </c>
      <c r="B21" s="140">
        <f>IFERROR(INDEX(ДЕВУШКИ!$B$4:$D$170,_xlfn.AGGREGATE(15,6,(ROW(ДЕВУШКИ!$C$4:$C$170)-3)/ДЕВУШКИ!$G$4:$G$170,ROW(A19)),COLUMN(A19)),"")</f>
        <v>82</v>
      </c>
      <c r="C21" s="140" t="str">
        <f>IFERROR(INDEX(ДЕВУШКИ!$B$4:$D$170,_xlfn.AGGREGATE(15,6,(ROW(ДЕВУШКИ!$C$4:$C$170)-3)/ДЕВУШКИ!$G$4:$G$170,ROW(B19)),COLUMN(B19)),"")</f>
        <v>Маточкина Мария</v>
      </c>
      <c r="D21" s="140">
        <f>IFERROR(INDEX(ДЕВУШКИ!$B$4:$D$170,_xlfn.AGGREGATE(15,6,(ROW(ДЕВУШКИ!$C$4:$C$170)-3)/ДЕВУШКИ!$G$4:$G$170,ROW(C19)),COLUMN(C19)),"")</f>
        <v>2004</v>
      </c>
    </row>
    <row r="22" spans="1:4" x14ac:dyDescent="0.25">
      <c r="A22" s="43">
        <v>20</v>
      </c>
      <c r="B22" s="140">
        <f>IFERROR(INDEX(ДЕВУШКИ!$B$4:$D$170,_xlfn.AGGREGATE(15,6,(ROW(ДЕВУШКИ!$C$4:$C$170)-3)/ДЕВУШКИ!$G$4:$G$170,ROW(A20)),COLUMN(A20)),"")</f>
        <v>117</v>
      </c>
      <c r="C22" s="140" t="str">
        <f>IFERROR(INDEX(ДЕВУШКИ!$B$4:$D$170,_xlfn.AGGREGATE(15,6,(ROW(ДЕВУШКИ!$C$4:$C$170)-3)/ДЕВУШКИ!$G$4:$G$170,ROW(B20)),COLUMN(B20)),"")</f>
        <v>Морочка Ксения</v>
      </c>
      <c r="D22" s="140">
        <f>IFERROR(INDEX(ДЕВУШКИ!$B$4:$D$170,_xlfn.AGGREGATE(15,6,(ROW(ДЕВУШКИ!$C$4:$C$170)-3)/ДЕВУШКИ!$G$4:$G$170,ROW(C20)),COLUMN(C20)),"")</f>
        <v>2004</v>
      </c>
    </row>
    <row r="23" spans="1:4" x14ac:dyDescent="0.25">
      <c r="A23" s="43">
        <v>21</v>
      </c>
      <c r="B23" s="140">
        <f>IFERROR(INDEX(ДЕВУШКИ!$B$4:$D$170,_xlfn.AGGREGATE(15,6,(ROW(ДЕВУШКИ!$C$4:$C$170)-3)/ДЕВУШКИ!$G$4:$G$170,ROW(A21)),COLUMN(A21)),"")</f>
        <v>118</v>
      </c>
      <c r="C23" s="140" t="str">
        <f>IFERROR(INDEX(ДЕВУШКИ!$B$4:$D$170,_xlfn.AGGREGATE(15,6,(ROW(ДЕВУШКИ!$C$4:$C$170)-3)/ДЕВУШКИ!$G$4:$G$170,ROW(B21)),COLUMN(B21)),"")</f>
        <v>Фёдорова Диана</v>
      </c>
      <c r="D23" s="140">
        <f>IFERROR(INDEX(ДЕВУШКИ!$B$4:$D$170,_xlfn.AGGREGATE(15,6,(ROW(ДЕВУШКИ!$C$4:$C$170)-3)/ДЕВУШКИ!$G$4:$G$170,ROW(C21)),COLUMN(C21)),"")</f>
        <v>2004</v>
      </c>
    </row>
    <row r="24" spans="1:4" x14ac:dyDescent="0.25">
      <c r="A24" s="43">
        <v>22</v>
      </c>
      <c r="B24" s="140">
        <f>IFERROR(INDEX(ДЕВУШКИ!$B$4:$D$170,_xlfn.AGGREGATE(15,6,(ROW(ДЕВУШКИ!$C$4:$C$170)-3)/ДЕВУШКИ!$G$4:$G$170,ROW(A22)),COLUMN(A22)),"")</f>
        <v>119</v>
      </c>
      <c r="C24" s="140" t="str">
        <f>IFERROR(INDEX(ДЕВУШКИ!$B$4:$D$170,_xlfn.AGGREGATE(15,6,(ROW(ДЕВУШКИ!$C$4:$C$170)-3)/ДЕВУШКИ!$G$4:$G$170,ROW(B22)),COLUMN(B22)),"")</f>
        <v>Добродомова Олеся</v>
      </c>
      <c r="D24" s="140">
        <f>IFERROR(INDEX(ДЕВУШКИ!$B$4:$D$170,_xlfn.AGGREGATE(15,6,(ROW(ДЕВУШКИ!$C$4:$C$170)-3)/ДЕВУШКИ!$G$4:$G$170,ROW(C22)),COLUMN(C22)),"")</f>
        <v>2004</v>
      </c>
    </row>
    <row r="25" spans="1:4" x14ac:dyDescent="0.25">
      <c r="A25" s="43">
        <v>23</v>
      </c>
      <c r="B25" s="140">
        <f>IFERROR(INDEX(ДЕВУШКИ!$B$4:$D$170,_xlfn.AGGREGATE(15,6,(ROW(ДЕВУШКИ!$C$4:$C$170)-3)/ДЕВУШКИ!$G$4:$G$170,ROW(A23)),COLUMN(A23)),"")</f>
        <v>120</v>
      </c>
      <c r="C25" s="140" t="str">
        <f>IFERROR(INDEX(ДЕВУШКИ!$B$4:$D$170,_xlfn.AGGREGATE(15,6,(ROW(ДЕВУШКИ!$C$4:$C$170)-3)/ДЕВУШКИ!$G$4:$G$170,ROW(B23)),COLUMN(B23)),"")</f>
        <v>Шакирова Алина</v>
      </c>
      <c r="D25" s="140">
        <f>IFERROR(INDEX(ДЕВУШКИ!$B$4:$D$170,_xlfn.AGGREGATE(15,6,(ROW(ДЕВУШКИ!$C$4:$C$170)-3)/ДЕВУШКИ!$G$4:$G$170,ROW(C23)),COLUMN(C23)),"")</f>
        <v>2004</v>
      </c>
    </row>
    <row r="26" spans="1:4" x14ac:dyDescent="0.25">
      <c r="A26" s="43">
        <v>24</v>
      </c>
      <c r="B26" s="140">
        <f>IFERROR(INDEX(ДЕВУШКИ!$B$4:$D$170,_xlfn.AGGREGATE(15,6,(ROW(ДЕВУШКИ!$C$4:$C$170)-3)/ДЕВУШКИ!$G$4:$G$170,ROW(A24)),COLUMN(A24)),"")</f>
        <v>127</v>
      </c>
      <c r="C26" s="140" t="str">
        <f>IFERROR(INDEX(ДЕВУШКИ!$B$4:$D$170,_xlfn.AGGREGATE(15,6,(ROW(ДЕВУШКИ!$C$4:$C$170)-3)/ДЕВУШКИ!$G$4:$G$170,ROW(B24)),COLUMN(B24)),"")</f>
        <v>Орлова Анна</v>
      </c>
      <c r="D26" s="140">
        <f>IFERROR(INDEX(ДЕВУШКИ!$B$4:$D$170,_xlfn.AGGREGATE(15,6,(ROW(ДЕВУШКИ!$C$4:$C$170)-3)/ДЕВУШКИ!$G$4:$G$170,ROW(C24)),COLUMN(C24)),"")</f>
        <v>37846</v>
      </c>
    </row>
    <row r="27" spans="1:4" x14ac:dyDescent="0.25">
      <c r="A27" s="43">
        <v>25</v>
      </c>
      <c r="B27" s="140">
        <f>IFERROR(INDEX(ДЕВУШКИ!$B$4:$D$170,_xlfn.AGGREGATE(15,6,(ROW(ДЕВУШКИ!$C$4:$C$170)-3)/ДЕВУШКИ!$G$4:$G$170,ROW(A25)),COLUMN(A25)),"")</f>
        <v>128</v>
      </c>
      <c r="C27" s="140" t="str">
        <f>IFERROR(INDEX(ДЕВУШКИ!$B$4:$D$170,_xlfn.AGGREGATE(15,6,(ROW(ДЕВУШКИ!$C$4:$C$170)-3)/ДЕВУШКИ!$G$4:$G$170,ROW(B25)),COLUMN(B25)),"")</f>
        <v>Хузина Яна</v>
      </c>
      <c r="D27" s="140">
        <f>IFERROR(INDEX(ДЕВУШКИ!$B$4:$D$170,_xlfn.AGGREGATE(15,6,(ROW(ДЕВУШКИ!$C$4:$C$170)-3)/ДЕВУШКИ!$G$4:$G$170,ROW(C25)),COLUMN(C25)),"")</f>
        <v>37903</v>
      </c>
    </row>
    <row r="28" spans="1:4" x14ac:dyDescent="0.25">
      <c r="A28" s="43">
        <v>26</v>
      </c>
      <c r="B28" s="140">
        <f>IFERROR(INDEX(ДЕВУШКИ!$B$4:$D$170,_xlfn.AGGREGATE(15,6,(ROW(ДЕВУШКИ!$C$4:$C$170)-3)/ДЕВУШКИ!$G$4:$G$170,ROW(A26)),COLUMN(A26)),"")</f>
        <v>129</v>
      </c>
      <c r="C28" s="140" t="str">
        <f>IFERROR(INDEX(ДЕВУШКИ!$B$4:$D$170,_xlfn.AGGREGATE(15,6,(ROW(ДЕВУШКИ!$C$4:$C$170)-3)/ДЕВУШКИ!$G$4:$G$170,ROW(B26)),COLUMN(B26)),"")</f>
        <v>Емельяненко Виолетта</v>
      </c>
      <c r="D28" s="140">
        <f>IFERROR(INDEX(ДЕВУШКИ!$B$4:$D$170,_xlfn.AGGREGATE(15,6,(ROW(ДЕВУШКИ!$C$4:$C$170)-3)/ДЕВУШКИ!$G$4:$G$170,ROW(C26)),COLUMN(C26)),"")</f>
        <v>38121</v>
      </c>
    </row>
    <row r="29" spans="1:4" x14ac:dyDescent="0.25">
      <c r="A29" s="43">
        <v>27</v>
      </c>
      <c r="B29" s="140">
        <f>IFERROR(INDEX(ДЕВУШКИ!$B$4:$D$170,_xlfn.AGGREGATE(15,6,(ROW(ДЕВУШКИ!$C$4:$C$170)-3)/ДЕВУШКИ!$G$4:$G$170,ROW(A27)),COLUMN(A27)),"")</f>
        <v>130</v>
      </c>
      <c r="C29" s="140" t="str">
        <f>IFERROR(INDEX(ДЕВУШКИ!$B$4:$D$170,_xlfn.AGGREGATE(15,6,(ROW(ДЕВУШКИ!$C$4:$C$170)-3)/ДЕВУШКИ!$G$4:$G$170,ROW(B27)),COLUMN(B27)),"")</f>
        <v>Кучергина Эвелина</v>
      </c>
      <c r="D29" s="140">
        <f>IFERROR(INDEX(ДЕВУШКИ!$B$4:$D$170,_xlfn.AGGREGATE(15,6,(ROW(ДЕВУШКИ!$C$4:$C$170)-3)/ДЕВУШКИ!$G$4:$G$170,ROW(C27)),COLUMN(C27)),"")</f>
        <v>38075</v>
      </c>
    </row>
    <row r="30" spans="1:4" x14ac:dyDescent="0.25">
      <c r="A30" s="43">
        <v>28</v>
      </c>
      <c r="B30" s="140">
        <f>IFERROR(INDEX(ДЕВУШКИ!$B$4:$D$170,_xlfn.AGGREGATE(15,6,(ROW(ДЕВУШКИ!$C$4:$C$170)-3)/ДЕВУШКИ!$G$4:$G$170,ROW(A28)),COLUMN(A28)),"")</f>
        <v>153</v>
      </c>
      <c r="C30" s="140" t="str">
        <f>IFERROR(INDEX(ДЕВУШКИ!$B$4:$D$170,_xlfn.AGGREGATE(15,6,(ROW(ДЕВУШКИ!$C$4:$C$170)-3)/ДЕВУШКИ!$G$4:$G$170,ROW(B28)),COLUMN(B28)),"")</f>
        <v>Истомина Софья</v>
      </c>
      <c r="D30" s="140" t="str">
        <f>IFERROR(INDEX(ДЕВУШКИ!$B$4:$D$170,_xlfn.AGGREGATE(15,6,(ROW(ДЕВУШКИ!$C$4:$C$170)-3)/ДЕВУШКИ!$G$4:$G$170,ROW(C28)),COLUMN(C28)),"")</f>
        <v>.2004</v>
      </c>
    </row>
    <row r="31" spans="1:4" x14ac:dyDescent="0.25">
      <c r="A31" s="43">
        <v>29</v>
      </c>
      <c r="B31" s="140">
        <f>IFERROR(INDEX(ДЕВУШКИ!$B$4:$D$170,_xlfn.AGGREGATE(15,6,(ROW(ДЕВУШКИ!$C$4:$C$170)-3)/ДЕВУШКИ!$G$4:$G$170,ROW(A29)),COLUMN(A29)),"")</f>
        <v>154</v>
      </c>
      <c r="C31" s="140" t="str">
        <f>IFERROR(INDEX(ДЕВУШКИ!$B$4:$D$170,_xlfn.AGGREGATE(15,6,(ROW(ДЕВУШКИ!$C$4:$C$170)-3)/ДЕВУШКИ!$G$4:$G$170,ROW(B29)),COLUMN(B29)),"")</f>
        <v>Валова Виктория</v>
      </c>
      <c r="D31" s="140" t="str">
        <f>IFERROR(INDEX(ДЕВУШКИ!$B$4:$D$170,_xlfn.AGGREGATE(15,6,(ROW(ДЕВУШКИ!$C$4:$C$170)-3)/ДЕВУШКИ!$G$4:$G$170,ROW(C29)),COLUMN(C29)),"")</f>
        <v>.2004</v>
      </c>
    </row>
    <row r="32" spans="1:4" x14ac:dyDescent="0.25">
      <c r="A32" s="43">
        <v>30</v>
      </c>
      <c r="B32" s="140">
        <f>IFERROR(INDEX(ДЕВУШКИ!$B$4:$D$170,_xlfn.AGGREGATE(15,6,(ROW(ДЕВУШКИ!$C$4:$C$170)-3)/ДЕВУШКИ!$G$4:$G$170,ROW(A30)),COLUMN(A30)),"")</f>
        <v>155</v>
      </c>
      <c r="C32" s="140" t="str">
        <f>IFERROR(INDEX(ДЕВУШКИ!$B$4:$D$170,_xlfn.AGGREGATE(15,6,(ROW(ДЕВУШКИ!$C$4:$C$170)-3)/ДЕВУШКИ!$G$4:$G$170,ROW(B30)),COLUMN(B30)),"")</f>
        <v>Варенцова Елизавета</v>
      </c>
      <c r="D32" s="140" t="str">
        <f>IFERROR(INDEX(ДЕВУШКИ!$B$4:$D$170,_xlfn.AGGREGATE(15,6,(ROW(ДЕВУШКИ!$C$4:$C$170)-3)/ДЕВУШКИ!$G$4:$G$170,ROW(C30)),COLUMN(C30)),"")</f>
        <v>.2003</v>
      </c>
    </row>
    <row r="33" spans="1:4" x14ac:dyDescent="0.25">
      <c r="A33" s="43">
        <v>31</v>
      </c>
      <c r="B33" s="140">
        <f>IFERROR(INDEX(ДЕВУШКИ!$B$4:$D$170,_xlfn.AGGREGATE(15,6,(ROW(ДЕВУШКИ!$C$4:$C$170)-3)/ДЕВУШКИ!$G$4:$G$170,ROW(A31)),COLUMN(A31)),"")</f>
        <v>157</v>
      </c>
      <c r="C33" s="140" t="str">
        <f>IFERROR(INDEX(ДЕВУШКИ!$B$4:$D$170,_xlfn.AGGREGATE(15,6,(ROW(ДЕВУШКИ!$C$4:$C$170)-3)/ДЕВУШКИ!$G$4:$G$170,ROW(B31)),COLUMN(B31)),"")</f>
        <v>Харитонова Полина</v>
      </c>
      <c r="D33" s="140" t="str">
        <f>IFERROR(INDEX(ДЕВУШКИ!$B$4:$D$170,_xlfn.AGGREGATE(15,6,(ROW(ДЕВУШКИ!$C$4:$C$170)-3)/ДЕВУШКИ!$G$4:$G$170,ROW(C31)),COLUMN(C31)),"")</f>
        <v>.2003</v>
      </c>
    </row>
    <row r="34" spans="1:4" x14ac:dyDescent="0.25">
      <c r="A34" s="43">
        <v>32</v>
      </c>
      <c r="B34" s="140">
        <f>IFERROR(INDEX(ДЕВУШКИ!$B$4:$D$170,_xlfn.AGGREGATE(15,6,(ROW(ДЕВУШКИ!$C$4:$C$170)-3)/ДЕВУШКИ!$G$4:$G$170,ROW(A32)),COLUMN(A32)),"")</f>
        <v>158</v>
      </c>
      <c r="C34" s="140" t="str">
        <f>IFERROR(INDEX(ДЕВУШКИ!$B$4:$D$170,_xlfn.AGGREGATE(15,6,(ROW(ДЕВУШКИ!$C$4:$C$170)-3)/ДЕВУШКИ!$G$4:$G$170,ROW(B32)),COLUMN(B32)),"")</f>
        <v>Узлова Вероника</v>
      </c>
      <c r="D34" s="140" t="str">
        <f>IFERROR(INDEX(ДЕВУШКИ!$B$4:$D$170,_xlfn.AGGREGATE(15,6,(ROW(ДЕВУШКИ!$C$4:$C$170)-3)/ДЕВУШКИ!$G$4:$G$170,ROW(C32)),COLUMN(C32)),"")</f>
        <v>.2004</v>
      </c>
    </row>
    <row r="35" spans="1:4" x14ac:dyDescent="0.25">
      <c r="A35" s="43">
        <v>33</v>
      </c>
      <c r="B35" s="140">
        <f>IFERROR(INDEX(ДЕВУШКИ!$B$4:$D$170,_xlfn.AGGREGATE(15,6,(ROW(ДЕВУШКИ!$C$4:$C$170)-3)/ДЕВУШКИ!$G$4:$G$170,ROW(A33)),COLUMN(A33)),"")</f>
        <v>159</v>
      </c>
      <c r="C35" s="140" t="str">
        <f>IFERROR(INDEX(ДЕВУШКИ!$B$4:$D$170,_xlfn.AGGREGATE(15,6,(ROW(ДЕВУШКИ!$C$4:$C$170)-3)/ДЕВУШКИ!$G$4:$G$170,ROW(B33)),COLUMN(B33)),"")</f>
        <v>Мельникова Виктория</v>
      </c>
      <c r="D35" s="140" t="str">
        <f>IFERROR(INDEX(ДЕВУШКИ!$B$4:$D$170,_xlfn.AGGREGATE(15,6,(ROW(ДЕВУШКИ!$C$4:$C$170)-3)/ДЕВУШКИ!$G$4:$G$170,ROW(C33)),COLUMN(C33)),"")</f>
        <v>.2002</v>
      </c>
    </row>
    <row r="36" spans="1:4" x14ac:dyDescent="0.25">
      <c r="A36" s="43">
        <v>34</v>
      </c>
      <c r="B36" s="140">
        <f>IFERROR(INDEX(ДЕВУШКИ!$B$4:$D$170,_xlfn.AGGREGATE(15,6,(ROW(ДЕВУШКИ!$C$4:$C$170)-3)/ДЕВУШКИ!$G$4:$G$170,ROW(A34)),COLUMN(A34)),"")</f>
        <v>160</v>
      </c>
      <c r="C36" s="140" t="str">
        <f>IFERROR(INDEX(ДЕВУШКИ!$B$4:$D$170,_xlfn.AGGREGATE(15,6,(ROW(ДЕВУШКИ!$C$4:$C$170)-3)/ДЕВУШКИ!$G$4:$G$170,ROW(B34)),COLUMN(B34)),"")</f>
        <v>Милевская Валентина</v>
      </c>
      <c r="D36" s="140" t="str">
        <f>IFERROR(INDEX(ДЕВУШКИ!$B$4:$D$170,_xlfn.AGGREGATE(15,6,(ROW(ДЕВУШКИ!$C$4:$C$170)-3)/ДЕВУШКИ!$G$4:$G$170,ROW(C34)),COLUMN(C34)),"")</f>
        <v>.2004</v>
      </c>
    </row>
    <row r="37" spans="1:4" x14ac:dyDescent="0.25">
      <c r="A37" s="43">
        <v>35</v>
      </c>
      <c r="B37" s="140">
        <f>IFERROR(INDEX(ДЕВУШКИ!$B$4:$D$170,_xlfn.AGGREGATE(15,6,(ROW(ДЕВУШКИ!$C$4:$C$170)-3)/ДЕВУШКИ!$G$4:$G$170,ROW(A35)),COLUMN(A35)),"")</f>
        <v>233</v>
      </c>
      <c r="C37" s="140" t="str">
        <f>IFERROR(INDEX(ДЕВУШКИ!$B$4:$D$170,_xlfn.AGGREGATE(15,6,(ROW(ДЕВУШКИ!$C$4:$C$170)-3)/ДЕВУШКИ!$G$4:$G$170,ROW(B35)),COLUMN(B35)),"")</f>
        <v>Коновалова Полина</v>
      </c>
      <c r="D37" s="140">
        <f>IFERROR(INDEX(ДЕВУШКИ!$B$4:$D$170,_xlfn.AGGREGATE(15,6,(ROW(ДЕВУШКИ!$C$4:$C$170)-3)/ДЕВУШКИ!$G$4:$G$170,ROW(C35)),COLUMN(C35)),"")</f>
        <v>2003</v>
      </c>
    </row>
    <row r="38" spans="1:4" x14ac:dyDescent="0.25">
      <c r="A38" s="43">
        <v>36</v>
      </c>
      <c r="B38" s="140">
        <f>IFERROR(INDEX(ДЕВУШКИ!$B$4:$D$170,_xlfn.AGGREGATE(15,6,(ROW(ДЕВУШКИ!$C$4:$C$170)-3)/ДЕВУШКИ!$G$4:$G$170,ROW(A36)),COLUMN(A36)),"")</f>
        <v>235</v>
      </c>
      <c r="C38" s="140" t="str">
        <f>IFERROR(INDEX(ДЕВУШКИ!$B$4:$D$170,_xlfn.AGGREGATE(15,6,(ROW(ДЕВУШКИ!$C$4:$C$170)-3)/ДЕВУШКИ!$G$4:$G$170,ROW(B36)),COLUMN(B36)),"")</f>
        <v xml:space="preserve">Батуева Диана </v>
      </c>
      <c r="D38" s="140">
        <f>IFERROR(INDEX(ДЕВУШКИ!$B$4:$D$170,_xlfn.AGGREGATE(15,6,(ROW(ДЕВУШКИ!$C$4:$C$170)-3)/ДЕВУШКИ!$G$4:$G$170,ROW(C36)),COLUMN(C36)),"")</f>
        <v>38337</v>
      </c>
    </row>
    <row r="39" spans="1:4" x14ac:dyDescent="0.25">
      <c r="A39" s="43">
        <v>37</v>
      </c>
      <c r="B39" s="140">
        <f>IFERROR(INDEX(ДЕВУШКИ!$B$4:$D$170,_xlfn.AGGREGATE(15,6,(ROW(ДЕВУШКИ!$C$4:$C$170)-3)/ДЕВУШКИ!$G$4:$G$170,ROW(A37)),COLUMN(A37)),"")</f>
        <v>240</v>
      </c>
      <c r="C39" s="140" t="str">
        <f>IFERROR(INDEX(ДЕВУШКИ!$B$4:$D$170,_xlfn.AGGREGATE(15,6,(ROW(ДЕВУШКИ!$C$4:$C$170)-3)/ДЕВУШКИ!$G$4:$G$170,ROW(B37)),COLUMN(B37)),"")</f>
        <v>Николаева Лера</v>
      </c>
      <c r="D39" s="140">
        <f>IFERROR(INDEX(ДЕВУШКИ!$B$4:$D$170,_xlfn.AGGREGATE(15,6,(ROW(ДЕВУШКИ!$C$4:$C$170)-3)/ДЕВУШКИ!$G$4:$G$170,ROW(C37)),COLUMN(C37)),"")</f>
        <v>2004</v>
      </c>
    </row>
    <row r="40" spans="1:4" x14ac:dyDescent="0.25">
      <c r="A40" s="43">
        <v>38</v>
      </c>
      <c r="B40" s="140">
        <f>IFERROR(INDEX(ДЕВУШКИ!$B$4:$D$170,_xlfn.AGGREGATE(15,6,(ROW(ДЕВУШКИ!$C$4:$C$170)-3)/ДЕВУШКИ!$G$4:$G$170,ROW(A38)),COLUMN(A38)),"")</f>
        <v>241</v>
      </c>
      <c r="C40" s="140" t="str">
        <f>IFERROR(INDEX(ДЕВУШКИ!$B$4:$D$170,_xlfn.AGGREGATE(15,6,(ROW(ДЕВУШКИ!$C$4:$C$170)-3)/ДЕВУШКИ!$G$4:$G$170,ROW(B38)),COLUMN(B38)),"")</f>
        <v xml:space="preserve">Быкова Ксения </v>
      </c>
      <c r="D40" s="140">
        <f>IFERROR(INDEX(ДЕВУШКИ!$B$4:$D$170,_xlfn.AGGREGATE(15,6,(ROW(ДЕВУШКИ!$C$4:$C$170)-3)/ДЕВУШКИ!$G$4:$G$170,ROW(C38)),COLUMN(C38)),"")</f>
        <v>38348</v>
      </c>
    </row>
    <row r="41" spans="1:4" x14ac:dyDescent="0.25">
      <c r="A41" s="43">
        <v>39</v>
      </c>
      <c r="B41" s="140">
        <f>IFERROR(INDEX(ДЕВУШКИ!$B$4:$D$170,_xlfn.AGGREGATE(15,6,(ROW(ДЕВУШКИ!$C$4:$C$170)-3)/ДЕВУШКИ!$G$4:$G$170,ROW(A39)),COLUMN(A39)),"")</f>
        <v>369</v>
      </c>
      <c r="C41" s="140" t="str">
        <f>IFERROR(INDEX(ДЕВУШКИ!$B$4:$D$170,_xlfn.AGGREGATE(15,6,(ROW(ДЕВУШКИ!$C$4:$C$170)-3)/ДЕВУШКИ!$G$4:$G$170,ROW(B39)),COLUMN(B39)),"")</f>
        <v>Садовская Милана</v>
      </c>
      <c r="D41" s="140">
        <f>IFERROR(INDEX(ДЕВУШКИ!$B$4:$D$170,_xlfn.AGGREGATE(15,6,(ROW(ДЕВУШКИ!$C$4:$C$170)-3)/ДЕВУШКИ!$G$4:$G$170,ROW(C39)),COLUMN(C39)),"")</f>
        <v>38038</v>
      </c>
    </row>
    <row r="42" spans="1:4" x14ac:dyDescent="0.25">
      <c r="A42" s="43">
        <v>40</v>
      </c>
      <c r="B42" s="140">
        <f>IFERROR(INDEX(ДЕВУШКИ!$B$4:$D$170,_xlfn.AGGREGATE(15,6,(ROW(ДЕВУШКИ!$C$4:$C$170)-3)/ДЕВУШКИ!$G$4:$G$170,ROW(A40)),COLUMN(A40)),"")</f>
        <v>392</v>
      </c>
      <c r="C42" s="140" t="str">
        <f>IFERROR(INDEX(ДЕВУШКИ!$B$4:$D$170,_xlfn.AGGREGATE(15,6,(ROW(ДЕВУШКИ!$C$4:$C$170)-3)/ДЕВУШКИ!$G$4:$G$170,ROW(B40)),COLUMN(B40)),"")</f>
        <v>Никитина Елена,</v>
      </c>
      <c r="D42" s="140" t="str">
        <f>IFERROR(INDEX(ДЕВУШКИ!$B$4:$D$170,_xlfn.AGGREGATE(15,6,(ROW(ДЕВУШКИ!$C$4:$C$170)-3)/ДЕВУШКИ!$G$4:$G$170,ROW(C40)),COLUMN(C40)),"")</f>
        <v>20.07 2004</v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IFERROR(INDEX(ДЕВУШКИ!$B$4:$D$170,_xlfn.AGGREGATE(15,6,(ROW(ДЕВУШКИ!$C$4:$C$170)-3)/ДЕВУШКИ!$G$4:$G$170,ROW(A41)),COLUMN(A41)),"")</f>
        <v/>
      </c>
      <c r="C43" s="140" t="str">
        <f>IFERROR(INDEX(ДЕВУШКИ!$B$4:$D$170,_xlfn.AGGREGATE(15,6,(ROW(ДЕВУШКИ!$C$4:$C$170)-3)/ДЕВУШКИ!$G$4:$G$170,ROW(B41)),COLUMN(B41)),"")</f>
        <v/>
      </c>
      <c r="D43" s="140" t="str">
        <f>IFERROR(INDEX(ДЕВУШКИ!$B$4:$D$170,_xlfn.AGGREGATE(15,6,(ROW(ДЕВУШКИ!$C$4:$C$170)-3)/ДЕВУШКИ!$G$4:$G$170,ROW(C41)),COLUMN(C41)),"")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IFERROR(INDEX(ДЕВУШКИ!$B$4:$D$170,_xlfn.AGGREGATE(15,6,(ROW(ДЕВУШКИ!$C$4:$C$170)-3)/ДЕВУШКИ!$G$4:$G$170,ROW(A42)),COLUMN(A42)),"")</f>
        <v/>
      </c>
      <c r="C44" s="140" t="str">
        <f>IFERROR(INDEX(ДЕВУШКИ!$B$4:$D$170,_xlfn.AGGREGATE(15,6,(ROW(ДЕВУШКИ!$C$4:$C$170)-3)/ДЕВУШКИ!$G$4:$G$170,ROW(B42)),COLUMN(B42)),"")</f>
        <v/>
      </c>
      <c r="D44" s="140" t="str">
        <f>IFERROR(INDEX(ДЕВУШКИ!$B$4:$D$170,_xlfn.AGGREGATE(15,6,(ROW(ДЕВУШКИ!$C$4:$C$170)-3)/ДЕВУШКИ!$G$4:$G$170,ROW(C42)),COLUMN(C42)),"")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IFERROR(INDEX(ДЕВУШКИ!$B$4:$D$170,_xlfn.AGGREGATE(15,6,(ROW(ДЕВУШКИ!$C$4:$C$170)-3)/ДЕВУШКИ!$G$4:$G$170,ROW(A43)),COLUMN(A43)),"")</f>
        <v/>
      </c>
      <c r="C45" s="140" t="str">
        <f>IFERROR(INDEX(ДЕВУШКИ!$B$4:$D$170,_xlfn.AGGREGATE(15,6,(ROW(ДЕВУШКИ!$C$4:$C$170)-3)/ДЕВУШКИ!$G$4:$G$170,ROW(B43)),COLUMN(B43)),"")</f>
        <v/>
      </c>
      <c r="D45" s="140" t="str">
        <f>IFERROR(INDEX(ДЕВУШКИ!$B$4:$D$170,_xlfn.AGGREGATE(15,6,(ROW(ДЕВУШКИ!$C$4:$C$170)-3)/ДЕВУШКИ!$G$4:$G$170,ROW(C43)),COLUMN(C43)),"")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IFERROR(INDEX(ДЕВУШКИ!$B$4:$D$170,_xlfn.AGGREGATE(15,6,(ROW(ДЕВУШКИ!$C$4:$C$170)-3)/ДЕВУШКИ!$G$4:$G$170,ROW(A44)),COLUMN(A44)),"")</f>
        <v/>
      </c>
      <c r="C46" s="140" t="str">
        <f>IFERROR(INDEX(ДЕВУШКИ!$B$4:$D$170,_xlfn.AGGREGATE(15,6,(ROW(ДЕВУШКИ!$C$4:$C$170)-3)/ДЕВУШКИ!$G$4:$G$170,ROW(B44)),COLUMN(B44)),"")</f>
        <v/>
      </c>
      <c r="D46" s="140" t="str">
        <f>IFERROR(INDEX(ДЕВУШКИ!$B$4:$D$170,_xlfn.AGGREGATE(15,6,(ROW(ДЕВУШКИ!$C$4:$C$170)-3)/ДЕВУШКИ!$G$4:$G$170,ROW(C44)),COLUMN(C44)),"")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IFERROR(INDEX(ДЕВУШКИ!$B$4:$D$170,_xlfn.AGGREGATE(15,6,(ROW(ДЕВУШКИ!$C$4:$C$170)-3)/ДЕВУШКИ!$G$4:$G$170,ROW(A45)),COLUMN(A45)),"")</f>
        <v/>
      </c>
      <c r="C47" s="140" t="str">
        <f>IFERROR(INDEX(ДЕВУШКИ!$B$4:$D$170,_xlfn.AGGREGATE(15,6,(ROW(ДЕВУШКИ!$C$4:$C$170)-3)/ДЕВУШКИ!$G$4:$G$170,ROW(B45)),COLUMN(B45)),"")</f>
        <v/>
      </c>
      <c r="D47" s="140" t="str">
        <f>IFERROR(INDEX(ДЕВУШКИ!$B$4:$D$170,_xlfn.AGGREGATE(15,6,(ROW(ДЕВУШКИ!$C$4:$C$170)-3)/ДЕВУШКИ!$G$4:$G$170,ROW(C45)),COLUMN(C45)),"")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IFERROR(INDEX(ДЕВУШКИ!$B$4:$D$170,_xlfn.AGGREGATE(15,6,(ROW(ДЕВУШКИ!$C$4:$C$170)-3)/ДЕВУШКИ!$G$4:$G$170,ROW(A46)),COLUMN(A46)),"")</f>
        <v/>
      </c>
      <c r="C48" s="140" t="str">
        <f>IFERROR(INDEX(ДЕВУШКИ!$B$4:$D$170,_xlfn.AGGREGATE(15,6,(ROW(ДЕВУШКИ!$C$4:$C$170)-3)/ДЕВУШКИ!$G$4:$G$170,ROW(B46)),COLUMN(B46)),"")</f>
        <v/>
      </c>
      <c r="D48" s="140" t="str">
        <f>IFERROR(INDEX(ДЕВУШКИ!$B$4:$D$170,_xlfn.AGGREGATE(15,6,(ROW(ДЕВУШКИ!$C$4:$C$170)-3)/ДЕВУШКИ!$G$4:$G$170,ROW(C46)),COLUMN(C46)),"")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IFERROR(INDEX(ДЕВУШКИ!$B$4:$D$170,_xlfn.AGGREGATE(15,6,(ROW(ДЕВУШКИ!$C$4:$C$170)-3)/ДЕВУШКИ!$G$4:$G$170,ROW(A47)),COLUMN(A47)),"")</f>
        <v/>
      </c>
      <c r="C49" s="140" t="str">
        <f>IFERROR(INDEX(ДЕВУШКИ!$B$4:$D$170,_xlfn.AGGREGATE(15,6,(ROW(ДЕВУШКИ!$C$4:$C$170)-3)/ДЕВУШКИ!$G$4:$G$170,ROW(B47)),COLUMN(B47)),"")</f>
        <v/>
      </c>
      <c r="D49" s="140" t="str">
        <f>IFERROR(INDEX(ДЕВУШКИ!$B$4:$D$170,_xlfn.AGGREGATE(15,6,(ROW(ДЕВУШКИ!$C$4:$C$170)-3)/ДЕВУШКИ!$G$4:$G$170,ROW(C47)),COLUMN(C47)),"")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IFERROR(INDEX(ДЕВУШКИ!$B$4:$D$170,_xlfn.AGGREGATE(15,6,(ROW(ДЕВУШКИ!$C$4:$C$170)-3)/ДЕВУШКИ!$G$4:$G$170,ROW(A48)),COLUMN(A48)),"")</f>
        <v/>
      </c>
      <c r="C50" s="140" t="str">
        <f>IFERROR(INDEX(ДЕВУШКИ!$B$4:$D$170,_xlfn.AGGREGATE(15,6,(ROW(ДЕВУШКИ!$C$4:$C$170)-3)/ДЕВУШКИ!$G$4:$G$170,ROW(B48)),COLUMN(B48)),"")</f>
        <v/>
      </c>
      <c r="D50" s="140" t="str">
        <f>IFERROR(INDEX(ДЕВУШКИ!$B$4:$D$170,_xlfn.AGGREGATE(15,6,(ROW(ДЕВУШКИ!$C$4:$C$170)-3)/ДЕВУШКИ!$G$4:$G$170,ROW(C48)),COLUMN(C48)),"")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IFERROR(INDEX(ДЕВУШКИ!$B$4:$D$170,_xlfn.AGGREGATE(15,6,(ROW(ДЕВУШКИ!$C$4:$C$170)-3)/ДЕВУШКИ!$G$4:$G$170,ROW(A49)),COLUMN(A49)),"")</f>
        <v/>
      </c>
      <c r="C51" s="140" t="str">
        <f>IFERROR(INDEX(ДЕВУШКИ!$B$4:$D$170,_xlfn.AGGREGATE(15,6,(ROW(ДЕВУШКИ!$C$4:$C$170)-3)/ДЕВУШКИ!$G$4:$G$170,ROW(B49)),COLUMN(B49)),"")</f>
        <v/>
      </c>
      <c r="D51" s="140" t="str">
        <f>IFERROR(INDEX(ДЕВУШКИ!$B$4:$D$170,_xlfn.AGGREGATE(15,6,(ROW(ДЕВУШКИ!$C$4:$C$170)-3)/ДЕВУШКИ!$G$4:$G$170,ROW(C49)),COLUMN(C49)),"")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IFERROR(INDEX(ДЕВУШКИ!$B$4:$D$170,_xlfn.AGGREGATE(15,6,(ROW(ДЕВУШКИ!$C$4:$C$170)-3)/ДЕВУШКИ!$G$4:$G$170,ROW(A50)),COLUMN(A50)),"")</f>
        <v/>
      </c>
      <c r="C52" s="140" t="str">
        <f>IFERROR(INDEX(ДЕВУШКИ!$B$4:$D$170,_xlfn.AGGREGATE(15,6,(ROW(ДЕВУШКИ!$C$4:$C$170)-3)/ДЕВУШКИ!$G$4:$G$170,ROW(B50)),COLUMN(B50)),"")</f>
        <v/>
      </c>
      <c r="D52" s="140" t="str">
        <f>IFERROR(INDEX(ДЕВУШКИ!$B$4:$D$170,_xlfn.AGGREGATE(15,6,(ROW(ДЕВУШКИ!$C$4:$C$170)-3)/ДЕВУШКИ!$G$4:$G$170,ROW(C50)),COLUMN(C50)),"")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IFERROR(INDEX(ДЕВУШКИ!$B$4:$D$170,_xlfn.AGGREGATE(15,6,(ROW(ДЕВУШКИ!$C$4:$C$170)-3)/ДЕВУШКИ!$G$4:$G$170,ROW(A51)),COLUMN(A51)),"")</f>
        <v/>
      </c>
      <c r="C53" s="140" t="str">
        <f>IFERROR(INDEX(ДЕВУШКИ!$B$4:$D$170,_xlfn.AGGREGATE(15,6,(ROW(ДЕВУШКИ!$C$4:$C$170)-3)/ДЕВУШКИ!$G$4:$G$170,ROW(B51)),COLUMN(B51)),"")</f>
        <v/>
      </c>
      <c r="D53" s="140" t="str">
        <f>IFERROR(INDEX(ДЕВУШКИ!$B$4:$D$170,_xlfn.AGGREGATE(15,6,(ROW(ДЕВУШКИ!$C$4:$C$170)-3)/ДЕВУШКИ!$G$4:$G$170,ROW(C51)),COLUMN(C51)),"")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IFERROR(INDEX(ДЕВУШКИ!$B$4:$D$170,_xlfn.AGGREGATE(15,6,(ROW(ДЕВУШКИ!$C$4:$C$170)-3)/ДЕВУШКИ!$G$4:$G$170,ROW(A52)),COLUMN(A52)),"")</f>
        <v/>
      </c>
      <c r="C54" s="140" t="str">
        <f>IFERROR(INDEX(ДЕВУШКИ!$B$4:$D$170,_xlfn.AGGREGATE(15,6,(ROW(ДЕВУШКИ!$C$4:$C$170)-3)/ДЕВУШКИ!$G$4:$G$170,ROW(B52)),COLUMN(B52)),"")</f>
        <v/>
      </c>
      <c r="D54" s="140" t="str">
        <f>IFERROR(INDEX(ДЕВУШКИ!$B$4:$D$170,_xlfn.AGGREGATE(15,6,(ROW(ДЕВУШКИ!$C$4:$C$170)-3)/ДЕВУШКИ!$G$4:$G$170,ROW(C52)),COLUMN(C52)),"")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IFERROR(INDEX(ДЕВУШКИ!$B$4:$D$170,_xlfn.AGGREGATE(15,6,(ROW(ДЕВУШКИ!$C$4:$C$170)-3)/ДЕВУШКИ!$G$4:$G$170,ROW(A53)),COLUMN(A53)),"")</f>
        <v/>
      </c>
      <c r="C55" s="140" t="str">
        <f>IFERROR(INDEX(ДЕВУШКИ!$B$4:$D$170,_xlfn.AGGREGATE(15,6,(ROW(ДЕВУШКИ!$C$4:$C$170)-3)/ДЕВУШКИ!$G$4:$G$170,ROW(B53)),COLUMN(B53)),"")</f>
        <v/>
      </c>
      <c r="D55" s="140" t="str">
        <f>IFERROR(INDEX(ДЕВУШКИ!$B$4:$D$170,_xlfn.AGGREGATE(15,6,(ROW(ДЕВУШКИ!$C$4:$C$170)-3)/ДЕВУШКИ!$G$4:$G$170,ROW(C53)),COLUMN(C53)),"")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IFERROR(INDEX(ДЕВУШКИ!$B$4:$D$170,_xlfn.AGGREGATE(15,6,(ROW(ДЕВУШКИ!$C$4:$C$170)-3)/ДЕВУШКИ!$G$4:$G$170,ROW(A54)),COLUMN(A54)),"")</f>
        <v/>
      </c>
      <c r="C56" s="140" t="str">
        <f>IFERROR(INDEX(ДЕВУШКИ!$B$4:$D$170,_xlfn.AGGREGATE(15,6,(ROW(ДЕВУШКИ!$C$4:$C$170)-3)/ДЕВУШКИ!$G$4:$G$170,ROW(B54)),COLUMN(B54)),"")</f>
        <v/>
      </c>
      <c r="D56" s="140" t="str">
        <f>IFERROR(INDEX(ДЕВУШКИ!$B$4:$D$170,_xlfn.AGGREGATE(15,6,(ROW(ДЕВУШКИ!$C$4:$C$170)-3)/ДЕВУШКИ!$G$4:$G$170,ROW(C54)),COLUMN(C54)),"")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IFERROR(INDEX(ДЕВУШКИ!$B$4:$D$170,_xlfn.AGGREGATE(15,6,(ROW(ДЕВУШКИ!$C$4:$C$170)-3)/ДЕВУШКИ!$G$4:$G$170,ROW(A55)),COLUMN(A55)),"")</f>
        <v/>
      </c>
      <c r="C57" s="140" t="str">
        <f>IFERROR(INDEX(ДЕВУШКИ!$B$4:$D$170,_xlfn.AGGREGATE(15,6,(ROW(ДЕВУШКИ!$C$4:$C$170)-3)/ДЕВУШКИ!$G$4:$G$170,ROW(B55)),COLUMN(B55)),"")</f>
        <v/>
      </c>
      <c r="D57" s="140" t="str">
        <f>IFERROR(INDEX(ДЕВУШКИ!$B$4:$D$170,_xlfn.AGGREGATE(15,6,(ROW(ДЕВУШКИ!$C$4:$C$170)-3)/ДЕВУШКИ!$G$4:$G$170,ROW(C55)),COLUMN(C55)),"")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IFERROR(INDEX(ДЕВУШКИ!$B$4:$D$170,_xlfn.AGGREGATE(15,6,(ROW(ДЕВУШКИ!$C$4:$C$170)-3)/ДЕВУШКИ!$G$4:$G$170,ROW(A56)),COLUMN(A56)),"")</f>
        <v/>
      </c>
      <c r="C58" s="140" t="str">
        <f>IFERROR(INDEX(ДЕВУШКИ!$B$4:$D$170,_xlfn.AGGREGATE(15,6,(ROW(ДЕВУШКИ!$C$4:$C$170)-3)/ДЕВУШКИ!$G$4:$G$170,ROW(B56)),COLUMN(B56)),"")</f>
        <v/>
      </c>
      <c r="D58" s="140" t="str">
        <f>IFERROR(INDEX(ДЕВУШКИ!$B$4:$D$170,_xlfn.AGGREGATE(15,6,(ROW(ДЕВУШКИ!$C$4:$C$170)-3)/ДЕВУШКИ!$G$4:$G$170,ROW(C56)),COLUMN(C56)),"")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IFERROR(INDEX(ДЕВУШКИ!$B$4:$D$170,_xlfn.AGGREGATE(15,6,(ROW(ДЕВУШКИ!$C$4:$C$170)-3)/ДЕВУШКИ!$G$4:$G$170,ROW(A57)),COLUMN(A57)),"")</f>
        <v/>
      </c>
      <c r="C59" s="140" t="str">
        <f>IFERROR(INDEX(ДЕВУШКИ!$B$4:$D$170,_xlfn.AGGREGATE(15,6,(ROW(ДЕВУШКИ!$C$4:$C$170)-3)/ДЕВУШКИ!$G$4:$G$170,ROW(B57)),COLUMN(B57)),"")</f>
        <v/>
      </c>
      <c r="D59" s="140" t="str">
        <f>IFERROR(INDEX(ДЕВУШКИ!$B$4:$D$170,_xlfn.AGGREGATE(15,6,(ROW(ДЕВУШКИ!$C$4:$C$170)-3)/ДЕВУШКИ!$G$4:$G$170,ROW(C57)),COLUMN(C57)),"")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IFERROR(INDEX(ДЕВУШКИ!$B$4:$D$170,_xlfn.AGGREGATE(15,6,(ROW(ДЕВУШКИ!$C$4:$C$170)-3)/ДЕВУШКИ!$G$4:$G$170,ROW(A58)),COLUMN(A58)),"")</f>
        <v/>
      </c>
      <c r="C60" s="140" t="str">
        <f>IFERROR(INDEX(ДЕВУШКИ!$B$4:$D$170,_xlfn.AGGREGATE(15,6,(ROW(ДЕВУШКИ!$C$4:$C$170)-3)/ДЕВУШКИ!$G$4:$G$170,ROW(B58)),COLUMN(B58)),"")</f>
        <v/>
      </c>
      <c r="D60" s="140" t="str">
        <f>IFERROR(INDEX(ДЕВУШКИ!$B$4:$D$170,_xlfn.AGGREGATE(15,6,(ROW(ДЕВУШКИ!$C$4:$C$170)-3)/ДЕВУШКИ!$G$4:$G$170,ROW(C58)),COLUMN(C58)),"")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IFERROR(INDEX(ДЕВУШКИ!$B$4:$D$170,_xlfn.AGGREGATE(15,6,(ROW(ДЕВУШКИ!$C$4:$C$170)-3)/ДЕВУШКИ!$G$4:$G$170,ROW(A59)),COLUMN(A59)),"")</f>
        <v/>
      </c>
      <c r="C61" s="140" t="str">
        <f>IFERROR(INDEX(ДЕВУШКИ!$B$4:$D$170,_xlfn.AGGREGATE(15,6,(ROW(ДЕВУШКИ!$C$4:$C$170)-3)/ДЕВУШКИ!$G$4:$G$170,ROW(B59)),COLUMN(B59)),"")</f>
        <v/>
      </c>
      <c r="D61" s="140" t="str">
        <f>IFERROR(INDEX(ДЕВУШКИ!$B$4:$D$170,_xlfn.AGGREGATE(15,6,(ROW(ДЕВУШКИ!$C$4:$C$170)-3)/ДЕВУШКИ!$G$4:$G$170,ROW(C59)),COLUMN(C59)),"")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IFERROR(INDEX(ДЕВУШКИ!$B$4:$D$170,_xlfn.AGGREGATE(15,6,(ROW(ДЕВУШКИ!$C$4:$C$170)-3)/ДЕВУШКИ!$G$4:$G$170,ROW(A60)),COLUMN(A60)),"")</f>
        <v/>
      </c>
      <c r="C62" s="140" t="str">
        <f>IFERROR(INDEX(ДЕВУШКИ!$B$4:$D$170,_xlfn.AGGREGATE(15,6,(ROW(ДЕВУШКИ!$C$4:$C$170)-3)/ДЕВУШКИ!$G$4:$G$170,ROW(B60)),COLUMN(B60)),"")</f>
        <v/>
      </c>
      <c r="D62" s="140" t="str">
        <f>IFERROR(INDEX(ДЕВУШКИ!$B$4:$D$170,_xlfn.AGGREGATE(15,6,(ROW(ДЕВУШКИ!$C$4:$C$170)-3)/ДЕВУШКИ!$G$4:$G$170,ROW(C60)),COLUMN(C60)),"")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IFERROR(INDEX(ДЕВУШКИ!$B$4:$D$170,_xlfn.AGGREGATE(15,6,(ROW(ДЕВУШКИ!$C$4:$C$170)-3)/ДЕВУШКИ!$G$4:$G$170,ROW(A61)),COLUMN(A61)),"")</f>
        <v/>
      </c>
      <c r="C63" s="140" t="str">
        <f>IFERROR(INDEX(ДЕВУШКИ!$B$4:$D$170,_xlfn.AGGREGATE(15,6,(ROW(ДЕВУШКИ!$C$4:$C$170)-3)/ДЕВУШКИ!$G$4:$G$170,ROW(B61)),COLUMN(B61)),"")</f>
        <v/>
      </c>
      <c r="D63" s="140" t="str">
        <f>IFERROR(INDEX(ДЕВУШКИ!$B$4:$D$170,_xlfn.AGGREGATE(15,6,(ROW(ДЕВУШКИ!$C$4:$C$170)-3)/ДЕВУШКИ!$G$4:$G$170,ROW(C61)),COLUMN(C61)),"")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IFERROR(INDEX(ДЕВУШКИ!$B$4:$D$170,_xlfn.AGGREGATE(15,6,(ROW(ДЕВУШКИ!$C$4:$C$170)-3)/ДЕВУШКИ!$G$4:$G$170,ROW(A62)),COLUMN(A62)),"")</f>
        <v/>
      </c>
      <c r="C64" s="140" t="str">
        <f>IFERROR(INDEX(ДЕВУШКИ!$B$4:$D$170,_xlfn.AGGREGATE(15,6,(ROW(ДЕВУШКИ!$C$4:$C$170)-3)/ДЕВУШКИ!$G$4:$G$170,ROW(B62)),COLUMN(B62)),"")</f>
        <v/>
      </c>
      <c r="D64" s="140" t="str">
        <f>IFERROR(INDEX(ДЕВУШКИ!$B$4:$D$170,_xlfn.AGGREGATE(15,6,(ROW(ДЕВУШКИ!$C$4:$C$170)-3)/ДЕВУШКИ!$G$4:$G$170,ROW(C62)),COLUMN(C62)),"")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IFERROR(INDEX(ДЕВУШКИ!$B$4:$D$170,_xlfn.AGGREGATE(15,6,(ROW(ДЕВУШКИ!$C$4:$C$170)-3)/ДЕВУШКИ!$G$4:$G$170,ROW(A63)),COLUMN(A63)),"")</f>
        <v/>
      </c>
      <c r="C65" s="140" t="str">
        <f>IFERROR(INDEX(ДЕВУШКИ!$B$4:$D$170,_xlfn.AGGREGATE(15,6,(ROW(ДЕВУШКИ!$C$4:$C$170)-3)/ДЕВУШКИ!$G$4:$G$170,ROW(B63)),COLUMN(B63)),"")</f>
        <v/>
      </c>
      <c r="D65" s="140" t="str">
        <f>IFERROR(INDEX(ДЕВУШКИ!$B$4:$D$170,_xlfn.AGGREGATE(15,6,(ROW(ДЕВУШКИ!$C$4:$C$170)-3)/ДЕВУШКИ!$G$4:$G$170,ROW(C63)),COLUMN(C63)),"")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IFERROR(INDEX(ДЕВУШКИ!$B$4:$D$170,_xlfn.AGGREGATE(15,6,(ROW(ДЕВУШКИ!$C$4:$C$170)-3)/ДЕВУШКИ!$G$4:$G$170,ROW(A64)),COLUMN(A64)),"")</f>
        <v/>
      </c>
      <c r="C66" s="140" t="str">
        <f>IFERROR(INDEX(ДЕВУШКИ!$B$4:$D$170,_xlfn.AGGREGATE(15,6,(ROW(ДЕВУШКИ!$C$4:$C$170)-3)/ДЕВУШКИ!$G$4:$G$170,ROW(B64)),COLUMN(B64)),"")</f>
        <v/>
      </c>
      <c r="D66" s="140" t="str">
        <f>IFERROR(INDEX(ДЕВУШКИ!$B$4:$D$170,_xlfn.AGGREGATE(15,6,(ROW(ДЕВУШКИ!$C$4:$C$170)-3)/ДЕВУШКИ!$G$4:$G$170,ROW(C64)),COLUMN(C64)),"")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IFERROR(INDEX(ДЕВУШКИ!$B$4:$D$170,_xlfn.AGGREGATE(15,6,(ROW(ДЕВУШКИ!$C$4:$C$170)-3)/ДЕВУШКИ!$G$4:$G$170,ROW(A65)),COLUMN(A65)),"")</f>
        <v/>
      </c>
      <c r="C67" s="140" t="str">
        <f>IFERROR(INDEX(ДЕВУШКИ!$B$4:$D$170,_xlfn.AGGREGATE(15,6,(ROW(ДЕВУШКИ!$C$4:$C$170)-3)/ДЕВУШКИ!$G$4:$G$170,ROW(B65)),COLUMN(B65)),"")</f>
        <v/>
      </c>
      <c r="D67" s="140" t="str">
        <f>IFERROR(INDEX(ДЕВУШКИ!$B$4:$D$170,_xlfn.AGGREGATE(15,6,(ROW(ДЕВУШКИ!$C$4:$C$170)-3)/ДЕВУШКИ!$G$4:$G$170,ROW(C65)),COLUMN(C65)),"")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IFERROR(INDEX(ДЕВУШКИ!$B$4:$D$170,_xlfn.AGGREGATE(15,6,(ROW(ДЕВУШКИ!$C$4:$C$170)-3)/ДЕВУШКИ!$G$4:$G$170,ROW(A66)),COLUMN(A66)),"")</f>
        <v/>
      </c>
      <c r="C68" s="140" t="str">
        <f>IFERROR(INDEX(ДЕВУШКИ!$B$4:$D$170,_xlfn.AGGREGATE(15,6,(ROW(ДЕВУШКИ!$C$4:$C$170)-3)/ДЕВУШКИ!$G$4:$G$170,ROW(B66)),COLUMN(B66)),"")</f>
        <v/>
      </c>
      <c r="D68" s="140" t="str">
        <f>IFERROR(INDEX(ДЕВУШКИ!$B$4:$D$170,_xlfn.AGGREGATE(15,6,(ROW(ДЕВУШКИ!$C$4:$C$170)-3)/ДЕВУШКИ!$G$4:$G$170,ROW(C66)),COLUMN(C66)),"")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IFERROR(INDEX(ДЕВУШКИ!$B$4:$D$170,_xlfn.AGGREGATE(15,6,(ROW(ДЕВУШКИ!$C$4:$C$170)-3)/ДЕВУШКИ!$G$4:$G$170,ROW(A67)),COLUMN(A67)),"")</f>
        <v/>
      </c>
      <c r="C69" s="140" t="str">
        <f>IFERROR(INDEX(ДЕВУШКИ!$B$4:$D$170,_xlfn.AGGREGATE(15,6,(ROW(ДЕВУШКИ!$C$4:$C$170)-3)/ДЕВУШКИ!$G$4:$G$170,ROW(B67)),COLUMN(B67)),"")</f>
        <v/>
      </c>
      <c r="D69" s="140" t="str">
        <f>IFERROR(INDEX(ДЕВУШКИ!$B$4:$D$170,_xlfn.AGGREGATE(15,6,(ROW(ДЕВУШКИ!$C$4:$C$170)-3)/ДЕВУШКИ!$G$4:$G$170,ROW(C67)),COLUMN(C67)),"")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IFERROR(INDEX(ДЕВУШКИ!$B$4:$D$170,_xlfn.AGGREGATE(15,6,(ROW(ДЕВУШКИ!$C$4:$C$170)-3)/ДЕВУШКИ!$G$4:$G$170,ROW(A68)),COLUMN(A68)),"")</f>
        <v/>
      </c>
      <c r="C70" s="140" t="str">
        <f>IFERROR(INDEX(ДЕВУШКИ!$B$4:$D$170,_xlfn.AGGREGATE(15,6,(ROW(ДЕВУШКИ!$C$4:$C$170)-3)/ДЕВУШКИ!$G$4:$G$170,ROW(B68)),COLUMN(B68)),"")</f>
        <v/>
      </c>
      <c r="D70" s="140" t="str">
        <f>IFERROR(INDEX(ДЕВУШКИ!$B$4:$D$170,_xlfn.AGGREGATE(15,6,(ROW(ДЕВУШКИ!$C$4:$C$170)-3)/ДЕВУШКИ!$G$4:$G$170,ROW(C68)),COLUMN(C68)),"")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IFERROR(INDEX(ДЕВУШКИ!$B$4:$D$170,_xlfn.AGGREGATE(15,6,(ROW(ДЕВУШКИ!$C$4:$C$170)-3)/ДЕВУШКИ!$G$4:$G$170,ROW(A69)),COLUMN(A69)),"")</f>
        <v/>
      </c>
      <c r="C71" s="140" t="str">
        <f>IFERROR(INDEX(ДЕВУШКИ!$B$4:$D$170,_xlfn.AGGREGATE(15,6,(ROW(ДЕВУШКИ!$C$4:$C$170)-3)/ДЕВУШКИ!$G$4:$G$170,ROW(B69)),COLUMN(B69)),"")</f>
        <v/>
      </c>
      <c r="D71" s="140" t="str">
        <f>IFERROR(INDEX(ДЕВУШКИ!$B$4:$D$170,_xlfn.AGGREGATE(15,6,(ROW(ДЕВУШКИ!$C$4:$C$170)-3)/ДЕВУШКИ!$G$4:$G$170,ROW(C69)),COLUMN(C69)),"")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IFERROR(INDEX(ДЕВУШКИ!$B$4:$D$170,_xlfn.AGGREGATE(15,6,(ROW(ДЕВУШКИ!$C$4:$C$170)-3)/ДЕВУШКИ!$G$4:$G$170,ROW(A70)),COLUMN(A70)),"")</f>
        <v/>
      </c>
      <c r="C72" s="140" t="str">
        <f>IFERROR(INDEX(ДЕВУШКИ!$B$4:$D$170,_xlfn.AGGREGATE(15,6,(ROW(ДЕВУШКИ!$C$4:$C$170)-3)/ДЕВУШКИ!$G$4:$G$170,ROW(B70)),COLUMN(B70)),"")</f>
        <v/>
      </c>
      <c r="D72" s="140" t="str">
        <f>IFERROR(INDEX(ДЕВУШКИ!$B$4:$D$170,_xlfn.AGGREGATE(15,6,(ROW(ДЕВУШКИ!$C$4:$C$170)-3)/ДЕВУШКИ!$G$4:$G$170,ROW(C70)),COLUMN(C70)),"")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IFERROR(INDEX(ДЕВУШКИ!$B$4:$D$170,_xlfn.AGGREGATE(15,6,(ROW(ДЕВУШКИ!$C$4:$C$170)-3)/ДЕВУШКИ!$G$4:$G$170,ROW(A71)),COLUMN(A71)),"")</f>
        <v/>
      </c>
      <c r="C73" s="140" t="str">
        <f>IFERROR(INDEX(ДЕВУШКИ!$B$4:$D$170,_xlfn.AGGREGATE(15,6,(ROW(ДЕВУШКИ!$C$4:$C$170)-3)/ДЕВУШКИ!$G$4:$G$170,ROW(B71)),COLUMN(B71)),"")</f>
        <v/>
      </c>
      <c r="D73" s="140" t="str">
        <f>IFERROR(INDEX(ДЕВУШКИ!$B$4:$D$170,_xlfn.AGGREGATE(15,6,(ROW(ДЕВУШКИ!$C$4:$C$170)-3)/ДЕВУШКИ!$G$4:$G$170,ROW(C71)),COLUMN(C71)),"")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IFERROR(INDEX(ДЕВУШКИ!$B$4:$D$170,_xlfn.AGGREGATE(15,6,(ROW(ДЕВУШКИ!$C$4:$C$170)-3)/ДЕВУШКИ!$G$4:$G$170,ROW(A72)),COLUMN(A72)),"")</f>
        <v/>
      </c>
      <c r="C74" s="140" t="str">
        <f>IFERROR(INDEX(ДЕВУШКИ!$B$4:$D$170,_xlfn.AGGREGATE(15,6,(ROW(ДЕВУШКИ!$C$4:$C$170)-3)/ДЕВУШКИ!$G$4:$G$170,ROW(B72)),COLUMN(B72)),"")</f>
        <v/>
      </c>
      <c r="D74" s="140" t="str">
        <f>IFERROR(INDEX(ДЕВУШКИ!$B$4:$D$170,_xlfn.AGGREGATE(15,6,(ROW(ДЕВУШКИ!$C$4:$C$170)-3)/ДЕВУШКИ!$G$4:$G$170,ROW(C72)),COLUMN(C72)),"")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IFERROR(INDEX(ДЕВУШКИ!$B$4:$D$170,_xlfn.AGGREGATE(15,6,(ROW(ДЕВУШКИ!$C$4:$C$170)-3)/ДЕВУШКИ!$G$4:$G$170,ROW(A73)),COLUMN(A73)),"")</f>
        <v/>
      </c>
      <c r="C75" s="140" t="str">
        <f>IFERROR(INDEX(ДЕВУШКИ!$B$4:$D$170,_xlfn.AGGREGATE(15,6,(ROW(ДЕВУШКИ!$C$4:$C$170)-3)/ДЕВУШКИ!$G$4:$G$170,ROW(B73)),COLUMN(B73)),"")</f>
        <v/>
      </c>
      <c r="D75" s="140" t="str">
        <f>IFERROR(INDEX(ДЕВУШКИ!$B$4:$D$170,_xlfn.AGGREGATE(15,6,(ROW(ДЕВУШКИ!$C$4:$C$170)-3)/ДЕВУШКИ!$G$4:$G$170,ROW(C73)),COLUMN(C73)),"")</f>
        <v/>
      </c>
    </row>
    <row r="76" spans="1:4" x14ac:dyDescent="0.25">
      <c r="A76" s="47" t="s">
        <v>19</v>
      </c>
      <c r="B76" s="60">
        <f>COUNTA(Таблица1023691019202835[номер 
участника])</f>
        <v>73</v>
      </c>
      <c r="C76" s="60">
        <f>COUNTA(Таблица1023691019202835[Фамилия Имя])</f>
        <v>73</v>
      </c>
      <c r="D76" s="60">
        <f>COUNTA(Таблица1023691019202835[дата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9" tint="0.59999389629810485"/>
  </sheetPr>
  <dimension ref="A1:D76"/>
  <sheetViews>
    <sheetView workbookViewId="0">
      <selection activeCell="E15" sqref="E15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84"/>
      <c r="B1" s="184"/>
      <c r="C1" s="184"/>
      <c r="D1" s="184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IFERROR(INDEX(ДЕВУШКИ!$B$4:$D$170,_xlfn.AGGREGATE(15,6,(ROW(ДЕВУШКИ!$C$4:$C$170)-3)/ДЕВУШКИ!$H$4:$H$170,ROW(A1)),COLUMN(A1)),"")</f>
        <v>3</v>
      </c>
      <c r="C3" s="140" t="str">
        <f>IFERROR(INDEX(ДЕВУШКИ!$B$4:$D$170,_xlfn.AGGREGATE(15,6,(ROW(ДЕВУШКИ!$C$4:$C$170)-3)/ДЕВУШКИ!$H$4:$H$170,ROW(B1)),COLUMN(B1)),"")</f>
        <v>Елизарова Елизавета</v>
      </c>
      <c r="D3" s="140">
        <f>IFERROR(INDEX(ДЕВУШКИ!$B$4:$D$170,_xlfn.AGGREGATE(15,6,(ROW(ДЕВУШКИ!$C$4:$C$170)-3)/ДЕВУШКИ!$H$4:$H$170,ROW(C1)),COLUMN(C1)),"")</f>
        <v>2001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IFERROR(INDEX(ДЕВУШКИ!$B$4:$D$170,_xlfn.AGGREGATE(15,6,(ROW(ДЕВУШКИ!$C$4:$C$170)-3)/ДЕВУШКИ!$H$4:$H$170,ROW(A2)),COLUMN(A2)),"")</f>
        <v>13</v>
      </c>
      <c r="C4" s="140" t="str">
        <f>IFERROR(INDEX(ДЕВУШКИ!$B$4:$D$170,_xlfn.AGGREGATE(15,6,(ROW(ДЕВУШКИ!$C$4:$C$170)-3)/ДЕВУШКИ!$H$4:$H$170,ROW(B2)),COLUMN(B2)),"")</f>
        <v>Пинаева Анна</v>
      </c>
      <c r="D4" s="140">
        <f>IFERROR(INDEX(ДЕВУШКИ!$B$4:$D$170,_xlfn.AGGREGATE(15,6,(ROW(ДЕВУШКИ!$C$4:$C$170)-3)/ДЕВУШКИ!$H$4:$H$170,ROW(C2)),COLUMN(C2)),"")</f>
        <v>2001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IFERROR(INDEX(ДЕВУШКИ!$B$4:$D$170,_xlfn.AGGREGATE(15,6,(ROW(ДЕВУШКИ!$C$4:$C$170)-3)/ДЕВУШКИ!$H$4:$H$170,ROW(A3)),COLUMN(A3)),"")</f>
        <v>53</v>
      </c>
      <c r="C5" s="140" t="str">
        <f>IFERROR(INDEX(ДЕВУШКИ!$B$4:$D$170,_xlfn.AGGREGATE(15,6,(ROW(ДЕВУШКИ!$C$4:$C$170)-3)/ДЕВУШКИ!$H$4:$H$170,ROW(B3)),COLUMN(B3)),"")</f>
        <v>Мурзина Галина</v>
      </c>
      <c r="D5" s="140">
        <f>IFERROR(INDEX(ДЕВУШКИ!$B$4:$D$170,_xlfn.AGGREGATE(15,6,(ROW(ДЕВУШКИ!$C$4:$C$170)-3)/ДЕВУШКИ!$H$4:$H$170,ROW(C3)),COLUMN(C3)),"")</f>
        <v>2001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IFERROR(INDEX(ДЕВУШКИ!$B$4:$D$170,_xlfn.AGGREGATE(15,6,(ROW(ДЕВУШКИ!$C$4:$C$170)-3)/ДЕВУШКИ!$H$4:$H$170,ROW(A4)),COLUMN(A4)),"")</f>
        <v>54</v>
      </c>
      <c r="C6" s="140" t="str">
        <f>IFERROR(INDEX(ДЕВУШКИ!$B$4:$D$170,_xlfn.AGGREGATE(15,6,(ROW(ДЕВУШКИ!$C$4:$C$170)-3)/ДЕВУШКИ!$H$4:$H$170,ROW(B4)),COLUMN(B4)),"")</f>
        <v>Половинкина Александра</v>
      </c>
      <c r="D6" s="140">
        <f>IFERROR(INDEX(ДЕВУШКИ!$B$4:$D$170,_xlfn.AGGREGATE(15,6,(ROW(ДЕВУШКИ!$C$4:$C$170)-3)/ДЕВУШКИ!$H$4:$H$170,ROW(C4)),COLUMN(C4)),"")</f>
        <v>2001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IFERROR(INDEX(ДЕВУШКИ!$B$4:$D$170,_xlfn.AGGREGATE(15,6,(ROW(ДЕВУШКИ!$C$4:$C$170)-3)/ДЕВУШКИ!$H$4:$H$170,ROW(A5)),COLUMN(A5)),"")</f>
        <v>62</v>
      </c>
      <c r="C7" s="140" t="str">
        <f>IFERROR(INDEX(ДЕВУШКИ!$B$4:$D$170,_xlfn.AGGREGATE(15,6,(ROW(ДЕВУШКИ!$C$4:$C$170)-3)/ДЕВУШКИ!$H$4:$H$170,ROW(B5)),COLUMN(B5)),"")</f>
        <v>Юдинцева Наталья</v>
      </c>
      <c r="D7" s="140">
        <f>IFERROR(INDEX(ДЕВУШКИ!$B$4:$D$170,_xlfn.AGGREGATE(15,6,(ROW(ДЕВУШКИ!$C$4:$C$170)-3)/ДЕВУШКИ!$H$4:$H$170,ROW(C5)),COLUMN(C5)),"")</f>
        <v>2000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IFERROR(INDEX(ДЕВУШКИ!$B$4:$D$170,_xlfn.AGGREGATE(15,6,(ROW(ДЕВУШКИ!$C$4:$C$170)-3)/ДЕВУШКИ!$H$4:$H$170,ROW(A6)),COLUMN(A6)),"")</f>
        <v>63</v>
      </c>
      <c r="C8" s="140" t="str">
        <f>IFERROR(INDEX(ДЕВУШКИ!$B$4:$D$170,_xlfn.AGGREGATE(15,6,(ROW(ДЕВУШКИ!$C$4:$C$170)-3)/ДЕВУШКИ!$H$4:$H$170,ROW(B6)),COLUMN(B6)),"")</f>
        <v>Макарычева Алина</v>
      </c>
      <c r="D8" s="140">
        <f>IFERROR(INDEX(ДЕВУШКИ!$B$4:$D$170,_xlfn.AGGREGATE(15,6,(ROW(ДЕВУШКИ!$C$4:$C$170)-3)/ДЕВУШКИ!$H$4:$H$170,ROW(C6)),COLUMN(C6)),"")</f>
        <v>2000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IFERROR(INDEX(ДЕВУШКИ!$B$4:$D$170,_xlfn.AGGREGATE(15,6,(ROW(ДЕВУШКИ!$C$4:$C$170)-3)/ДЕВУШКИ!$H$4:$H$170,ROW(A7)),COLUMN(A7)),"")</f>
        <v>69</v>
      </c>
      <c r="C9" s="140" t="str">
        <f>IFERROR(INDEX(ДЕВУШКИ!$B$4:$D$170,_xlfn.AGGREGATE(15,6,(ROW(ДЕВУШКИ!$C$4:$C$170)-3)/ДЕВУШКИ!$H$4:$H$170,ROW(B7)),COLUMN(B7)),"")</f>
        <v>Саитова Регина</v>
      </c>
      <c r="D9" s="140">
        <f>IFERROR(INDEX(ДЕВУШКИ!$B$4:$D$170,_xlfn.AGGREGATE(15,6,(ROW(ДЕВУШКИ!$C$4:$C$170)-3)/ДЕВУШКИ!$H$4:$H$170,ROW(C7)),COLUMN(C7)),"")</f>
        <v>2000</v>
      </c>
    </row>
    <row r="10" spans="1:4" x14ac:dyDescent="0.25">
      <c r="A10" s="43">
        <v>8</v>
      </c>
      <c r="B10" s="140">
        <f>IFERROR(INDEX(ДЕВУШКИ!$B$4:$D$170,_xlfn.AGGREGATE(15,6,(ROW(ДЕВУШКИ!$C$4:$C$170)-3)/ДЕВУШКИ!$H$4:$H$170,ROW(A8)),COLUMN(A8)),"")</f>
        <v>73</v>
      </c>
      <c r="C10" s="140" t="str">
        <f>IFERROR(INDEX(ДЕВУШКИ!$B$4:$D$170,_xlfn.AGGREGATE(15,6,(ROW(ДЕВУШКИ!$C$4:$C$170)-3)/ДЕВУШКИ!$H$4:$H$170,ROW(B8)),COLUMN(B8)),"")</f>
        <v>Никифорова Анастасия</v>
      </c>
      <c r="D10" s="140">
        <f>IFERROR(INDEX(ДЕВУШКИ!$B$4:$D$170,_xlfn.AGGREGATE(15,6,(ROW(ДЕВУШКИ!$C$4:$C$170)-3)/ДЕВУШКИ!$H$4:$H$170,ROW(C8)),COLUMN(C8)),"")</f>
        <v>2001</v>
      </c>
    </row>
    <row r="11" spans="1:4" x14ac:dyDescent="0.25">
      <c r="A11" s="43">
        <v>9</v>
      </c>
      <c r="B11" s="140">
        <f>IFERROR(INDEX(ДЕВУШКИ!$B$4:$D$170,_xlfn.AGGREGATE(15,6,(ROW(ДЕВУШКИ!$C$4:$C$170)-3)/ДЕВУШКИ!$H$4:$H$170,ROW(A9)),COLUMN(A9)),"")</f>
        <v>77</v>
      </c>
      <c r="C11" s="140" t="str">
        <f>IFERROR(INDEX(ДЕВУШКИ!$B$4:$D$170,_xlfn.AGGREGATE(15,6,(ROW(ДЕВУШКИ!$C$4:$C$170)-3)/ДЕВУШКИ!$H$4:$H$170,ROW(B9)),COLUMN(B9)),"")</f>
        <v>Воронина Александра</v>
      </c>
      <c r="D11" s="140">
        <f>IFERROR(INDEX(ДЕВУШКИ!$B$4:$D$170,_xlfn.AGGREGATE(15,6,(ROW(ДЕВУШКИ!$C$4:$C$170)-3)/ДЕВУШКИ!$H$4:$H$170,ROW(C9)),COLUMN(C9)),"")</f>
        <v>2001</v>
      </c>
    </row>
    <row r="12" spans="1:4" x14ac:dyDescent="0.25">
      <c r="A12" s="43">
        <v>10</v>
      </c>
      <c r="B12" s="140">
        <f>IFERROR(INDEX(ДЕВУШКИ!$B$4:$D$170,_xlfn.AGGREGATE(15,6,(ROW(ДЕВУШКИ!$C$4:$C$170)-3)/ДЕВУШКИ!$H$4:$H$170,ROW(A10)),COLUMN(A10)),"")</f>
        <v>85</v>
      </c>
      <c r="C12" s="140" t="str">
        <f>IFERROR(INDEX(ДЕВУШКИ!$B$4:$D$170,_xlfn.AGGREGATE(15,6,(ROW(ДЕВУШКИ!$C$4:$C$170)-3)/ДЕВУШКИ!$H$4:$H$170,ROW(B10)),COLUMN(B10)),"")</f>
        <v>Мураева Полина</v>
      </c>
      <c r="D12" s="140">
        <f>IFERROR(INDEX(ДЕВУШКИ!$B$4:$D$170,_xlfn.AGGREGATE(15,6,(ROW(ДЕВУШКИ!$C$4:$C$170)-3)/ДЕВУШКИ!$H$4:$H$170,ROW(C10)),COLUMN(C10)),"")</f>
        <v>2002</v>
      </c>
    </row>
    <row r="13" spans="1:4" x14ac:dyDescent="0.25">
      <c r="A13" s="43">
        <v>11</v>
      </c>
      <c r="B13" s="140">
        <f>IFERROR(INDEX(ДЕВУШКИ!$B$4:$D$170,_xlfn.AGGREGATE(15,6,(ROW(ДЕВУШКИ!$C$4:$C$170)-3)/ДЕВУШКИ!$H$4:$H$170,ROW(A11)),COLUMN(A11)),"")</f>
        <v>86</v>
      </c>
      <c r="C13" s="140" t="str">
        <f>IFERROR(INDEX(ДЕВУШКИ!$B$4:$D$170,_xlfn.AGGREGATE(15,6,(ROW(ДЕВУШКИ!$C$4:$C$170)-3)/ДЕВУШКИ!$H$4:$H$170,ROW(B11)),COLUMN(B11)),"")</f>
        <v>Вонсович Влада</v>
      </c>
      <c r="D13" s="140">
        <f>IFERROR(INDEX(ДЕВУШКИ!$B$4:$D$170,_xlfn.AGGREGATE(15,6,(ROW(ДЕВУШКИ!$C$4:$C$170)-3)/ДЕВУШКИ!$H$4:$H$170,ROW(C11)),COLUMN(C11)),"")</f>
        <v>2002</v>
      </c>
    </row>
    <row r="14" spans="1:4" x14ac:dyDescent="0.25">
      <c r="A14" s="43">
        <v>12</v>
      </c>
      <c r="B14" s="140">
        <f>IFERROR(INDEX(ДЕВУШКИ!$B$4:$D$170,_xlfn.AGGREGATE(15,6,(ROW(ДЕВУШКИ!$C$4:$C$170)-3)/ДЕВУШКИ!$H$4:$H$170,ROW(A12)),COLUMN(A12)),"")</f>
        <v>87</v>
      </c>
      <c r="C14" s="140" t="str">
        <f>IFERROR(INDEX(ДЕВУШКИ!$B$4:$D$170,_xlfn.AGGREGATE(15,6,(ROW(ДЕВУШКИ!$C$4:$C$170)-3)/ДЕВУШКИ!$H$4:$H$170,ROW(B12)),COLUMN(B12)),"")</f>
        <v>Казанцева Анфиса</v>
      </c>
      <c r="D14" s="140">
        <f>IFERROR(INDEX(ДЕВУШКИ!$B$4:$D$170,_xlfn.AGGREGATE(15,6,(ROW(ДЕВУШКИ!$C$4:$C$170)-3)/ДЕВУШКИ!$H$4:$H$170,ROW(C12)),COLUMN(C12)),"")</f>
        <v>2002</v>
      </c>
    </row>
    <row r="15" spans="1:4" x14ac:dyDescent="0.25">
      <c r="A15" s="43">
        <v>13</v>
      </c>
      <c r="B15" s="140">
        <f>IFERROR(INDEX(ДЕВУШКИ!$B$4:$D$170,_xlfn.AGGREGATE(15,6,(ROW(ДЕВУШКИ!$C$4:$C$170)-3)/ДЕВУШКИ!$H$4:$H$170,ROW(A13)),COLUMN(A13)),"")</f>
        <v>124</v>
      </c>
      <c r="C15" s="140" t="str">
        <f>IFERROR(INDEX(ДЕВУШКИ!$B$4:$D$170,_xlfn.AGGREGATE(15,6,(ROW(ДЕВУШКИ!$C$4:$C$170)-3)/ДЕВУШКИ!$H$4:$H$170,ROW(B13)),COLUMN(B13)),"")</f>
        <v>Рузиматова Маржона</v>
      </c>
      <c r="D15" s="140">
        <f>IFERROR(INDEX(ДЕВУШКИ!$B$4:$D$170,_xlfn.AGGREGATE(15,6,(ROW(ДЕВУШКИ!$C$4:$C$170)-3)/ДЕВУШКИ!$H$4:$H$170,ROW(C13)),COLUMN(C13)),"")</f>
        <v>37117</v>
      </c>
    </row>
    <row r="16" spans="1:4" x14ac:dyDescent="0.25">
      <c r="A16" s="43">
        <v>14</v>
      </c>
      <c r="B16" s="140">
        <f>IFERROR(INDEX(ДЕВУШКИ!$B$4:$D$170,_xlfn.AGGREGATE(15,6,(ROW(ДЕВУШКИ!$C$4:$C$170)-3)/ДЕВУШКИ!$H$4:$H$170,ROW(A14)),COLUMN(A14)),"")</f>
        <v>125</v>
      </c>
      <c r="C16" s="140" t="str">
        <f>IFERROR(INDEX(ДЕВУШКИ!$B$4:$D$170,_xlfn.AGGREGATE(15,6,(ROW(ДЕВУШКИ!$C$4:$C$170)-3)/ДЕВУШКИ!$H$4:$H$170,ROW(B14)),COLUMN(B14)),"")</f>
        <v>Колева Анастасия</v>
      </c>
      <c r="D16" s="140">
        <f>IFERROR(INDEX(ДЕВУШКИ!$B$4:$D$170,_xlfn.AGGREGATE(15,6,(ROW(ДЕВУШКИ!$C$4:$C$170)-3)/ДЕВУШКИ!$H$4:$H$170,ROW(C14)),COLUMN(C14)),"")</f>
        <v>37400</v>
      </c>
    </row>
    <row r="17" spans="1:4" x14ac:dyDescent="0.25">
      <c r="A17" s="43">
        <v>15</v>
      </c>
      <c r="B17" s="140">
        <f>IFERROR(INDEX(ДЕВУШКИ!$B$4:$D$170,_xlfn.AGGREGATE(15,6,(ROW(ДЕВУШКИ!$C$4:$C$170)-3)/ДЕВУШКИ!$H$4:$H$170,ROW(A15)),COLUMN(A15)),"")</f>
        <v>126</v>
      </c>
      <c r="C17" s="140" t="str">
        <f>IFERROR(INDEX(ДЕВУШКИ!$B$4:$D$170,_xlfn.AGGREGATE(15,6,(ROW(ДЕВУШКИ!$C$4:$C$170)-3)/ДЕВУШКИ!$H$4:$H$170,ROW(B15)),COLUMN(B15)),"")</f>
        <v>Глазырина Ксения</v>
      </c>
      <c r="D17" s="140">
        <f>IFERROR(INDEX(ДЕВУШКИ!$B$4:$D$170,_xlfn.AGGREGATE(15,6,(ROW(ДЕВУШКИ!$C$4:$C$170)-3)/ДЕВУШКИ!$H$4:$H$170,ROW(C15)),COLUMN(C15)),"")</f>
        <v>37372</v>
      </c>
    </row>
    <row r="18" spans="1:4" x14ac:dyDescent="0.25">
      <c r="A18" s="43">
        <v>16</v>
      </c>
      <c r="B18" s="140">
        <f>IFERROR(INDEX(ДЕВУШКИ!$B$4:$D$170,_xlfn.AGGREGATE(15,6,(ROW(ДЕВУШКИ!$C$4:$C$170)-3)/ДЕВУШКИ!$H$4:$H$170,ROW(A16)),COLUMN(A16)),"")</f>
        <v>255</v>
      </c>
      <c r="C18" s="140" t="str">
        <f>IFERROR(INDEX(ДЕВУШКИ!$B$4:$D$170,_xlfn.AGGREGATE(15,6,(ROW(ДЕВУШКИ!$C$4:$C$170)-3)/ДЕВУШКИ!$H$4:$H$170,ROW(B16)),COLUMN(B16)),"")</f>
        <v xml:space="preserve">Воронцова Ольга </v>
      </c>
      <c r="D18" s="140">
        <f>IFERROR(INDEX(ДЕВУШКИ!$B$4:$D$170,_xlfn.AGGREGATE(15,6,(ROW(ДЕВУШКИ!$C$4:$C$170)-3)/ДЕВУШКИ!$H$4:$H$170,ROW(C16)),COLUMN(C16)),"")</f>
        <v>37456</v>
      </c>
    </row>
    <row r="19" spans="1:4" x14ac:dyDescent="0.25">
      <c r="A19" s="43">
        <v>17</v>
      </c>
      <c r="B19" s="140">
        <f>IFERROR(INDEX(ДЕВУШКИ!$B$4:$D$170,_xlfn.AGGREGATE(15,6,(ROW(ДЕВУШКИ!$C$4:$C$170)-3)/ДЕВУШКИ!$H$4:$H$170,ROW(A17)),COLUMN(A17)),"")</f>
        <v>372</v>
      </c>
      <c r="C19" s="140" t="str">
        <f>IFERROR(INDEX(ДЕВУШКИ!$B$4:$D$170,_xlfn.AGGREGATE(15,6,(ROW(ДЕВУШКИ!$C$4:$C$170)-3)/ДЕВУШКИ!$H$4:$H$170,ROW(B17)),COLUMN(B17)),"")</f>
        <v>Хвастунова Дарья</v>
      </c>
      <c r="D19" s="140">
        <f>IFERROR(INDEX(ДЕВУШКИ!$B$4:$D$170,_xlfn.AGGREGATE(15,6,(ROW(ДЕВУШКИ!$C$4:$C$170)-3)/ДЕВУШКИ!$H$4:$H$170,ROW(C17)),COLUMN(C17)),"")</f>
        <v>37603</v>
      </c>
    </row>
    <row r="20" spans="1:4" x14ac:dyDescent="0.25">
      <c r="A20" s="43">
        <v>18</v>
      </c>
      <c r="B20" s="140" t="str">
        <f>IFERROR(INDEX(ДЕВУШКИ!$B$4:$D$170,_xlfn.AGGREGATE(15,6,(ROW(ДЕВУШКИ!$C$4:$C$170)-3)/ДЕВУШКИ!$H$4:$H$170,ROW(A18)),COLUMN(A18)),"")</f>
        <v/>
      </c>
      <c r="C20" s="140" t="str">
        <f>IFERROR(INDEX(ДЕВУШКИ!$B$4:$D$170,_xlfn.AGGREGATE(15,6,(ROW(ДЕВУШКИ!$C$4:$C$170)-3)/ДЕВУШКИ!$H$4:$H$170,ROW(B18)),COLUMN(B18)),"")</f>
        <v/>
      </c>
      <c r="D20" s="140" t="str">
        <f>IFERROR(INDEX(ДЕВУШКИ!$B$4:$D$170,_xlfn.AGGREGATE(15,6,(ROW(ДЕВУШКИ!$C$4:$C$170)-3)/ДЕВУШКИ!$H$4:$H$170,ROW(C18)),COLUMN(C18)),"")</f>
        <v/>
      </c>
    </row>
    <row r="21" spans="1:4" x14ac:dyDescent="0.25">
      <c r="A21" s="43">
        <v>19</v>
      </c>
      <c r="B21" s="140" t="str">
        <f>IFERROR(INDEX(ДЕВУШКИ!$B$4:$D$170,_xlfn.AGGREGATE(15,6,(ROW(ДЕВУШКИ!$C$4:$C$170)-3)/ДЕВУШКИ!$H$4:$H$170,ROW(A19)),COLUMN(A19)),"")</f>
        <v/>
      </c>
      <c r="C21" s="140" t="str">
        <f>IFERROR(INDEX(ДЕВУШКИ!$B$4:$D$170,_xlfn.AGGREGATE(15,6,(ROW(ДЕВУШКИ!$C$4:$C$170)-3)/ДЕВУШКИ!$H$4:$H$170,ROW(B19)),COLUMN(B19)),"")</f>
        <v/>
      </c>
      <c r="D21" s="140" t="str">
        <f>IFERROR(INDEX(ДЕВУШКИ!$B$4:$D$170,_xlfn.AGGREGATE(15,6,(ROW(ДЕВУШКИ!$C$4:$C$170)-3)/ДЕВУШКИ!$H$4:$H$170,ROW(C19)),COLUMN(C19)),"")</f>
        <v/>
      </c>
    </row>
    <row r="22" spans="1:4" x14ac:dyDescent="0.25">
      <c r="A22" s="43">
        <v>20</v>
      </c>
      <c r="B22" s="140" t="str">
        <f>IFERROR(INDEX(ДЕВУШКИ!$B$4:$D$170,_xlfn.AGGREGATE(15,6,(ROW(ДЕВУШКИ!$C$4:$C$170)-3)/ДЕВУШКИ!$H$4:$H$170,ROW(A20)),COLUMN(A20)),"")</f>
        <v/>
      </c>
      <c r="C22" s="140" t="str">
        <f>IFERROR(INDEX(ДЕВУШКИ!$B$4:$D$170,_xlfn.AGGREGATE(15,6,(ROW(ДЕВУШКИ!$C$4:$C$170)-3)/ДЕВУШКИ!$H$4:$H$170,ROW(B20)),COLUMN(B20)),"")</f>
        <v/>
      </c>
      <c r="D22" s="140" t="str">
        <f>IFERROR(INDEX(ДЕВУШКИ!$B$4:$D$170,_xlfn.AGGREGATE(15,6,(ROW(ДЕВУШКИ!$C$4:$C$170)-3)/ДЕВУШКИ!$H$4:$H$170,ROW(C20)),COLUMN(C20)),"")</f>
        <v/>
      </c>
    </row>
    <row r="23" spans="1:4" x14ac:dyDescent="0.25">
      <c r="A23" s="43">
        <v>21</v>
      </c>
      <c r="B23" s="140" t="str">
        <f>IFERROR(INDEX(ДЕВУШКИ!$B$4:$D$170,_xlfn.AGGREGATE(15,6,(ROW(ДЕВУШКИ!$C$4:$C$170)-3)/ДЕВУШКИ!$H$4:$H$170,ROW(A21)),COLUMN(A21)),"")</f>
        <v/>
      </c>
      <c r="C23" s="140" t="str">
        <f>IFERROR(INDEX(ДЕВУШКИ!$B$4:$D$170,_xlfn.AGGREGATE(15,6,(ROW(ДЕВУШКИ!$C$4:$C$170)-3)/ДЕВУШКИ!$H$4:$H$170,ROW(B21)),COLUMN(B21)),"")</f>
        <v/>
      </c>
      <c r="D23" s="140" t="str">
        <f>IFERROR(INDEX(ДЕВУШКИ!$B$4:$D$170,_xlfn.AGGREGATE(15,6,(ROW(ДЕВУШКИ!$C$4:$C$170)-3)/ДЕВУШКИ!$H$4:$H$170,ROW(C21)),COLUMN(C21)),"")</f>
        <v/>
      </c>
    </row>
    <row r="24" spans="1:4" x14ac:dyDescent="0.25">
      <c r="A24" s="43">
        <v>22</v>
      </c>
      <c r="B24" s="140" t="str">
        <f>IFERROR(INDEX(ДЕВУШКИ!$B$4:$D$170,_xlfn.AGGREGATE(15,6,(ROW(ДЕВУШКИ!$C$4:$C$170)-3)/ДЕВУШКИ!$H$4:$H$170,ROW(A22)),COLUMN(A22)),"")</f>
        <v/>
      </c>
      <c r="C24" s="140" t="str">
        <f>IFERROR(INDEX(ДЕВУШКИ!$B$4:$D$170,_xlfn.AGGREGATE(15,6,(ROW(ДЕВУШКИ!$C$4:$C$170)-3)/ДЕВУШКИ!$H$4:$H$170,ROW(B22)),COLUMN(B22)),"")</f>
        <v/>
      </c>
      <c r="D24" s="140" t="str">
        <f>IFERROR(INDEX(ДЕВУШКИ!$B$4:$D$170,_xlfn.AGGREGATE(15,6,(ROW(ДЕВУШКИ!$C$4:$C$170)-3)/ДЕВУШКИ!$H$4:$H$170,ROW(C22)),COLUMN(C22)),"")</f>
        <v/>
      </c>
    </row>
    <row r="25" spans="1:4" x14ac:dyDescent="0.25">
      <c r="A25" s="43">
        <v>23</v>
      </c>
      <c r="B25" s="140" t="str">
        <f>IFERROR(INDEX(ДЕВУШКИ!$B$4:$D$170,_xlfn.AGGREGATE(15,6,(ROW(ДЕВУШКИ!$C$4:$C$170)-3)/ДЕВУШКИ!$H$4:$H$170,ROW(A23)),COLUMN(A23)),"")</f>
        <v/>
      </c>
      <c r="C25" s="140" t="str">
        <f>IFERROR(INDEX(ДЕВУШКИ!$B$4:$D$170,_xlfn.AGGREGATE(15,6,(ROW(ДЕВУШКИ!$C$4:$C$170)-3)/ДЕВУШКИ!$H$4:$H$170,ROW(B23)),COLUMN(B23)),"")</f>
        <v/>
      </c>
      <c r="D25" s="140" t="str">
        <f>IFERROR(INDEX(ДЕВУШКИ!$B$4:$D$170,_xlfn.AGGREGATE(15,6,(ROW(ДЕВУШКИ!$C$4:$C$170)-3)/ДЕВУШКИ!$H$4:$H$170,ROW(C23)),COLUMN(C23)),"")</f>
        <v/>
      </c>
    </row>
    <row r="26" spans="1:4" x14ac:dyDescent="0.25">
      <c r="A26" s="43">
        <v>24</v>
      </c>
      <c r="B26" s="140" t="str">
        <f>IFERROR(INDEX(ДЕВУШКИ!$B$4:$D$170,_xlfn.AGGREGATE(15,6,(ROW(ДЕВУШКИ!$C$4:$C$170)-3)/ДЕВУШКИ!$H$4:$H$170,ROW(A24)),COLUMN(A24)),"")</f>
        <v/>
      </c>
      <c r="C26" s="140" t="str">
        <f>IFERROR(INDEX(ДЕВУШКИ!$B$4:$D$170,_xlfn.AGGREGATE(15,6,(ROW(ДЕВУШКИ!$C$4:$C$170)-3)/ДЕВУШКИ!$H$4:$H$170,ROW(B24)),COLUMN(B24)),"")</f>
        <v/>
      </c>
      <c r="D26" s="140" t="str">
        <f>IFERROR(INDEX(ДЕВУШКИ!$B$4:$D$170,_xlfn.AGGREGATE(15,6,(ROW(ДЕВУШКИ!$C$4:$C$170)-3)/ДЕВУШКИ!$H$4:$H$170,ROW(C24)),COLUMN(C24)),"")</f>
        <v/>
      </c>
    </row>
    <row r="27" spans="1:4" x14ac:dyDescent="0.25">
      <c r="A27" s="43">
        <v>25</v>
      </c>
      <c r="B27" s="140" t="str">
        <f>IFERROR(INDEX(ДЕВУШКИ!$B$4:$D$170,_xlfn.AGGREGATE(15,6,(ROW(ДЕВУШКИ!$C$4:$C$170)-3)/ДЕВУШКИ!$H$4:$H$170,ROW(A25)),COLUMN(A25)),"")</f>
        <v/>
      </c>
      <c r="C27" s="140" t="str">
        <f>IFERROR(INDEX(ДЕВУШКИ!$B$4:$D$170,_xlfn.AGGREGATE(15,6,(ROW(ДЕВУШКИ!$C$4:$C$170)-3)/ДЕВУШКИ!$H$4:$H$170,ROW(B25)),COLUMN(B25)),"")</f>
        <v/>
      </c>
      <c r="D27" s="140" t="str">
        <f>IFERROR(INDEX(ДЕВУШКИ!$B$4:$D$170,_xlfn.AGGREGATE(15,6,(ROW(ДЕВУШКИ!$C$4:$C$170)-3)/ДЕВУШКИ!$H$4:$H$170,ROW(C25)),COLUMN(C25)),"")</f>
        <v/>
      </c>
    </row>
    <row r="28" spans="1:4" x14ac:dyDescent="0.25">
      <c r="A28" s="43">
        <v>26</v>
      </c>
      <c r="B28" s="140" t="str">
        <f>IFERROR(INDEX(ДЕВУШКИ!$B$4:$D$170,_xlfn.AGGREGATE(15,6,(ROW(ДЕВУШКИ!$C$4:$C$170)-3)/ДЕВУШКИ!$H$4:$H$170,ROW(A26)),COLUMN(A26)),"")</f>
        <v/>
      </c>
      <c r="C28" s="140" t="str">
        <f>IFERROR(INDEX(ДЕВУШКИ!$B$4:$D$170,_xlfn.AGGREGATE(15,6,(ROW(ДЕВУШКИ!$C$4:$C$170)-3)/ДЕВУШКИ!$H$4:$H$170,ROW(B26)),COLUMN(B26)),"")</f>
        <v/>
      </c>
      <c r="D28" s="140" t="str">
        <f>IFERROR(INDEX(ДЕВУШКИ!$B$4:$D$170,_xlfn.AGGREGATE(15,6,(ROW(ДЕВУШКИ!$C$4:$C$170)-3)/ДЕВУШКИ!$H$4:$H$170,ROW(C26)),COLUMN(C26)),"")</f>
        <v/>
      </c>
    </row>
    <row r="29" spans="1:4" x14ac:dyDescent="0.25">
      <c r="A29" s="43">
        <v>27</v>
      </c>
      <c r="B29" s="140" t="str">
        <f>IFERROR(INDEX(ДЕВУШКИ!$B$4:$D$170,_xlfn.AGGREGATE(15,6,(ROW(ДЕВУШКИ!$C$4:$C$170)-3)/ДЕВУШКИ!$H$4:$H$170,ROW(A27)),COLUMN(A27)),"")</f>
        <v/>
      </c>
      <c r="C29" s="140" t="str">
        <f>IFERROR(INDEX(ДЕВУШКИ!$B$4:$D$170,_xlfn.AGGREGATE(15,6,(ROW(ДЕВУШКИ!$C$4:$C$170)-3)/ДЕВУШКИ!$H$4:$H$170,ROW(B27)),COLUMN(B27)),"")</f>
        <v/>
      </c>
      <c r="D29" s="140" t="str">
        <f>IFERROR(INDEX(ДЕВУШКИ!$B$4:$D$170,_xlfn.AGGREGATE(15,6,(ROW(ДЕВУШКИ!$C$4:$C$170)-3)/ДЕВУШКИ!$H$4:$H$170,ROW(C27)),COLUMN(C27)),"")</f>
        <v/>
      </c>
    </row>
    <row r="30" spans="1:4" x14ac:dyDescent="0.25">
      <c r="A30" s="43">
        <v>28</v>
      </c>
      <c r="B30" s="140" t="str">
        <f>IFERROR(INDEX(ДЕВУШКИ!$B$4:$D$170,_xlfn.AGGREGATE(15,6,(ROW(ДЕВУШКИ!$C$4:$C$170)-3)/ДЕВУШКИ!$H$4:$H$170,ROW(A28)),COLUMN(A28)),"")</f>
        <v/>
      </c>
      <c r="C30" s="140" t="str">
        <f>IFERROR(INDEX(ДЕВУШКИ!$B$4:$D$170,_xlfn.AGGREGATE(15,6,(ROW(ДЕВУШКИ!$C$4:$C$170)-3)/ДЕВУШКИ!$H$4:$H$170,ROW(B28)),COLUMN(B28)),"")</f>
        <v/>
      </c>
      <c r="D30" s="140" t="str">
        <f>IFERROR(INDEX(ДЕВУШКИ!$B$4:$D$170,_xlfn.AGGREGATE(15,6,(ROW(ДЕВУШКИ!$C$4:$C$170)-3)/ДЕВУШКИ!$H$4:$H$170,ROW(C28)),COLUMN(C28)),"")</f>
        <v/>
      </c>
    </row>
    <row r="31" spans="1:4" x14ac:dyDescent="0.25">
      <c r="A31" s="43">
        <v>29</v>
      </c>
      <c r="B31" s="140" t="str">
        <f>IFERROR(INDEX(ДЕВУШКИ!$B$4:$D$170,_xlfn.AGGREGATE(15,6,(ROW(ДЕВУШКИ!$C$4:$C$170)-3)/ДЕВУШКИ!$H$4:$H$170,ROW(A29)),COLUMN(A29)),"")</f>
        <v/>
      </c>
      <c r="C31" s="140" t="str">
        <f>IFERROR(INDEX(ДЕВУШКИ!$B$4:$D$170,_xlfn.AGGREGATE(15,6,(ROW(ДЕВУШКИ!$C$4:$C$170)-3)/ДЕВУШКИ!$H$4:$H$170,ROW(B29)),COLUMN(B29)),"")</f>
        <v/>
      </c>
      <c r="D31" s="140" t="str">
        <f>IFERROR(INDEX(ДЕВУШКИ!$B$4:$D$170,_xlfn.AGGREGATE(15,6,(ROW(ДЕВУШКИ!$C$4:$C$170)-3)/ДЕВУШКИ!$H$4:$H$170,ROW(C29)),COLUMN(C29)),"")</f>
        <v/>
      </c>
    </row>
    <row r="32" spans="1:4" x14ac:dyDescent="0.25">
      <c r="A32" s="43">
        <v>30</v>
      </c>
      <c r="B32" s="140" t="str">
        <f>IFERROR(INDEX(ДЕВУШКИ!$B$4:$D$170,_xlfn.AGGREGATE(15,6,(ROW(ДЕВУШКИ!$C$4:$C$170)-3)/ДЕВУШКИ!$H$4:$H$170,ROW(A30)),COLUMN(A30)),"")</f>
        <v/>
      </c>
      <c r="C32" s="140" t="str">
        <f>IFERROR(INDEX(ДЕВУШКИ!$B$4:$D$170,_xlfn.AGGREGATE(15,6,(ROW(ДЕВУШКИ!$C$4:$C$170)-3)/ДЕВУШКИ!$H$4:$H$170,ROW(B30)),COLUMN(B30)),"")</f>
        <v/>
      </c>
      <c r="D32" s="140" t="str">
        <f>IFERROR(INDEX(ДЕВУШКИ!$B$4:$D$170,_xlfn.AGGREGATE(15,6,(ROW(ДЕВУШКИ!$C$4:$C$170)-3)/ДЕВУШКИ!$H$4:$H$170,ROW(C30)),COLUMN(C30)),"")</f>
        <v/>
      </c>
    </row>
    <row r="33" spans="1:4" x14ac:dyDescent="0.25">
      <c r="A33" s="43">
        <v>31</v>
      </c>
      <c r="B33" s="140" t="str">
        <f>IFERROR(INDEX(ДЕВУШКИ!$B$4:$D$170,_xlfn.AGGREGATE(15,6,(ROW(ДЕВУШКИ!$C$4:$C$170)-3)/ДЕВУШКИ!$H$4:$H$170,ROW(A31)),COLUMN(A31)),"")</f>
        <v/>
      </c>
      <c r="C33" s="140" t="str">
        <f>IFERROR(INDEX(ДЕВУШКИ!$B$4:$D$170,_xlfn.AGGREGATE(15,6,(ROW(ДЕВУШКИ!$C$4:$C$170)-3)/ДЕВУШКИ!$H$4:$H$170,ROW(B31)),COLUMN(B31)),"")</f>
        <v/>
      </c>
      <c r="D33" s="140" t="str">
        <f>IFERROR(INDEX(ДЕВУШКИ!$B$4:$D$170,_xlfn.AGGREGATE(15,6,(ROW(ДЕВУШКИ!$C$4:$C$170)-3)/ДЕВУШКИ!$H$4:$H$170,ROW(C31)),COLUMN(C31)),"")</f>
        <v/>
      </c>
    </row>
    <row r="34" spans="1:4" x14ac:dyDescent="0.25">
      <c r="A34" s="43">
        <v>32</v>
      </c>
      <c r="B34" s="140" t="str">
        <f>IFERROR(INDEX(ДЕВУШКИ!$B$4:$D$170,_xlfn.AGGREGATE(15,6,(ROW(ДЕВУШКИ!$C$4:$C$170)-3)/ДЕВУШКИ!$H$4:$H$170,ROW(A32)),COLUMN(A32)),"")</f>
        <v/>
      </c>
      <c r="C34" s="140" t="str">
        <f>IFERROR(INDEX(ДЕВУШКИ!$B$4:$D$170,_xlfn.AGGREGATE(15,6,(ROW(ДЕВУШКИ!$C$4:$C$170)-3)/ДЕВУШКИ!$H$4:$H$170,ROW(B32)),COLUMN(B32)),"")</f>
        <v/>
      </c>
      <c r="D34" s="140" t="str">
        <f>IFERROR(INDEX(ДЕВУШКИ!$B$4:$D$170,_xlfn.AGGREGATE(15,6,(ROW(ДЕВУШКИ!$C$4:$C$170)-3)/ДЕВУШКИ!$H$4:$H$170,ROW(C32)),COLUMN(C32)),"")</f>
        <v/>
      </c>
    </row>
    <row r="35" spans="1:4" x14ac:dyDescent="0.25">
      <c r="A35" s="43">
        <v>33</v>
      </c>
      <c r="B35" s="140" t="str">
        <f>IFERROR(INDEX(ДЕВУШКИ!$B$4:$D$170,_xlfn.AGGREGATE(15,6,(ROW(ДЕВУШКИ!$C$4:$C$170)-3)/ДЕВУШКИ!$H$4:$H$170,ROW(A33)),COLUMN(A33)),"")</f>
        <v/>
      </c>
      <c r="C35" s="140" t="str">
        <f>IFERROR(INDEX(ДЕВУШКИ!$B$4:$D$170,_xlfn.AGGREGATE(15,6,(ROW(ДЕВУШКИ!$C$4:$C$170)-3)/ДЕВУШКИ!$H$4:$H$170,ROW(B33)),COLUMN(B33)),"")</f>
        <v/>
      </c>
      <c r="D35" s="140" t="str">
        <f>IFERROR(INDEX(ДЕВУШКИ!$B$4:$D$170,_xlfn.AGGREGATE(15,6,(ROW(ДЕВУШКИ!$C$4:$C$170)-3)/ДЕВУШКИ!$H$4:$H$170,ROW(C33)),COLUMN(C33)),"")</f>
        <v/>
      </c>
    </row>
    <row r="36" spans="1:4" x14ac:dyDescent="0.25">
      <c r="A36" s="43">
        <v>34</v>
      </c>
      <c r="B36" s="140" t="str">
        <f>IFERROR(INDEX(ДЕВУШКИ!$B$4:$D$170,_xlfn.AGGREGATE(15,6,(ROW(ДЕВУШКИ!$C$4:$C$170)-3)/ДЕВУШКИ!$H$4:$H$170,ROW(A34)),COLUMN(A34)),"")</f>
        <v/>
      </c>
      <c r="C36" s="140" t="str">
        <f>IFERROR(INDEX(ДЕВУШКИ!$B$4:$D$170,_xlfn.AGGREGATE(15,6,(ROW(ДЕВУШКИ!$C$4:$C$170)-3)/ДЕВУШКИ!$H$4:$H$170,ROW(B34)),COLUMN(B34)),"")</f>
        <v/>
      </c>
      <c r="D36" s="140" t="str">
        <f>IFERROR(INDEX(ДЕВУШКИ!$B$4:$D$170,_xlfn.AGGREGATE(15,6,(ROW(ДЕВУШКИ!$C$4:$C$170)-3)/ДЕВУШКИ!$H$4:$H$170,ROW(C34)),COLUMN(C34)),"")</f>
        <v/>
      </c>
    </row>
    <row r="37" spans="1:4" x14ac:dyDescent="0.25">
      <c r="A37" s="43">
        <v>35</v>
      </c>
      <c r="B37" s="140" t="str">
        <f>IFERROR(INDEX(ДЕВУШКИ!$B$4:$D$170,_xlfn.AGGREGATE(15,6,(ROW(ДЕВУШКИ!$C$4:$C$170)-3)/ДЕВУШКИ!$H$4:$H$170,ROW(A35)),COLUMN(A35)),"")</f>
        <v/>
      </c>
      <c r="C37" s="140" t="str">
        <f>IFERROR(INDEX(ДЕВУШКИ!$B$4:$D$170,_xlfn.AGGREGATE(15,6,(ROW(ДЕВУШКИ!$C$4:$C$170)-3)/ДЕВУШКИ!$H$4:$H$170,ROW(B35)),COLUMN(B35)),"")</f>
        <v/>
      </c>
      <c r="D37" s="140" t="str">
        <f>IFERROR(INDEX(ДЕВУШКИ!$B$4:$D$170,_xlfn.AGGREGATE(15,6,(ROW(ДЕВУШКИ!$C$4:$C$170)-3)/ДЕВУШКИ!$H$4:$H$170,ROW(C35)),COLUMN(C35)),"")</f>
        <v/>
      </c>
    </row>
    <row r="38" spans="1:4" x14ac:dyDescent="0.25">
      <c r="A38" s="43">
        <v>36</v>
      </c>
      <c r="B38" s="140" t="str">
        <f>IFERROR(INDEX(ДЕВУШКИ!$B$4:$D$170,_xlfn.AGGREGATE(15,6,(ROW(ДЕВУШКИ!$C$4:$C$170)-3)/ДЕВУШКИ!$H$4:$H$170,ROW(A36)),COLUMN(A36)),"")</f>
        <v/>
      </c>
      <c r="C38" s="140" t="str">
        <f>IFERROR(INDEX(ДЕВУШКИ!$B$4:$D$170,_xlfn.AGGREGATE(15,6,(ROW(ДЕВУШКИ!$C$4:$C$170)-3)/ДЕВУШКИ!$H$4:$H$170,ROW(B36)),COLUMN(B36)),"")</f>
        <v/>
      </c>
      <c r="D38" s="140" t="str">
        <f>IFERROR(INDEX(ДЕВУШКИ!$B$4:$D$170,_xlfn.AGGREGATE(15,6,(ROW(ДЕВУШКИ!$C$4:$C$170)-3)/ДЕВУШКИ!$H$4:$H$170,ROW(C36)),COLUMN(C36)),"")</f>
        <v/>
      </c>
    </row>
    <row r="39" spans="1:4" x14ac:dyDescent="0.25">
      <c r="A39" s="43">
        <v>37</v>
      </c>
      <c r="B39" s="140" t="str">
        <f>IFERROR(INDEX(ДЕВУШКИ!$B$4:$D$170,_xlfn.AGGREGATE(15,6,(ROW(ДЕВУШКИ!$C$4:$C$170)-3)/ДЕВУШКИ!$H$4:$H$170,ROW(A37)),COLUMN(A37)),"")</f>
        <v/>
      </c>
      <c r="C39" s="140" t="str">
        <f>IFERROR(INDEX(ДЕВУШКИ!$B$4:$D$170,_xlfn.AGGREGATE(15,6,(ROW(ДЕВУШКИ!$C$4:$C$170)-3)/ДЕВУШКИ!$H$4:$H$170,ROW(B37)),COLUMN(B37)),"")</f>
        <v/>
      </c>
      <c r="D39" s="140" t="str">
        <f>IFERROR(INDEX(ДЕВУШКИ!$B$4:$D$170,_xlfn.AGGREGATE(15,6,(ROW(ДЕВУШКИ!$C$4:$C$170)-3)/ДЕВУШКИ!$H$4:$H$170,ROW(C37)),COLUMN(C37)),"")</f>
        <v/>
      </c>
    </row>
    <row r="40" spans="1:4" x14ac:dyDescent="0.25">
      <c r="A40" s="43">
        <v>38</v>
      </c>
      <c r="B40" s="140" t="str">
        <f>IFERROR(INDEX(ДЕВУШКИ!$B$4:$D$170,_xlfn.AGGREGATE(15,6,(ROW(ДЕВУШКИ!$C$4:$C$170)-3)/ДЕВУШКИ!$H$4:$H$170,ROW(A38)),COLUMN(A38)),"")</f>
        <v/>
      </c>
      <c r="C40" s="140" t="str">
        <f>IFERROR(INDEX(ДЕВУШКИ!$B$4:$D$170,_xlfn.AGGREGATE(15,6,(ROW(ДЕВУШКИ!$C$4:$C$170)-3)/ДЕВУШКИ!$H$4:$H$170,ROW(B38)),COLUMN(B38)),"")</f>
        <v/>
      </c>
      <c r="D40" s="140" t="str">
        <f>IFERROR(INDEX(ДЕВУШКИ!$B$4:$D$170,_xlfn.AGGREGATE(15,6,(ROW(ДЕВУШКИ!$C$4:$C$170)-3)/ДЕВУШКИ!$H$4:$H$170,ROW(C38)),COLUMN(C38)),"")</f>
        <v/>
      </c>
    </row>
    <row r="41" spans="1:4" x14ac:dyDescent="0.25">
      <c r="A41" s="43">
        <v>39</v>
      </c>
      <c r="B41" s="140" t="str">
        <f>IFERROR(INDEX(ДЕВУШКИ!$B$4:$D$170,_xlfn.AGGREGATE(15,6,(ROW(ДЕВУШКИ!$C$4:$C$170)-3)/ДЕВУШКИ!$H$4:$H$170,ROW(A39)),COLUMN(A39)),"")</f>
        <v/>
      </c>
      <c r="C41" s="140" t="str">
        <f>IFERROR(INDEX(ДЕВУШКИ!$B$4:$D$170,_xlfn.AGGREGATE(15,6,(ROW(ДЕВУШКИ!$C$4:$C$170)-3)/ДЕВУШКИ!$H$4:$H$170,ROW(B39)),COLUMN(B39)),"")</f>
        <v/>
      </c>
      <c r="D41" s="140" t="str">
        <f>IFERROR(INDEX(ДЕВУШКИ!$B$4:$D$170,_xlfn.AGGREGATE(15,6,(ROW(ДЕВУШКИ!$C$4:$C$170)-3)/ДЕВУШКИ!$H$4:$H$170,ROW(C39)),COLUMN(C39)),"")</f>
        <v/>
      </c>
    </row>
    <row r="42" spans="1:4" x14ac:dyDescent="0.25">
      <c r="A42" s="43">
        <v>40</v>
      </c>
      <c r="B42" s="140" t="str">
        <f>IFERROR(INDEX(ДЕВУШКИ!$B$4:$D$170,_xlfn.AGGREGATE(15,6,(ROW(ДЕВУШКИ!$C$4:$C$170)-3)/ДЕВУШКИ!$H$4:$H$170,ROW(A40)),COLUMN(A40)),"")</f>
        <v/>
      </c>
      <c r="C42" s="140" t="str">
        <f>IFERROR(INDEX(ДЕВУШКИ!$B$4:$D$170,_xlfn.AGGREGATE(15,6,(ROW(ДЕВУШКИ!$C$4:$C$170)-3)/ДЕВУШКИ!$H$4:$H$170,ROW(B40)),COLUMN(B40)),"")</f>
        <v/>
      </c>
      <c r="D42" s="140" t="str">
        <f>IFERROR(INDEX(ДЕВУШКИ!$B$4:$D$170,_xlfn.AGGREGATE(15,6,(ROW(ДЕВУШКИ!$C$4:$C$170)-3)/ДЕВУШКИ!$H$4:$H$170,ROW(C40)),COLUMN(C40)),"")</f>
        <v/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IFERROR(INDEX(ДЕВУШКИ!$B$4:$D$170,_xlfn.AGGREGATE(15,6,(ROW(ДЕВУШКИ!$C$4:$C$170)-3)/ДЕВУШКИ!$H$4:$H$170,ROW(A41)),COLUMN(A41)),"")</f>
        <v/>
      </c>
      <c r="C43" s="140" t="str">
        <f>IFERROR(INDEX(ДЕВУШКИ!$B$4:$D$170,_xlfn.AGGREGATE(15,6,(ROW(ДЕВУШКИ!$C$4:$C$170)-3)/ДЕВУШКИ!$H$4:$H$170,ROW(B41)),COLUMN(B41)),"")</f>
        <v/>
      </c>
      <c r="D43" s="140" t="str">
        <f>IFERROR(INDEX(ДЕВУШКИ!$B$4:$D$170,_xlfn.AGGREGATE(15,6,(ROW(ДЕВУШКИ!$C$4:$C$170)-3)/ДЕВУШКИ!$H$4:$H$170,ROW(C41)),COLUMN(C41)),"")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IFERROR(INDEX(ДЕВУШКИ!$B$4:$D$170,_xlfn.AGGREGATE(15,6,(ROW(ДЕВУШКИ!$C$4:$C$170)-3)/ДЕВУШКИ!$H$4:$H$170,ROW(A42)),COLUMN(A42)),"")</f>
        <v/>
      </c>
      <c r="C44" s="140" t="str">
        <f>IFERROR(INDEX(ДЕВУШКИ!$B$4:$D$170,_xlfn.AGGREGATE(15,6,(ROW(ДЕВУШКИ!$C$4:$C$170)-3)/ДЕВУШКИ!$H$4:$H$170,ROW(B42)),COLUMN(B42)),"")</f>
        <v/>
      </c>
      <c r="D44" s="140" t="str">
        <f>IFERROR(INDEX(ДЕВУШКИ!$B$4:$D$170,_xlfn.AGGREGATE(15,6,(ROW(ДЕВУШКИ!$C$4:$C$170)-3)/ДЕВУШКИ!$H$4:$H$170,ROW(C42)),COLUMN(C42)),"")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IFERROR(INDEX(ДЕВУШКИ!$B$4:$D$170,_xlfn.AGGREGATE(15,6,(ROW(ДЕВУШКИ!$C$4:$C$170)-3)/ДЕВУШКИ!$H$4:$H$170,ROW(A43)),COLUMN(A43)),"")</f>
        <v/>
      </c>
      <c r="C45" s="140" t="str">
        <f>IFERROR(INDEX(ДЕВУШКИ!$B$4:$D$170,_xlfn.AGGREGATE(15,6,(ROW(ДЕВУШКИ!$C$4:$C$170)-3)/ДЕВУШКИ!$H$4:$H$170,ROW(B43)),COLUMN(B43)),"")</f>
        <v/>
      </c>
      <c r="D45" s="140" t="str">
        <f>IFERROR(INDEX(ДЕВУШКИ!$B$4:$D$170,_xlfn.AGGREGATE(15,6,(ROW(ДЕВУШКИ!$C$4:$C$170)-3)/ДЕВУШКИ!$H$4:$H$170,ROW(C43)),COLUMN(C43)),"")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IFERROR(INDEX(ДЕВУШКИ!$B$4:$D$170,_xlfn.AGGREGATE(15,6,(ROW(ДЕВУШКИ!$C$4:$C$170)-3)/ДЕВУШКИ!$H$4:$H$170,ROW(A44)),COLUMN(A44)),"")</f>
        <v/>
      </c>
      <c r="C46" s="140" t="str">
        <f>IFERROR(INDEX(ДЕВУШКИ!$B$4:$D$170,_xlfn.AGGREGATE(15,6,(ROW(ДЕВУШКИ!$C$4:$C$170)-3)/ДЕВУШКИ!$H$4:$H$170,ROW(B44)),COLUMN(B44)),"")</f>
        <v/>
      </c>
      <c r="D46" s="140" t="str">
        <f>IFERROR(INDEX(ДЕВУШКИ!$B$4:$D$170,_xlfn.AGGREGATE(15,6,(ROW(ДЕВУШКИ!$C$4:$C$170)-3)/ДЕВУШКИ!$H$4:$H$170,ROW(C44)),COLUMN(C44)),"")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IFERROR(INDEX(ДЕВУШКИ!$B$4:$D$170,_xlfn.AGGREGATE(15,6,(ROW(ДЕВУШКИ!$C$4:$C$170)-3)/ДЕВУШКИ!$H$4:$H$170,ROW(A45)),COLUMN(A45)),"")</f>
        <v/>
      </c>
      <c r="C47" s="140" t="str">
        <f>IFERROR(INDEX(ДЕВУШКИ!$B$4:$D$170,_xlfn.AGGREGATE(15,6,(ROW(ДЕВУШКИ!$C$4:$C$170)-3)/ДЕВУШКИ!$H$4:$H$170,ROW(B45)),COLUMN(B45)),"")</f>
        <v/>
      </c>
      <c r="D47" s="140" t="str">
        <f>IFERROR(INDEX(ДЕВУШКИ!$B$4:$D$170,_xlfn.AGGREGATE(15,6,(ROW(ДЕВУШКИ!$C$4:$C$170)-3)/ДЕВУШКИ!$H$4:$H$170,ROW(C45)),COLUMN(C45)),"")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IFERROR(INDEX(ДЕВУШКИ!$B$4:$D$170,_xlfn.AGGREGATE(15,6,(ROW(ДЕВУШКИ!$C$4:$C$170)-3)/ДЕВУШКИ!$H$4:$H$170,ROW(A46)),COLUMN(A46)),"")</f>
        <v/>
      </c>
      <c r="C48" s="140" t="str">
        <f>IFERROR(INDEX(ДЕВУШКИ!$B$4:$D$170,_xlfn.AGGREGATE(15,6,(ROW(ДЕВУШКИ!$C$4:$C$170)-3)/ДЕВУШКИ!$H$4:$H$170,ROW(B46)),COLUMN(B46)),"")</f>
        <v/>
      </c>
      <c r="D48" s="140" t="str">
        <f>IFERROR(INDEX(ДЕВУШКИ!$B$4:$D$170,_xlfn.AGGREGATE(15,6,(ROW(ДЕВУШКИ!$C$4:$C$170)-3)/ДЕВУШКИ!$H$4:$H$170,ROW(C46)),COLUMN(C46)),"")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IFERROR(INDEX(ДЕВУШКИ!$B$4:$D$170,_xlfn.AGGREGATE(15,6,(ROW(ДЕВУШКИ!$C$4:$C$170)-3)/ДЕВУШКИ!$H$4:$H$170,ROW(A47)),COLUMN(A47)),"")</f>
        <v/>
      </c>
      <c r="C49" s="140" t="str">
        <f>IFERROR(INDEX(ДЕВУШКИ!$B$4:$D$170,_xlfn.AGGREGATE(15,6,(ROW(ДЕВУШКИ!$C$4:$C$170)-3)/ДЕВУШКИ!$H$4:$H$170,ROW(B47)),COLUMN(B47)),"")</f>
        <v/>
      </c>
      <c r="D49" s="140" t="str">
        <f>IFERROR(INDEX(ДЕВУШКИ!$B$4:$D$170,_xlfn.AGGREGATE(15,6,(ROW(ДЕВУШКИ!$C$4:$C$170)-3)/ДЕВУШКИ!$H$4:$H$170,ROW(C47)),COLUMN(C47)),"")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IFERROR(INDEX(ДЕВУШКИ!$B$4:$D$170,_xlfn.AGGREGATE(15,6,(ROW(ДЕВУШКИ!$C$4:$C$170)-3)/ДЕВУШКИ!$H$4:$H$170,ROW(A48)),COLUMN(A48)),"")</f>
        <v/>
      </c>
      <c r="C50" s="140" t="str">
        <f>IFERROR(INDEX(ДЕВУШКИ!$B$4:$D$170,_xlfn.AGGREGATE(15,6,(ROW(ДЕВУШКИ!$C$4:$C$170)-3)/ДЕВУШКИ!$H$4:$H$170,ROW(B48)),COLUMN(B48)),"")</f>
        <v/>
      </c>
      <c r="D50" s="140" t="str">
        <f>IFERROR(INDEX(ДЕВУШКИ!$B$4:$D$170,_xlfn.AGGREGATE(15,6,(ROW(ДЕВУШКИ!$C$4:$C$170)-3)/ДЕВУШКИ!$H$4:$H$170,ROW(C48)),COLUMN(C48)),"")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IFERROR(INDEX(ДЕВУШКИ!$B$4:$D$170,_xlfn.AGGREGATE(15,6,(ROW(ДЕВУШКИ!$C$4:$C$170)-3)/ДЕВУШКИ!$H$4:$H$170,ROW(A49)),COLUMN(A49)),"")</f>
        <v/>
      </c>
      <c r="C51" s="140" t="str">
        <f>IFERROR(INDEX(ДЕВУШКИ!$B$4:$D$170,_xlfn.AGGREGATE(15,6,(ROW(ДЕВУШКИ!$C$4:$C$170)-3)/ДЕВУШКИ!$H$4:$H$170,ROW(B49)),COLUMN(B49)),"")</f>
        <v/>
      </c>
      <c r="D51" s="140" t="str">
        <f>IFERROR(INDEX(ДЕВУШКИ!$B$4:$D$170,_xlfn.AGGREGATE(15,6,(ROW(ДЕВУШКИ!$C$4:$C$170)-3)/ДЕВУШКИ!$H$4:$H$170,ROW(C49)),COLUMN(C49)),"")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IFERROR(INDEX(ДЕВУШКИ!$B$4:$D$170,_xlfn.AGGREGATE(15,6,(ROW(ДЕВУШКИ!$C$4:$C$170)-3)/ДЕВУШКИ!$H$4:$H$170,ROW(A50)),COLUMN(A50)),"")</f>
        <v/>
      </c>
      <c r="C52" s="140" t="str">
        <f>IFERROR(INDEX(ДЕВУШКИ!$B$4:$D$170,_xlfn.AGGREGATE(15,6,(ROW(ДЕВУШКИ!$C$4:$C$170)-3)/ДЕВУШКИ!$H$4:$H$170,ROW(B50)),COLUMN(B50)),"")</f>
        <v/>
      </c>
      <c r="D52" s="140" t="str">
        <f>IFERROR(INDEX(ДЕВУШКИ!$B$4:$D$170,_xlfn.AGGREGATE(15,6,(ROW(ДЕВУШКИ!$C$4:$C$170)-3)/ДЕВУШКИ!$H$4:$H$170,ROW(C50)),COLUMN(C50)),"")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IFERROR(INDEX(ДЕВУШКИ!$B$4:$D$170,_xlfn.AGGREGATE(15,6,(ROW(ДЕВУШКИ!$C$4:$C$170)-3)/ДЕВУШКИ!$H$4:$H$170,ROW(A51)),COLUMN(A51)),"")</f>
        <v/>
      </c>
      <c r="C53" s="140" t="str">
        <f>IFERROR(INDEX(ДЕВУШКИ!$B$4:$D$170,_xlfn.AGGREGATE(15,6,(ROW(ДЕВУШКИ!$C$4:$C$170)-3)/ДЕВУШКИ!$H$4:$H$170,ROW(B51)),COLUMN(B51)),"")</f>
        <v/>
      </c>
      <c r="D53" s="140" t="str">
        <f>IFERROR(INDEX(ДЕВУШКИ!$B$4:$D$170,_xlfn.AGGREGATE(15,6,(ROW(ДЕВУШКИ!$C$4:$C$170)-3)/ДЕВУШКИ!$H$4:$H$170,ROW(C51)),COLUMN(C51)),"")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IFERROR(INDEX(ДЕВУШКИ!$B$4:$D$170,_xlfn.AGGREGATE(15,6,(ROW(ДЕВУШКИ!$C$4:$C$170)-3)/ДЕВУШКИ!$H$4:$H$170,ROW(A52)),COLUMN(A52)),"")</f>
        <v/>
      </c>
      <c r="C54" s="140" t="str">
        <f>IFERROR(INDEX(ДЕВУШКИ!$B$4:$D$170,_xlfn.AGGREGATE(15,6,(ROW(ДЕВУШКИ!$C$4:$C$170)-3)/ДЕВУШКИ!$H$4:$H$170,ROW(B52)),COLUMN(B52)),"")</f>
        <v/>
      </c>
      <c r="D54" s="140" t="str">
        <f>IFERROR(INDEX(ДЕВУШКИ!$B$4:$D$170,_xlfn.AGGREGATE(15,6,(ROW(ДЕВУШКИ!$C$4:$C$170)-3)/ДЕВУШКИ!$H$4:$H$170,ROW(C52)),COLUMN(C52)),"")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IFERROR(INDEX(ДЕВУШКИ!$B$4:$D$170,_xlfn.AGGREGATE(15,6,(ROW(ДЕВУШКИ!$C$4:$C$170)-3)/ДЕВУШКИ!$H$4:$H$170,ROW(A53)),COLUMN(A53)),"")</f>
        <v/>
      </c>
      <c r="C55" s="140" t="str">
        <f>IFERROR(INDEX(ДЕВУШКИ!$B$4:$D$170,_xlfn.AGGREGATE(15,6,(ROW(ДЕВУШКИ!$C$4:$C$170)-3)/ДЕВУШКИ!$H$4:$H$170,ROW(B53)),COLUMN(B53)),"")</f>
        <v/>
      </c>
      <c r="D55" s="140" t="str">
        <f>IFERROR(INDEX(ДЕВУШКИ!$B$4:$D$170,_xlfn.AGGREGATE(15,6,(ROW(ДЕВУШКИ!$C$4:$C$170)-3)/ДЕВУШКИ!$H$4:$H$170,ROW(C53)),COLUMN(C53)),"")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IFERROR(INDEX(ДЕВУШКИ!$B$4:$D$170,_xlfn.AGGREGATE(15,6,(ROW(ДЕВУШКИ!$C$4:$C$170)-3)/ДЕВУШКИ!$H$4:$H$170,ROW(A54)),COLUMN(A54)),"")</f>
        <v/>
      </c>
      <c r="C56" s="140" t="str">
        <f>IFERROR(INDEX(ДЕВУШКИ!$B$4:$D$170,_xlfn.AGGREGATE(15,6,(ROW(ДЕВУШКИ!$C$4:$C$170)-3)/ДЕВУШКИ!$H$4:$H$170,ROW(B54)),COLUMN(B54)),"")</f>
        <v/>
      </c>
      <c r="D56" s="140" t="str">
        <f>IFERROR(INDEX(ДЕВУШКИ!$B$4:$D$170,_xlfn.AGGREGATE(15,6,(ROW(ДЕВУШКИ!$C$4:$C$170)-3)/ДЕВУШКИ!$H$4:$H$170,ROW(C54)),COLUMN(C54)),"")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IFERROR(INDEX(ДЕВУШКИ!$B$4:$D$170,_xlfn.AGGREGATE(15,6,(ROW(ДЕВУШКИ!$C$4:$C$170)-3)/ДЕВУШКИ!$H$4:$H$170,ROW(A55)),COLUMN(A55)),"")</f>
        <v/>
      </c>
      <c r="C57" s="140" t="str">
        <f>IFERROR(INDEX(ДЕВУШКИ!$B$4:$D$170,_xlfn.AGGREGATE(15,6,(ROW(ДЕВУШКИ!$C$4:$C$170)-3)/ДЕВУШКИ!$H$4:$H$170,ROW(B55)),COLUMN(B55)),"")</f>
        <v/>
      </c>
      <c r="D57" s="140" t="str">
        <f>IFERROR(INDEX(ДЕВУШКИ!$B$4:$D$170,_xlfn.AGGREGATE(15,6,(ROW(ДЕВУШКИ!$C$4:$C$170)-3)/ДЕВУШКИ!$H$4:$H$170,ROW(C55)),COLUMN(C55)),"")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IFERROR(INDEX(ДЕВУШКИ!$B$4:$D$170,_xlfn.AGGREGATE(15,6,(ROW(ДЕВУШКИ!$C$4:$C$170)-3)/ДЕВУШКИ!$H$4:$H$170,ROW(A56)),COLUMN(A56)),"")</f>
        <v/>
      </c>
      <c r="C58" s="140" t="str">
        <f>IFERROR(INDEX(ДЕВУШКИ!$B$4:$D$170,_xlfn.AGGREGATE(15,6,(ROW(ДЕВУШКИ!$C$4:$C$170)-3)/ДЕВУШКИ!$H$4:$H$170,ROW(B56)),COLUMN(B56)),"")</f>
        <v/>
      </c>
      <c r="D58" s="140" t="str">
        <f>IFERROR(INDEX(ДЕВУШКИ!$B$4:$D$170,_xlfn.AGGREGATE(15,6,(ROW(ДЕВУШКИ!$C$4:$C$170)-3)/ДЕВУШКИ!$H$4:$H$170,ROW(C56)),COLUMN(C56)),"")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IFERROR(INDEX(ДЕВУШКИ!$B$4:$D$170,_xlfn.AGGREGATE(15,6,(ROW(ДЕВУШКИ!$C$4:$C$170)-3)/ДЕВУШКИ!$H$4:$H$170,ROW(A57)),COLUMN(A57)),"")</f>
        <v/>
      </c>
      <c r="C59" s="140" t="str">
        <f>IFERROR(INDEX(ДЕВУШКИ!$B$4:$D$170,_xlfn.AGGREGATE(15,6,(ROW(ДЕВУШКИ!$C$4:$C$170)-3)/ДЕВУШКИ!$H$4:$H$170,ROW(B57)),COLUMN(B57)),"")</f>
        <v/>
      </c>
      <c r="D59" s="140" t="str">
        <f>IFERROR(INDEX(ДЕВУШКИ!$B$4:$D$170,_xlfn.AGGREGATE(15,6,(ROW(ДЕВУШКИ!$C$4:$C$170)-3)/ДЕВУШКИ!$H$4:$H$170,ROW(C57)),COLUMN(C57)),"")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IFERROR(INDEX(ДЕВУШКИ!$B$4:$D$170,_xlfn.AGGREGATE(15,6,(ROW(ДЕВУШКИ!$C$4:$C$170)-3)/ДЕВУШКИ!$H$4:$H$170,ROW(A58)),COLUMN(A58)),"")</f>
        <v/>
      </c>
      <c r="C60" s="140" t="str">
        <f>IFERROR(INDEX(ДЕВУШКИ!$B$4:$D$170,_xlfn.AGGREGATE(15,6,(ROW(ДЕВУШКИ!$C$4:$C$170)-3)/ДЕВУШКИ!$H$4:$H$170,ROW(B58)),COLUMN(B58)),"")</f>
        <v/>
      </c>
      <c r="D60" s="140" t="str">
        <f>IFERROR(INDEX(ДЕВУШКИ!$B$4:$D$170,_xlfn.AGGREGATE(15,6,(ROW(ДЕВУШКИ!$C$4:$C$170)-3)/ДЕВУШКИ!$H$4:$H$170,ROW(C58)),COLUMN(C58)),"")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IFERROR(INDEX(ДЕВУШКИ!$B$4:$D$170,_xlfn.AGGREGATE(15,6,(ROW(ДЕВУШКИ!$C$4:$C$170)-3)/ДЕВУШКИ!$H$4:$H$170,ROW(A59)),COLUMN(A59)),"")</f>
        <v/>
      </c>
      <c r="C61" s="140" t="str">
        <f>IFERROR(INDEX(ДЕВУШКИ!$B$4:$D$170,_xlfn.AGGREGATE(15,6,(ROW(ДЕВУШКИ!$C$4:$C$170)-3)/ДЕВУШКИ!$H$4:$H$170,ROW(B59)),COLUMN(B59)),"")</f>
        <v/>
      </c>
      <c r="D61" s="140" t="str">
        <f>IFERROR(INDEX(ДЕВУШКИ!$B$4:$D$170,_xlfn.AGGREGATE(15,6,(ROW(ДЕВУШКИ!$C$4:$C$170)-3)/ДЕВУШКИ!$H$4:$H$170,ROW(C59)),COLUMN(C59)),"")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IFERROR(INDEX(ДЕВУШКИ!$B$4:$D$170,_xlfn.AGGREGATE(15,6,(ROW(ДЕВУШКИ!$C$4:$C$170)-3)/ДЕВУШКИ!$H$4:$H$170,ROW(A60)),COLUMN(A60)),"")</f>
        <v/>
      </c>
      <c r="C62" s="140" t="str">
        <f>IFERROR(INDEX(ДЕВУШКИ!$B$4:$D$170,_xlfn.AGGREGATE(15,6,(ROW(ДЕВУШКИ!$C$4:$C$170)-3)/ДЕВУШКИ!$H$4:$H$170,ROW(B60)),COLUMN(B60)),"")</f>
        <v/>
      </c>
      <c r="D62" s="140" t="str">
        <f>IFERROR(INDEX(ДЕВУШКИ!$B$4:$D$170,_xlfn.AGGREGATE(15,6,(ROW(ДЕВУШКИ!$C$4:$C$170)-3)/ДЕВУШКИ!$H$4:$H$170,ROW(C60)),COLUMN(C60)),"")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IFERROR(INDEX(ДЕВУШКИ!$B$4:$D$170,_xlfn.AGGREGATE(15,6,(ROW(ДЕВУШКИ!$C$4:$C$170)-3)/ДЕВУШКИ!$H$4:$H$170,ROW(A61)),COLUMN(A61)),"")</f>
        <v/>
      </c>
      <c r="C63" s="140" t="str">
        <f>IFERROR(INDEX(ДЕВУШКИ!$B$4:$D$170,_xlfn.AGGREGATE(15,6,(ROW(ДЕВУШКИ!$C$4:$C$170)-3)/ДЕВУШКИ!$H$4:$H$170,ROW(B61)),COLUMN(B61)),"")</f>
        <v/>
      </c>
      <c r="D63" s="140" t="str">
        <f>IFERROR(INDEX(ДЕВУШКИ!$B$4:$D$170,_xlfn.AGGREGATE(15,6,(ROW(ДЕВУШКИ!$C$4:$C$170)-3)/ДЕВУШКИ!$H$4:$H$170,ROW(C61)),COLUMN(C61)),"")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IFERROR(INDEX(ДЕВУШКИ!$B$4:$D$170,_xlfn.AGGREGATE(15,6,(ROW(ДЕВУШКИ!$C$4:$C$170)-3)/ДЕВУШКИ!$H$4:$H$170,ROW(A62)),COLUMN(A62)),"")</f>
        <v/>
      </c>
      <c r="C64" s="140" t="str">
        <f>IFERROR(INDEX(ДЕВУШКИ!$B$4:$D$170,_xlfn.AGGREGATE(15,6,(ROW(ДЕВУШКИ!$C$4:$C$170)-3)/ДЕВУШКИ!$H$4:$H$170,ROW(B62)),COLUMN(B62)),"")</f>
        <v/>
      </c>
      <c r="D64" s="140" t="str">
        <f>IFERROR(INDEX(ДЕВУШКИ!$B$4:$D$170,_xlfn.AGGREGATE(15,6,(ROW(ДЕВУШКИ!$C$4:$C$170)-3)/ДЕВУШКИ!$H$4:$H$170,ROW(C62)),COLUMN(C62)),"")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IFERROR(INDEX(ДЕВУШКИ!$B$4:$D$170,_xlfn.AGGREGATE(15,6,(ROW(ДЕВУШКИ!$C$4:$C$170)-3)/ДЕВУШКИ!$H$4:$H$170,ROW(A63)),COLUMN(A63)),"")</f>
        <v/>
      </c>
      <c r="C65" s="140" t="str">
        <f>IFERROR(INDEX(ДЕВУШКИ!$B$4:$D$170,_xlfn.AGGREGATE(15,6,(ROW(ДЕВУШКИ!$C$4:$C$170)-3)/ДЕВУШКИ!$H$4:$H$170,ROW(B63)),COLUMN(B63)),"")</f>
        <v/>
      </c>
      <c r="D65" s="140" t="str">
        <f>IFERROR(INDEX(ДЕВУШКИ!$B$4:$D$170,_xlfn.AGGREGATE(15,6,(ROW(ДЕВУШКИ!$C$4:$C$170)-3)/ДЕВУШКИ!$H$4:$H$170,ROW(C63)),COLUMN(C63)),"")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IFERROR(INDEX(ДЕВУШКИ!$B$4:$D$170,_xlfn.AGGREGATE(15,6,(ROW(ДЕВУШКИ!$C$4:$C$170)-3)/ДЕВУШКИ!$H$4:$H$170,ROW(A64)),COLUMN(A64)),"")</f>
        <v/>
      </c>
      <c r="C66" s="140" t="str">
        <f>IFERROR(INDEX(ДЕВУШКИ!$B$4:$D$170,_xlfn.AGGREGATE(15,6,(ROW(ДЕВУШКИ!$C$4:$C$170)-3)/ДЕВУШКИ!$H$4:$H$170,ROW(B64)),COLUMN(B64)),"")</f>
        <v/>
      </c>
      <c r="D66" s="140" t="str">
        <f>IFERROR(INDEX(ДЕВУШКИ!$B$4:$D$170,_xlfn.AGGREGATE(15,6,(ROW(ДЕВУШКИ!$C$4:$C$170)-3)/ДЕВУШКИ!$H$4:$H$170,ROW(C64)),COLUMN(C64)),"")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IFERROR(INDEX(ДЕВУШКИ!$B$4:$D$170,_xlfn.AGGREGATE(15,6,(ROW(ДЕВУШКИ!$C$4:$C$170)-3)/ДЕВУШКИ!$H$4:$H$170,ROW(A65)),COLUMN(A65)),"")</f>
        <v/>
      </c>
      <c r="C67" s="140" t="str">
        <f>IFERROR(INDEX(ДЕВУШКИ!$B$4:$D$170,_xlfn.AGGREGATE(15,6,(ROW(ДЕВУШКИ!$C$4:$C$170)-3)/ДЕВУШКИ!$H$4:$H$170,ROW(B65)),COLUMN(B65)),"")</f>
        <v/>
      </c>
      <c r="D67" s="140" t="str">
        <f>IFERROR(INDEX(ДЕВУШКИ!$B$4:$D$170,_xlfn.AGGREGATE(15,6,(ROW(ДЕВУШКИ!$C$4:$C$170)-3)/ДЕВУШКИ!$H$4:$H$170,ROW(C65)),COLUMN(C65)),"")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IFERROR(INDEX(ДЕВУШКИ!$B$4:$D$170,_xlfn.AGGREGATE(15,6,(ROW(ДЕВУШКИ!$C$4:$C$170)-3)/ДЕВУШКИ!$H$4:$H$170,ROW(A66)),COLUMN(A66)),"")</f>
        <v/>
      </c>
      <c r="C68" s="140" t="str">
        <f>IFERROR(INDEX(ДЕВУШКИ!$B$4:$D$170,_xlfn.AGGREGATE(15,6,(ROW(ДЕВУШКИ!$C$4:$C$170)-3)/ДЕВУШКИ!$H$4:$H$170,ROW(B66)),COLUMN(B66)),"")</f>
        <v/>
      </c>
      <c r="D68" s="140" t="str">
        <f>IFERROR(INDEX(ДЕВУШКИ!$B$4:$D$170,_xlfn.AGGREGATE(15,6,(ROW(ДЕВУШКИ!$C$4:$C$170)-3)/ДЕВУШКИ!$H$4:$H$170,ROW(C66)),COLUMN(C66)),"")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IFERROR(INDEX(ДЕВУШКИ!$B$4:$D$170,_xlfn.AGGREGATE(15,6,(ROW(ДЕВУШКИ!$C$4:$C$170)-3)/ДЕВУШКИ!$H$4:$H$170,ROW(A67)),COLUMN(A67)),"")</f>
        <v/>
      </c>
      <c r="C69" s="140" t="str">
        <f>IFERROR(INDEX(ДЕВУШКИ!$B$4:$D$170,_xlfn.AGGREGATE(15,6,(ROW(ДЕВУШКИ!$C$4:$C$170)-3)/ДЕВУШКИ!$H$4:$H$170,ROW(B67)),COLUMN(B67)),"")</f>
        <v/>
      </c>
      <c r="D69" s="140" t="str">
        <f>IFERROR(INDEX(ДЕВУШКИ!$B$4:$D$170,_xlfn.AGGREGATE(15,6,(ROW(ДЕВУШКИ!$C$4:$C$170)-3)/ДЕВУШКИ!$H$4:$H$170,ROW(C67)),COLUMN(C67)),"")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IFERROR(INDEX(ДЕВУШКИ!$B$4:$D$170,_xlfn.AGGREGATE(15,6,(ROW(ДЕВУШКИ!$C$4:$C$170)-3)/ДЕВУШКИ!$H$4:$H$170,ROW(A68)),COLUMN(A68)),"")</f>
        <v/>
      </c>
      <c r="C70" s="140" t="str">
        <f>IFERROR(INDEX(ДЕВУШКИ!$B$4:$D$170,_xlfn.AGGREGATE(15,6,(ROW(ДЕВУШКИ!$C$4:$C$170)-3)/ДЕВУШКИ!$H$4:$H$170,ROW(B68)),COLUMN(B68)),"")</f>
        <v/>
      </c>
      <c r="D70" s="140" t="str">
        <f>IFERROR(INDEX(ДЕВУШКИ!$B$4:$D$170,_xlfn.AGGREGATE(15,6,(ROW(ДЕВУШКИ!$C$4:$C$170)-3)/ДЕВУШКИ!$H$4:$H$170,ROW(C68)),COLUMN(C68)),"")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IFERROR(INDEX(ДЕВУШКИ!$B$4:$D$170,_xlfn.AGGREGATE(15,6,(ROW(ДЕВУШКИ!$C$4:$C$170)-3)/ДЕВУШКИ!$H$4:$H$170,ROW(A69)),COLUMN(A69)),"")</f>
        <v/>
      </c>
      <c r="C71" s="140" t="str">
        <f>IFERROR(INDEX(ДЕВУШКИ!$B$4:$D$170,_xlfn.AGGREGATE(15,6,(ROW(ДЕВУШКИ!$C$4:$C$170)-3)/ДЕВУШКИ!$H$4:$H$170,ROW(B69)),COLUMN(B69)),"")</f>
        <v/>
      </c>
      <c r="D71" s="140" t="str">
        <f>IFERROR(INDEX(ДЕВУШКИ!$B$4:$D$170,_xlfn.AGGREGATE(15,6,(ROW(ДЕВУШКИ!$C$4:$C$170)-3)/ДЕВУШКИ!$H$4:$H$170,ROW(C69)),COLUMN(C69)),"")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IFERROR(INDEX(ДЕВУШКИ!$B$4:$D$170,_xlfn.AGGREGATE(15,6,(ROW(ДЕВУШКИ!$C$4:$C$170)-3)/ДЕВУШКИ!$H$4:$H$170,ROW(A70)),COLUMN(A70)),"")</f>
        <v/>
      </c>
      <c r="C72" s="140" t="str">
        <f>IFERROR(INDEX(ДЕВУШКИ!$B$4:$D$170,_xlfn.AGGREGATE(15,6,(ROW(ДЕВУШКИ!$C$4:$C$170)-3)/ДЕВУШКИ!$H$4:$H$170,ROW(B70)),COLUMN(B70)),"")</f>
        <v/>
      </c>
      <c r="D72" s="140" t="str">
        <f>IFERROR(INDEX(ДЕВУШКИ!$B$4:$D$170,_xlfn.AGGREGATE(15,6,(ROW(ДЕВУШКИ!$C$4:$C$170)-3)/ДЕВУШКИ!$H$4:$H$170,ROW(C70)),COLUMN(C70)),"")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IFERROR(INDEX(ДЕВУШКИ!$B$4:$D$170,_xlfn.AGGREGATE(15,6,(ROW(ДЕВУШКИ!$C$4:$C$170)-3)/ДЕВУШКИ!$H$4:$H$170,ROW(A71)),COLUMN(A71)),"")</f>
        <v/>
      </c>
      <c r="C73" s="140" t="str">
        <f>IFERROR(INDEX(ДЕВУШКИ!$B$4:$D$170,_xlfn.AGGREGATE(15,6,(ROW(ДЕВУШКИ!$C$4:$C$170)-3)/ДЕВУШКИ!$H$4:$H$170,ROW(B71)),COLUMN(B71)),"")</f>
        <v/>
      </c>
      <c r="D73" s="140" t="str">
        <f>IFERROR(INDEX(ДЕВУШКИ!$B$4:$D$170,_xlfn.AGGREGATE(15,6,(ROW(ДЕВУШКИ!$C$4:$C$170)-3)/ДЕВУШКИ!$H$4:$H$170,ROW(C71)),COLUMN(C71)),"")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IFERROR(INDEX(ДЕВУШКИ!$B$4:$D$170,_xlfn.AGGREGATE(15,6,(ROW(ДЕВУШКИ!$C$4:$C$170)-3)/ДЕВУШКИ!$H$4:$H$170,ROW(A72)),COLUMN(A72)),"")</f>
        <v/>
      </c>
      <c r="C74" s="140" t="str">
        <f>IFERROR(INDEX(ДЕВУШКИ!$B$4:$D$170,_xlfn.AGGREGATE(15,6,(ROW(ДЕВУШКИ!$C$4:$C$170)-3)/ДЕВУШКИ!$H$4:$H$170,ROW(B72)),COLUMN(B72)),"")</f>
        <v/>
      </c>
      <c r="D74" s="140" t="str">
        <f>IFERROR(INDEX(ДЕВУШКИ!$B$4:$D$170,_xlfn.AGGREGATE(15,6,(ROW(ДЕВУШКИ!$C$4:$C$170)-3)/ДЕВУШКИ!$H$4:$H$170,ROW(C72)),COLUMN(C72)),"")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IFERROR(INDEX(ДЕВУШКИ!$B$4:$D$170,_xlfn.AGGREGATE(15,6,(ROW(ДЕВУШКИ!$C$4:$C$170)-3)/ДЕВУШКИ!$H$4:$H$170,ROW(A73)),COLUMN(A73)),"")</f>
        <v/>
      </c>
      <c r="C75" s="140" t="str">
        <f>IFERROR(INDEX(ДЕВУШКИ!$B$4:$D$170,_xlfn.AGGREGATE(15,6,(ROW(ДЕВУШКИ!$C$4:$C$170)-3)/ДЕВУШКИ!$H$4:$H$170,ROW(B73)),COLUMN(B73)),"")</f>
        <v/>
      </c>
      <c r="D75" s="140" t="str">
        <f>IFERROR(INDEX(ДЕВУШКИ!$B$4:$D$170,_xlfn.AGGREGATE(15,6,(ROW(ДЕВУШКИ!$C$4:$C$170)-3)/ДЕВУШКИ!$H$4:$H$170,ROW(C73)),COLUMN(C73)),"")</f>
        <v/>
      </c>
    </row>
    <row r="76" spans="1:4" x14ac:dyDescent="0.25">
      <c r="A76" s="47" t="s">
        <v>19</v>
      </c>
      <c r="B76" s="60">
        <f>COUNTA(Таблица102369101920283536[номер 
участника])</f>
        <v>73</v>
      </c>
      <c r="C76" s="60">
        <f>COUNTA(Таблица102369101920283536[Фамилия Имя])</f>
        <v>73</v>
      </c>
      <c r="D76" s="60">
        <f>COUNTA(Таблица102369101920283536[дата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9" tint="0.59999389629810485"/>
  </sheetPr>
  <dimension ref="A1:D76"/>
  <sheetViews>
    <sheetView workbookViewId="0">
      <selection activeCell="E2" sqref="E1:E1048576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84"/>
      <c r="B1" s="184"/>
      <c r="C1" s="184"/>
      <c r="D1" s="184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40">
        <f>IFERROR(INDEX(ДЕВУШКИ!$B$4:$D$170,_xlfn.AGGREGATE(15,6,(ROW(ДЕВУШКИ!$C$4:$C$170)-3)/ДЕВУШКИ!$I$4:$I$170,ROW(A1)),COLUMN(A1)),"")</f>
        <v>78</v>
      </c>
      <c r="C3" s="140" t="str">
        <f>IFERROR(INDEX(ДЕВУШКИ!$B$4:$D$170,_xlfn.AGGREGATE(15,6,(ROW(ДЕВУШКИ!$C$4:$C$170)-3)/ДЕВУШКИ!$I$4:$I$170,ROW(B1)),COLUMN(B1)),"")</f>
        <v>Постылякова Юля</v>
      </c>
      <c r="D3" s="140">
        <f>IFERROR(INDEX(ДЕВУШКИ!$B$4:$D$170,_xlfn.AGGREGATE(15,6,(ROW(ДЕВУШКИ!$C$4:$C$170)-3)/ДЕВУШКИ!$I$4:$I$170,ROW(C1)),COLUMN(C1)),"")</f>
        <v>1999</v>
      </c>
    </row>
    <row r="4" spans="1:4" x14ac:dyDescent="0.25">
      <c r="A4" s="43">
        <v>2</v>
      </c>
      <c r="B4" s="140">
        <f>IFERROR(INDEX(ДЕВУШКИ!$B$4:$D$170,_xlfn.AGGREGATE(15,6,(ROW(ДЕВУШКИ!$C$4:$C$170)-3)/ДЕВУШКИ!$I$4:$I$170,ROW(A2)),COLUMN(A2)),"")</f>
        <v>121</v>
      </c>
      <c r="C4" s="140" t="str">
        <f>IFERROR(INDEX(ДЕВУШКИ!$B$4:$D$170,_xlfn.AGGREGATE(15,6,(ROW(ДЕВУШКИ!$C$4:$C$170)-3)/ДЕВУШКИ!$I$4:$I$170,ROW(B2)),COLUMN(B2)),"")</f>
        <v>Мельникова Ольга</v>
      </c>
      <c r="D4" s="140">
        <f>IFERROR(INDEX(ДЕВУШКИ!$B$4:$D$170,_xlfn.AGGREGATE(15,6,(ROW(ДЕВУШКИ!$C$4:$C$170)-3)/ДЕВУШКИ!$I$4:$I$170,ROW(C2)),COLUMN(C2)),"")</f>
        <v>35510</v>
      </c>
    </row>
    <row r="5" spans="1:4" x14ac:dyDescent="0.25">
      <c r="A5" s="43">
        <v>3</v>
      </c>
      <c r="B5" s="140">
        <f>IFERROR(INDEX(ДЕВУШКИ!$B$4:$D$170,_xlfn.AGGREGATE(15,6,(ROW(ДЕВУШКИ!$C$4:$C$170)-3)/ДЕВУШКИ!$I$4:$I$170,ROW(A3)),COLUMN(A3)),"")</f>
        <v>122</v>
      </c>
      <c r="C5" s="140" t="str">
        <f>IFERROR(INDEX(ДЕВУШКИ!$B$4:$D$170,_xlfn.AGGREGATE(15,6,(ROW(ДЕВУШКИ!$C$4:$C$170)-3)/ДЕВУШКИ!$I$4:$I$170,ROW(B3)),COLUMN(B3)),"")</f>
        <v>Климова Екатерина</v>
      </c>
      <c r="D5" s="140">
        <f>IFERROR(INDEX(ДЕВУШКИ!$B$4:$D$170,_xlfn.AGGREGATE(15,6,(ROW(ДЕВУШКИ!$C$4:$C$170)-3)/ДЕВУШКИ!$I$4:$I$170,ROW(C3)),COLUMN(C3)),"")</f>
        <v>36846</v>
      </c>
    </row>
    <row r="6" spans="1:4" x14ac:dyDescent="0.25">
      <c r="A6" s="43">
        <v>4</v>
      </c>
      <c r="B6" s="140">
        <f>IFERROR(INDEX(ДЕВУШКИ!$B$4:$D$170,_xlfn.AGGREGATE(15,6,(ROW(ДЕВУШКИ!$C$4:$C$170)-3)/ДЕВУШКИ!$I$4:$I$170,ROW(A4)),COLUMN(A4)),"")</f>
        <v>123</v>
      </c>
      <c r="C6" s="140" t="str">
        <f>IFERROR(INDEX(ДЕВУШКИ!$B$4:$D$170,_xlfn.AGGREGATE(15,6,(ROW(ДЕВУШКИ!$C$4:$C$170)-3)/ДЕВУШКИ!$I$4:$I$170,ROW(B4)),COLUMN(B4)),"")</f>
        <v>Шмелькова Елизавета</v>
      </c>
      <c r="D6" s="140">
        <f>IFERROR(INDEX(ДЕВУШКИ!$B$4:$D$170,_xlfn.AGGREGATE(15,6,(ROW(ДЕВУШКИ!$C$4:$C$170)-3)/ДЕВУШКИ!$I$4:$I$170,ROW(C4)),COLUMN(C4)),"")</f>
        <v>36825</v>
      </c>
    </row>
    <row r="7" spans="1:4" x14ac:dyDescent="0.25">
      <c r="A7" s="43">
        <v>5</v>
      </c>
      <c r="B7" s="140">
        <f>IFERROR(INDEX(ДЕВУШКИ!$B$4:$D$170,_xlfn.AGGREGATE(15,6,(ROW(ДЕВУШКИ!$C$4:$C$170)-3)/ДЕВУШКИ!$I$4:$I$170,ROW(A5)),COLUMN(A5)),"")</f>
        <v>203</v>
      </c>
      <c r="C7" s="140" t="str">
        <f>IFERROR(INDEX(ДЕВУШКИ!$B$4:$D$170,_xlfn.AGGREGATE(15,6,(ROW(ДЕВУШКИ!$C$4:$C$170)-3)/ДЕВУШКИ!$I$4:$I$170,ROW(B5)),COLUMN(B5)),"")</f>
        <v xml:space="preserve">Бойко Яна </v>
      </c>
      <c r="D7" s="140">
        <f>IFERROR(INDEX(ДЕВУШКИ!$B$4:$D$170,_xlfn.AGGREGATE(15,6,(ROW(ДЕВУШКИ!$C$4:$C$170)-3)/ДЕВУШКИ!$I$4:$I$170,ROW(C5)),COLUMN(C5)),"")</f>
        <v>36731</v>
      </c>
    </row>
    <row r="8" spans="1:4" x14ac:dyDescent="0.25">
      <c r="A8" s="43">
        <v>6</v>
      </c>
      <c r="B8" s="140">
        <f>IFERROR(INDEX(ДЕВУШКИ!$B$4:$D$170,_xlfn.AGGREGATE(15,6,(ROW(ДЕВУШКИ!$C$4:$C$170)-3)/ДЕВУШКИ!$I$4:$I$170,ROW(A6)),COLUMN(A6)),"")</f>
        <v>271</v>
      </c>
      <c r="C8" s="140" t="str">
        <f>IFERROR(INDEX(ДЕВУШКИ!$B$4:$D$170,_xlfn.AGGREGATE(15,6,(ROW(ДЕВУШКИ!$C$4:$C$170)-3)/ДЕВУШКИ!$I$4:$I$170,ROW(B6)),COLUMN(B6)),"")</f>
        <v xml:space="preserve">Бузунова Анастасия </v>
      </c>
      <c r="D8" s="140">
        <f>IFERROR(INDEX(ДЕВУШКИ!$B$4:$D$170,_xlfn.AGGREGATE(15,6,(ROW(ДЕВУШКИ!$C$4:$C$170)-3)/ДЕВУШКИ!$I$4:$I$170,ROW(C6)),COLUMN(C6)),"")</f>
        <v>36639</v>
      </c>
    </row>
    <row r="9" spans="1:4" x14ac:dyDescent="0.25">
      <c r="A9" s="43">
        <v>7</v>
      </c>
      <c r="B9" s="140">
        <f>IFERROR(INDEX(ДЕВУШКИ!$B$4:$D$170,_xlfn.AGGREGATE(15,6,(ROW(ДЕВУШКИ!$C$4:$C$170)-3)/ДЕВУШКИ!$I$4:$I$170,ROW(A7)),COLUMN(A7)),"")</f>
        <v>344</v>
      </c>
      <c r="C9" s="140" t="str">
        <f>IFERROR(INDEX(ДЕВУШКИ!$B$4:$D$170,_xlfn.AGGREGATE(15,6,(ROW(ДЕВУШКИ!$C$4:$C$170)-3)/ДЕВУШКИ!$I$4:$I$170,ROW(B7)),COLUMN(B7)),"")</f>
        <v>Садовникова Алиса</v>
      </c>
      <c r="D9" s="140">
        <f>IFERROR(INDEX(ДЕВУШКИ!$B$4:$D$170,_xlfn.AGGREGATE(15,6,(ROW(ДЕВУШКИ!$C$4:$C$170)-3)/ДЕВУШКИ!$I$4:$I$170,ROW(C7)),COLUMN(C7)),"")</f>
        <v>36891</v>
      </c>
    </row>
    <row r="10" spans="1:4" x14ac:dyDescent="0.25">
      <c r="A10" s="43">
        <v>8</v>
      </c>
      <c r="B10" s="140" t="str">
        <f>IFERROR(INDEX(ДЕВУШКИ!$B$4:$D$170,_xlfn.AGGREGATE(15,6,(ROW(ДЕВУШКИ!$C$4:$C$170)-3)/ДЕВУШКИ!$I$4:$I$170,ROW(A8)),COLUMN(A8)),"")</f>
        <v/>
      </c>
      <c r="C10" s="140" t="str">
        <f>IFERROR(INDEX(ДЕВУШКИ!$B$4:$D$170,_xlfn.AGGREGATE(15,6,(ROW(ДЕВУШКИ!$C$4:$C$170)-3)/ДЕВУШКИ!$I$4:$I$170,ROW(B8)),COLUMN(B8)),"")</f>
        <v/>
      </c>
      <c r="D10" s="140" t="str">
        <f>IFERROR(INDEX(ДЕВУШКИ!$B$4:$D$170,_xlfn.AGGREGATE(15,6,(ROW(ДЕВУШКИ!$C$4:$C$170)-3)/ДЕВУШКИ!$I$4:$I$170,ROW(C8)),COLUMN(C8)),"")</f>
        <v/>
      </c>
    </row>
    <row r="11" spans="1:4" x14ac:dyDescent="0.25">
      <c r="A11" s="43">
        <v>9</v>
      </c>
      <c r="B11" s="140" t="str">
        <f>IFERROR(INDEX(ДЕВУШКИ!$B$4:$D$170,_xlfn.AGGREGATE(15,6,(ROW(ДЕВУШКИ!$C$4:$C$170)-3)/ДЕВУШКИ!$I$4:$I$170,ROW(A9)),COLUMN(A9)),"")</f>
        <v/>
      </c>
      <c r="C11" s="140" t="str">
        <f>IFERROR(INDEX(ДЕВУШКИ!$B$4:$D$170,_xlfn.AGGREGATE(15,6,(ROW(ДЕВУШКИ!$C$4:$C$170)-3)/ДЕВУШКИ!$I$4:$I$170,ROW(B9)),COLUMN(B9)),"")</f>
        <v/>
      </c>
      <c r="D11" s="140" t="str">
        <f>IFERROR(INDEX(ДЕВУШКИ!$B$4:$D$170,_xlfn.AGGREGATE(15,6,(ROW(ДЕВУШКИ!$C$4:$C$170)-3)/ДЕВУШКИ!$I$4:$I$170,ROW(C9)),COLUMN(C9)),"")</f>
        <v/>
      </c>
    </row>
    <row r="12" spans="1:4" x14ac:dyDescent="0.25">
      <c r="A12" s="43">
        <v>10</v>
      </c>
      <c r="B12" s="140" t="str">
        <f>IFERROR(INDEX(ДЕВУШКИ!$B$4:$D$170,_xlfn.AGGREGATE(15,6,(ROW(ДЕВУШКИ!$C$4:$C$170)-3)/ДЕВУШКИ!$I$4:$I$170,ROW(A10)),COLUMN(A10)),"")</f>
        <v/>
      </c>
      <c r="C12" s="140" t="str">
        <f>IFERROR(INDEX(ДЕВУШКИ!$B$4:$D$170,_xlfn.AGGREGATE(15,6,(ROW(ДЕВУШКИ!$C$4:$C$170)-3)/ДЕВУШКИ!$I$4:$I$170,ROW(B10)),COLUMN(B10)),"")</f>
        <v/>
      </c>
      <c r="D12" s="140" t="str">
        <f>IFERROR(INDEX(ДЕВУШКИ!$B$4:$D$170,_xlfn.AGGREGATE(15,6,(ROW(ДЕВУШКИ!$C$4:$C$170)-3)/ДЕВУШКИ!$I$4:$I$170,ROW(C10)),COLUMN(C10)),"")</f>
        <v/>
      </c>
    </row>
    <row r="13" spans="1:4" x14ac:dyDescent="0.25">
      <c r="A13" s="43">
        <v>11</v>
      </c>
      <c r="B13" s="140" t="str">
        <f>IFERROR(INDEX(ДЕВУШКИ!$B$4:$D$170,_xlfn.AGGREGATE(15,6,(ROW(ДЕВУШКИ!$C$4:$C$170)-3)/ДЕВУШКИ!$I$4:$I$170,ROW(A11)),COLUMN(A11)),"")</f>
        <v/>
      </c>
      <c r="C13" s="140" t="str">
        <f>IFERROR(INDEX(ДЕВУШКИ!$B$4:$D$170,_xlfn.AGGREGATE(15,6,(ROW(ДЕВУШКИ!$C$4:$C$170)-3)/ДЕВУШКИ!$I$4:$I$170,ROW(B11)),COLUMN(B11)),"")</f>
        <v/>
      </c>
      <c r="D13" s="140" t="str">
        <f>IFERROR(INDEX(ДЕВУШКИ!$B$4:$D$170,_xlfn.AGGREGATE(15,6,(ROW(ДЕВУШКИ!$C$4:$C$170)-3)/ДЕВУШКИ!$I$4:$I$170,ROW(C11)),COLUMN(C11)),"")</f>
        <v/>
      </c>
    </row>
    <row r="14" spans="1:4" x14ac:dyDescent="0.25">
      <c r="A14" s="43">
        <v>12</v>
      </c>
      <c r="B14" s="140" t="str">
        <f>IFERROR(INDEX(ДЕВУШКИ!$B$4:$D$170,_xlfn.AGGREGATE(15,6,(ROW(ДЕВУШКИ!$C$4:$C$170)-3)/ДЕВУШКИ!$I$4:$I$170,ROW(A12)),COLUMN(A12)),"")</f>
        <v/>
      </c>
      <c r="C14" s="140" t="str">
        <f>IFERROR(INDEX(ДЕВУШКИ!$B$4:$D$170,_xlfn.AGGREGATE(15,6,(ROW(ДЕВУШКИ!$C$4:$C$170)-3)/ДЕВУШКИ!$I$4:$I$170,ROW(B12)),COLUMN(B12)),"")</f>
        <v/>
      </c>
      <c r="D14" s="140" t="str">
        <f>IFERROR(INDEX(ДЕВУШКИ!$B$4:$D$170,_xlfn.AGGREGATE(15,6,(ROW(ДЕВУШКИ!$C$4:$C$170)-3)/ДЕВУШКИ!$I$4:$I$170,ROW(C12)),COLUMN(C12)),"")</f>
        <v/>
      </c>
    </row>
    <row r="15" spans="1:4" x14ac:dyDescent="0.25">
      <c r="A15" s="43">
        <v>13</v>
      </c>
      <c r="B15" s="140" t="str">
        <f>IFERROR(INDEX(ДЕВУШКИ!$B$4:$D$170,_xlfn.AGGREGATE(15,6,(ROW(ДЕВУШКИ!$C$4:$C$170)-3)/ДЕВУШКИ!$I$4:$I$170,ROW(A13)),COLUMN(A13)),"")</f>
        <v/>
      </c>
      <c r="C15" s="140" t="str">
        <f>IFERROR(INDEX(ДЕВУШКИ!$B$4:$D$170,_xlfn.AGGREGATE(15,6,(ROW(ДЕВУШКИ!$C$4:$C$170)-3)/ДЕВУШКИ!$I$4:$I$170,ROW(B13)),COLUMN(B13)),"")</f>
        <v/>
      </c>
      <c r="D15" s="140" t="str">
        <f>IFERROR(INDEX(ДЕВУШКИ!$B$4:$D$170,_xlfn.AGGREGATE(15,6,(ROW(ДЕВУШКИ!$C$4:$C$170)-3)/ДЕВУШКИ!$I$4:$I$170,ROW(C13)),COLUMN(C13)),"")</f>
        <v/>
      </c>
    </row>
    <row r="16" spans="1:4" x14ac:dyDescent="0.25">
      <c r="A16" s="43">
        <v>14</v>
      </c>
      <c r="B16" s="140" t="str">
        <f>IFERROR(INDEX(ДЕВУШКИ!$B$4:$D$170,_xlfn.AGGREGATE(15,6,(ROW(ДЕВУШКИ!$C$4:$C$170)-3)/ДЕВУШКИ!$I$4:$I$170,ROW(A14)),COLUMN(A14)),"")</f>
        <v/>
      </c>
      <c r="C16" s="140" t="str">
        <f>IFERROR(INDEX(ДЕВУШКИ!$B$4:$D$170,_xlfn.AGGREGATE(15,6,(ROW(ДЕВУШКИ!$C$4:$C$170)-3)/ДЕВУШКИ!$I$4:$I$170,ROW(B14)),COLUMN(B14)),"")</f>
        <v/>
      </c>
      <c r="D16" s="140" t="str">
        <f>IFERROR(INDEX(ДЕВУШКИ!$B$4:$D$170,_xlfn.AGGREGATE(15,6,(ROW(ДЕВУШКИ!$C$4:$C$170)-3)/ДЕВУШКИ!$I$4:$I$170,ROW(C14)),COLUMN(C14)),"")</f>
        <v/>
      </c>
    </row>
    <row r="17" spans="1:4" x14ac:dyDescent="0.25">
      <c r="A17" s="43">
        <v>15</v>
      </c>
      <c r="B17" s="140" t="str">
        <f>IFERROR(INDEX(ДЕВУШКИ!$B$4:$D$170,_xlfn.AGGREGATE(15,6,(ROW(ДЕВУШКИ!$C$4:$C$170)-3)/ДЕВУШКИ!$I$4:$I$170,ROW(A15)),COLUMN(A15)),"")</f>
        <v/>
      </c>
      <c r="C17" s="140" t="str">
        <f>IFERROR(INDEX(ДЕВУШКИ!$B$4:$D$170,_xlfn.AGGREGATE(15,6,(ROW(ДЕВУШКИ!$C$4:$C$170)-3)/ДЕВУШКИ!$I$4:$I$170,ROW(B15)),COLUMN(B15)),"")</f>
        <v/>
      </c>
      <c r="D17" s="140" t="str">
        <f>IFERROR(INDEX(ДЕВУШКИ!$B$4:$D$170,_xlfn.AGGREGATE(15,6,(ROW(ДЕВУШКИ!$C$4:$C$170)-3)/ДЕВУШКИ!$I$4:$I$170,ROW(C15)),COLUMN(C15)),"")</f>
        <v/>
      </c>
    </row>
    <row r="18" spans="1:4" x14ac:dyDescent="0.25">
      <c r="A18" s="43">
        <v>16</v>
      </c>
      <c r="B18" s="140" t="str">
        <f>IFERROR(INDEX(ДЕВУШКИ!$B$4:$D$170,_xlfn.AGGREGATE(15,6,(ROW(ДЕВУШКИ!$C$4:$C$170)-3)/ДЕВУШКИ!$I$4:$I$170,ROW(A16)),COLUMN(A16)),"")</f>
        <v/>
      </c>
      <c r="C18" s="140" t="str">
        <f>IFERROR(INDEX(ДЕВУШКИ!$B$4:$D$170,_xlfn.AGGREGATE(15,6,(ROW(ДЕВУШКИ!$C$4:$C$170)-3)/ДЕВУШКИ!$I$4:$I$170,ROW(B16)),COLUMN(B16)),"")</f>
        <v/>
      </c>
      <c r="D18" s="140" t="str">
        <f>IFERROR(INDEX(ДЕВУШКИ!$B$4:$D$170,_xlfn.AGGREGATE(15,6,(ROW(ДЕВУШКИ!$C$4:$C$170)-3)/ДЕВУШКИ!$I$4:$I$170,ROW(C16)),COLUMN(C16)),"")</f>
        <v/>
      </c>
    </row>
    <row r="19" spans="1:4" x14ac:dyDescent="0.25">
      <c r="A19" s="43">
        <v>17</v>
      </c>
      <c r="B19" s="140" t="str">
        <f>IFERROR(INDEX(ДЕВУШКИ!$B$4:$D$170,_xlfn.AGGREGATE(15,6,(ROW(ДЕВУШКИ!$C$4:$C$170)-3)/ДЕВУШКИ!$I$4:$I$170,ROW(A17)),COLUMN(A17)),"")</f>
        <v/>
      </c>
      <c r="C19" s="140" t="str">
        <f>IFERROR(INDEX(ДЕВУШКИ!$B$4:$D$170,_xlfn.AGGREGATE(15,6,(ROW(ДЕВУШКИ!$C$4:$C$170)-3)/ДЕВУШКИ!$I$4:$I$170,ROW(B17)),COLUMN(B17)),"")</f>
        <v/>
      </c>
      <c r="D19" s="140" t="str">
        <f>IFERROR(INDEX(ДЕВУШКИ!$B$4:$D$170,_xlfn.AGGREGATE(15,6,(ROW(ДЕВУШКИ!$C$4:$C$170)-3)/ДЕВУШКИ!$I$4:$I$170,ROW(C17)),COLUMN(C17)),"")</f>
        <v/>
      </c>
    </row>
    <row r="20" spans="1:4" x14ac:dyDescent="0.25">
      <c r="A20" s="43">
        <v>18</v>
      </c>
      <c r="B20" s="140" t="str">
        <f>IFERROR(INDEX(ДЕВУШКИ!$B$4:$D$170,_xlfn.AGGREGATE(15,6,(ROW(ДЕВУШКИ!$C$4:$C$170)-3)/ДЕВУШКИ!$I$4:$I$170,ROW(A18)),COLUMN(A18)),"")</f>
        <v/>
      </c>
      <c r="C20" s="140" t="str">
        <f>IFERROR(INDEX(ДЕВУШКИ!$B$4:$D$170,_xlfn.AGGREGATE(15,6,(ROW(ДЕВУШКИ!$C$4:$C$170)-3)/ДЕВУШКИ!$I$4:$I$170,ROW(B18)),COLUMN(B18)),"")</f>
        <v/>
      </c>
      <c r="D20" s="140" t="str">
        <f>IFERROR(INDEX(ДЕВУШКИ!$B$4:$D$170,_xlfn.AGGREGATE(15,6,(ROW(ДЕВУШКИ!$C$4:$C$170)-3)/ДЕВУШКИ!$I$4:$I$170,ROW(C18)),COLUMN(C18)),"")</f>
        <v/>
      </c>
    </row>
    <row r="21" spans="1:4" x14ac:dyDescent="0.25">
      <c r="A21" s="43">
        <v>19</v>
      </c>
      <c r="B21" s="140" t="str">
        <f>IFERROR(INDEX(ДЕВУШКИ!$B$4:$D$170,_xlfn.AGGREGATE(15,6,(ROW(ДЕВУШКИ!$C$4:$C$170)-3)/ДЕВУШКИ!$I$4:$I$170,ROW(A19)),COLUMN(A19)),"")</f>
        <v/>
      </c>
      <c r="C21" s="140" t="str">
        <f>IFERROR(INDEX(ДЕВУШКИ!$B$4:$D$170,_xlfn.AGGREGATE(15,6,(ROW(ДЕВУШКИ!$C$4:$C$170)-3)/ДЕВУШКИ!$I$4:$I$170,ROW(B19)),COLUMN(B19)),"")</f>
        <v/>
      </c>
      <c r="D21" s="140" t="str">
        <f>IFERROR(INDEX(ДЕВУШКИ!$B$4:$D$170,_xlfn.AGGREGATE(15,6,(ROW(ДЕВУШКИ!$C$4:$C$170)-3)/ДЕВУШКИ!$I$4:$I$170,ROW(C19)),COLUMN(C19)),"")</f>
        <v/>
      </c>
    </row>
    <row r="22" spans="1:4" x14ac:dyDescent="0.25">
      <c r="A22" s="43">
        <v>20</v>
      </c>
      <c r="B22" s="140" t="str">
        <f>IFERROR(INDEX(ДЕВУШКИ!$B$4:$D$170,_xlfn.AGGREGATE(15,6,(ROW(ДЕВУШКИ!$C$4:$C$170)-3)/ДЕВУШКИ!$I$4:$I$170,ROW(A20)),COLUMN(A20)),"")</f>
        <v/>
      </c>
      <c r="C22" s="140" t="str">
        <f>IFERROR(INDEX(ДЕВУШКИ!$B$4:$D$170,_xlfn.AGGREGATE(15,6,(ROW(ДЕВУШКИ!$C$4:$C$170)-3)/ДЕВУШКИ!$I$4:$I$170,ROW(B20)),COLUMN(B20)),"")</f>
        <v/>
      </c>
      <c r="D22" s="140" t="str">
        <f>IFERROR(INDEX(ДЕВУШКИ!$B$4:$D$170,_xlfn.AGGREGATE(15,6,(ROW(ДЕВУШКИ!$C$4:$C$170)-3)/ДЕВУШКИ!$I$4:$I$170,ROW(C20)),COLUMN(C20)),"")</f>
        <v/>
      </c>
    </row>
    <row r="23" spans="1:4" x14ac:dyDescent="0.25">
      <c r="A23" s="43">
        <v>21</v>
      </c>
      <c r="B23" s="140" t="str">
        <f>IFERROR(INDEX(ДЕВУШКИ!$B$4:$D$170,_xlfn.AGGREGATE(15,6,(ROW(ДЕВУШКИ!$C$4:$C$170)-3)/ДЕВУШКИ!$I$4:$I$170,ROW(A21)),COLUMN(A21)),"")</f>
        <v/>
      </c>
      <c r="C23" s="140" t="str">
        <f>IFERROR(INDEX(ДЕВУШКИ!$B$4:$D$170,_xlfn.AGGREGATE(15,6,(ROW(ДЕВУШКИ!$C$4:$C$170)-3)/ДЕВУШКИ!$I$4:$I$170,ROW(B21)),COLUMN(B21)),"")</f>
        <v/>
      </c>
      <c r="D23" s="140" t="str">
        <f>IFERROR(INDEX(ДЕВУШКИ!$B$4:$D$170,_xlfn.AGGREGATE(15,6,(ROW(ДЕВУШКИ!$C$4:$C$170)-3)/ДЕВУШКИ!$I$4:$I$170,ROW(C21)),COLUMN(C21)),"")</f>
        <v/>
      </c>
    </row>
    <row r="24" spans="1:4" x14ac:dyDescent="0.25">
      <c r="A24" s="43">
        <v>22</v>
      </c>
      <c r="B24" s="140" t="str">
        <f>IFERROR(INDEX(ДЕВУШКИ!$B$4:$D$170,_xlfn.AGGREGATE(15,6,(ROW(ДЕВУШКИ!$C$4:$C$170)-3)/ДЕВУШКИ!$I$4:$I$170,ROW(A22)),COLUMN(A22)),"")</f>
        <v/>
      </c>
      <c r="C24" s="140" t="str">
        <f>IFERROR(INDEX(ДЕВУШКИ!$B$4:$D$170,_xlfn.AGGREGATE(15,6,(ROW(ДЕВУШКИ!$C$4:$C$170)-3)/ДЕВУШКИ!$I$4:$I$170,ROW(B22)),COLUMN(B22)),"")</f>
        <v/>
      </c>
      <c r="D24" s="140" t="str">
        <f>IFERROR(INDEX(ДЕВУШКИ!$B$4:$D$170,_xlfn.AGGREGATE(15,6,(ROW(ДЕВУШКИ!$C$4:$C$170)-3)/ДЕВУШКИ!$I$4:$I$170,ROW(C22)),COLUMN(C22)),"")</f>
        <v/>
      </c>
    </row>
    <row r="25" spans="1:4" x14ac:dyDescent="0.25">
      <c r="A25" s="43">
        <v>23</v>
      </c>
      <c r="B25" s="140" t="str">
        <f>IFERROR(INDEX(ДЕВУШКИ!$B$4:$D$170,_xlfn.AGGREGATE(15,6,(ROW(ДЕВУШКИ!$C$4:$C$170)-3)/ДЕВУШКИ!$I$4:$I$170,ROW(A23)),COLUMN(A23)),"")</f>
        <v/>
      </c>
      <c r="C25" s="140" t="str">
        <f>IFERROR(INDEX(ДЕВУШКИ!$B$4:$D$170,_xlfn.AGGREGATE(15,6,(ROW(ДЕВУШКИ!$C$4:$C$170)-3)/ДЕВУШКИ!$I$4:$I$170,ROW(B23)),COLUMN(B23)),"")</f>
        <v/>
      </c>
      <c r="D25" s="140" t="str">
        <f>IFERROR(INDEX(ДЕВУШКИ!$B$4:$D$170,_xlfn.AGGREGATE(15,6,(ROW(ДЕВУШКИ!$C$4:$C$170)-3)/ДЕВУШКИ!$I$4:$I$170,ROW(C23)),COLUMN(C23)),"")</f>
        <v/>
      </c>
    </row>
    <row r="26" spans="1:4" x14ac:dyDescent="0.25">
      <c r="A26" s="43">
        <v>24</v>
      </c>
      <c r="B26" s="140" t="str">
        <f>IFERROR(INDEX(ДЕВУШКИ!$B$4:$D$170,_xlfn.AGGREGATE(15,6,(ROW(ДЕВУШКИ!$C$4:$C$170)-3)/ДЕВУШКИ!$I$4:$I$170,ROW(A24)),COLUMN(A24)),"")</f>
        <v/>
      </c>
      <c r="C26" s="140" t="str">
        <f>IFERROR(INDEX(ДЕВУШКИ!$B$4:$D$170,_xlfn.AGGREGATE(15,6,(ROW(ДЕВУШКИ!$C$4:$C$170)-3)/ДЕВУШКИ!$I$4:$I$170,ROW(B24)),COLUMN(B24)),"")</f>
        <v/>
      </c>
      <c r="D26" s="140" t="str">
        <f>IFERROR(INDEX(ДЕВУШКИ!$B$4:$D$170,_xlfn.AGGREGATE(15,6,(ROW(ДЕВУШКИ!$C$4:$C$170)-3)/ДЕВУШКИ!$I$4:$I$170,ROW(C24)),COLUMN(C24)),"")</f>
        <v/>
      </c>
    </row>
    <row r="27" spans="1:4" x14ac:dyDescent="0.25">
      <c r="A27" s="43">
        <v>25</v>
      </c>
      <c r="B27" s="140" t="str">
        <f>IFERROR(INDEX(ДЕВУШКИ!$B$4:$D$170,_xlfn.AGGREGATE(15,6,(ROW(ДЕВУШКИ!$C$4:$C$170)-3)/ДЕВУШКИ!$I$4:$I$170,ROW(A25)),COLUMN(A25)),"")</f>
        <v/>
      </c>
      <c r="C27" s="140" t="str">
        <f>IFERROR(INDEX(ДЕВУШКИ!$B$4:$D$170,_xlfn.AGGREGATE(15,6,(ROW(ДЕВУШКИ!$C$4:$C$170)-3)/ДЕВУШКИ!$I$4:$I$170,ROW(B25)),COLUMN(B25)),"")</f>
        <v/>
      </c>
      <c r="D27" s="140" t="str">
        <f>IFERROR(INDEX(ДЕВУШКИ!$B$4:$D$170,_xlfn.AGGREGATE(15,6,(ROW(ДЕВУШКИ!$C$4:$C$170)-3)/ДЕВУШКИ!$I$4:$I$170,ROW(C25)),COLUMN(C25)),"")</f>
        <v/>
      </c>
    </row>
    <row r="28" spans="1:4" x14ac:dyDescent="0.25">
      <c r="A28" s="43">
        <v>26</v>
      </c>
      <c r="B28" s="140" t="str">
        <f>IFERROR(INDEX(ДЕВУШКИ!$B$4:$D$170,_xlfn.AGGREGATE(15,6,(ROW(ДЕВУШКИ!$C$4:$C$170)-3)/ДЕВУШКИ!$I$4:$I$170,ROW(A26)),COLUMN(A26)),"")</f>
        <v/>
      </c>
      <c r="C28" s="140" t="str">
        <f>IFERROR(INDEX(ДЕВУШКИ!$B$4:$D$170,_xlfn.AGGREGATE(15,6,(ROW(ДЕВУШКИ!$C$4:$C$170)-3)/ДЕВУШКИ!$I$4:$I$170,ROW(B26)),COLUMN(B26)),"")</f>
        <v/>
      </c>
      <c r="D28" s="140" t="str">
        <f>IFERROR(INDEX(ДЕВУШКИ!$B$4:$D$170,_xlfn.AGGREGATE(15,6,(ROW(ДЕВУШКИ!$C$4:$C$170)-3)/ДЕВУШКИ!$I$4:$I$170,ROW(C26)),COLUMN(C26)),"")</f>
        <v/>
      </c>
    </row>
    <row r="29" spans="1:4" x14ac:dyDescent="0.25">
      <c r="A29" s="43">
        <v>27</v>
      </c>
      <c r="B29" s="140" t="str">
        <f>IFERROR(INDEX(ДЕВУШКИ!$B$4:$D$170,_xlfn.AGGREGATE(15,6,(ROW(ДЕВУШКИ!$C$4:$C$170)-3)/ДЕВУШКИ!$I$4:$I$170,ROW(A27)),COLUMN(A27)),"")</f>
        <v/>
      </c>
      <c r="C29" s="140" t="str">
        <f>IFERROR(INDEX(ДЕВУШКИ!$B$4:$D$170,_xlfn.AGGREGATE(15,6,(ROW(ДЕВУШКИ!$C$4:$C$170)-3)/ДЕВУШКИ!$I$4:$I$170,ROW(B27)),COLUMN(B27)),"")</f>
        <v/>
      </c>
      <c r="D29" s="140" t="str">
        <f>IFERROR(INDEX(ДЕВУШКИ!$B$4:$D$170,_xlfn.AGGREGATE(15,6,(ROW(ДЕВУШКИ!$C$4:$C$170)-3)/ДЕВУШКИ!$I$4:$I$170,ROW(C27)),COLUMN(C27)),"")</f>
        <v/>
      </c>
    </row>
    <row r="30" spans="1:4" x14ac:dyDescent="0.25">
      <c r="A30" s="43">
        <v>28</v>
      </c>
      <c r="B30" s="140" t="str">
        <f>IFERROR(INDEX(ДЕВУШКИ!$B$4:$D$170,_xlfn.AGGREGATE(15,6,(ROW(ДЕВУШКИ!$C$4:$C$170)-3)/ДЕВУШКИ!$I$4:$I$170,ROW(A28)),COLUMN(A28)),"")</f>
        <v/>
      </c>
      <c r="C30" s="140" t="str">
        <f>IFERROR(INDEX(ДЕВУШКИ!$B$4:$D$170,_xlfn.AGGREGATE(15,6,(ROW(ДЕВУШКИ!$C$4:$C$170)-3)/ДЕВУШКИ!$I$4:$I$170,ROW(B28)),COLUMN(B28)),"")</f>
        <v/>
      </c>
      <c r="D30" s="140" t="str">
        <f>IFERROR(INDEX(ДЕВУШКИ!$B$4:$D$170,_xlfn.AGGREGATE(15,6,(ROW(ДЕВУШКИ!$C$4:$C$170)-3)/ДЕВУШКИ!$I$4:$I$170,ROW(C28)),COLUMN(C28)),"")</f>
        <v/>
      </c>
    </row>
    <row r="31" spans="1:4" x14ac:dyDescent="0.25">
      <c r="A31" s="43">
        <v>29</v>
      </c>
      <c r="B31" s="140" t="str">
        <f>IFERROR(INDEX(ДЕВУШКИ!$B$4:$D$170,_xlfn.AGGREGATE(15,6,(ROW(ДЕВУШКИ!$C$4:$C$170)-3)/ДЕВУШКИ!$I$4:$I$170,ROW(A29)),COLUMN(A29)),"")</f>
        <v/>
      </c>
      <c r="C31" s="140" t="str">
        <f>IFERROR(INDEX(ДЕВУШКИ!$B$4:$D$170,_xlfn.AGGREGATE(15,6,(ROW(ДЕВУШКИ!$C$4:$C$170)-3)/ДЕВУШКИ!$I$4:$I$170,ROW(B29)),COLUMN(B29)),"")</f>
        <v/>
      </c>
      <c r="D31" s="140" t="str">
        <f>IFERROR(INDEX(ДЕВУШКИ!$B$4:$D$170,_xlfn.AGGREGATE(15,6,(ROW(ДЕВУШКИ!$C$4:$C$170)-3)/ДЕВУШКИ!$I$4:$I$170,ROW(C29)),COLUMN(C29)),"")</f>
        <v/>
      </c>
    </row>
    <row r="32" spans="1:4" x14ac:dyDescent="0.25">
      <c r="A32" s="43">
        <v>30</v>
      </c>
      <c r="B32" s="140" t="str">
        <f>IFERROR(INDEX(ДЕВУШКИ!$B$4:$D$170,_xlfn.AGGREGATE(15,6,(ROW(ДЕВУШКИ!$C$4:$C$170)-3)/ДЕВУШКИ!$I$4:$I$170,ROW(A30)),COLUMN(A30)),"")</f>
        <v/>
      </c>
      <c r="C32" s="140" t="str">
        <f>IFERROR(INDEX(ДЕВУШКИ!$B$4:$D$170,_xlfn.AGGREGATE(15,6,(ROW(ДЕВУШКИ!$C$4:$C$170)-3)/ДЕВУШКИ!$I$4:$I$170,ROW(B30)),COLUMN(B30)),"")</f>
        <v/>
      </c>
      <c r="D32" s="140" t="str">
        <f>IFERROR(INDEX(ДЕВУШКИ!$B$4:$D$170,_xlfn.AGGREGATE(15,6,(ROW(ДЕВУШКИ!$C$4:$C$170)-3)/ДЕВУШКИ!$I$4:$I$170,ROW(C30)),COLUMN(C30)),"")</f>
        <v/>
      </c>
    </row>
    <row r="33" spans="1:4" x14ac:dyDescent="0.25">
      <c r="A33" s="43">
        <v>31</v>
      </c>
      <c r="B33" s="140" t="str">
        <f>IFERROR(INDEX(ДЕВУШКИ!$B$4:$D$170,_xlfn.AGGREGATE(15,6,(ROW(ДЕВУШКИ!$C$4:$C$170)-3)/ДЕВУШКИ!$I$4:$I$170,ROW(A31)),COLUMN(A31)),"")</f>
        <v/>
      </c>
      <c r="C33" s="140" t="str">
        <f>IFERROR(INDEX(ДЕВУШКИ!$B$4:$D$170,_xlfn.AGGREGATE(15,6,(ROW(ДЕВУШКИ!$C$4:$C$170)-3)/ДЕВУШКИ!$I$4:$I$170,ROW(B31)),COLUMN(B31)),"")</f>
        <v/>
      </c>
      <c r="D33" s="140" t="str">
        <f>IFERROR(INDEX(ДЕВУШКИ!$B$4:$D$170,_xlfn.AGGREGATE(15,6,(ROW(ДЕВУШКИ!$C$4:$C$170)-3)/ДЕВУШКИ!$I$4:$I$170,ROW(C31)),COLUMN(C31)),"")</f>
        <v/>
      </c>
    </row>
    <row r="34" spans="1:4" x14ac:dyDescent="0.25">
      <c r="A34" s="43">
        <v>32</v>
      </c>
      <c r="B34" s="140" t="str">
        <f>IFERROR(INDEX(ДЕВУШКИ!$B$4:$D$170,_xlfn.AGGREGATE(15,6,(ROW(ДЕВУШКИ!$C$4:$C$170)-3)/ДЕВУШКИ!$I$4:$I$170,ROW(A32)),COLUMN(A32)),"")</f>
        <v/>
      </c>
      <c r="C34" s="140" t="str">
        <f>IFERROR(INDEX(ДЕВУШКИ!$B$4:$D$170,_xlfn.AGGREGATE(15,6,(ROW(ДЕВУШКИ!$C$4:$C$170)-3)/ДЕВУШКИ!$I$4:$I$170,ROW(B32)),COLUMN(B32)),"")</f>
        <v/>
      </c>
      <c r="D34" s="140" t="str">
        <f>IFERROR(INDEX(ДЕВУШКИ!$B$4:$D$170,_xlfn.AGGREGATE(15,6,(ROW(ДЕВУШКИ!$C$4:$C$170)-3)/ДЕВУШКИ!$I$4:$I$170,ROW(C32)),COLUMN(C32)),"")</f>
        <v/>
      </c>
    </row>
    <row r="35" spans="1:4" x14ac:dyDescent="0.25">
      <c r="A35" s="43">
        <v>33</v>
      </c>
      <c r="B35" s="140" t="str">
        <f>IFERROR(INDEX(ДЕВУШКИ!$B$4:$D$170,_xlfn.AGGREGATE(15,6,(ROW(ДЕВУШКИ!$C$4:$C$170)-3)/ДЕВУШКИ!$I$4:$I$170,ROW(A33)),COLUMN(A33)),"")</f>
        <v/>
      </c>
      <c r="C35" s="140" t="str">
        <f>IFERROR(INDEX(ДЕВУШКИ!$B$4:$D$170,_xlfn.AGGREGATE(15,6,(ROW(ДЕВУШКИ!$C$4:$C$170)-3)/ДЕВУШКИ!$I$4:$I$170,ROW(B33)),COLUMN(B33)),"")</f>
        <v/>
      </c>
      <c r="D35" s="140" t="str">
        <f>IFERROR(INDEX(ДЕВУШКИ!$B$4:$D$170,_xlfn.AGGREGATE(15,6,(ROW(ДЕВУШКИ!$C$4:$C$170)-3)/ДЕВУШКИ!$I$4:$I$170,ROW(C33)),COLUMN(C33)),"")</f>
        <v/>
      </c>
    </row>
    <row r="36" spans="1:4" x14ac:dyDescent="0.25">
      <c r="A36" s="43">
        <v>34</v>
      </c>
      <c r="B36" s="140" t="str">
        <f>IFERROR(INDEX(ДЕВУШКИ!$B$4:$D$170,_xlfn.AGGREGATE(15,6,(ROW(ДЕВУШКИ!$C$4:$C$170)-3)/ДЕВУШКИ!$I$4:$I$170,ROW(A34)),COLUMN(A34)),"")</f>
        <v/>
      </c>
      <c r="C36" s="140" t="str">
        <f>IFERROR(INDEX(ДЕВУШКИ!$B$4:$D$170,_xlfn.AGGREGATE(15,6,(ROW(ДЕВУШКИ!$C$4:$C$170)-3)/ДЕВУШКИ!$I$4:$I$170,ROW(B34)),COLUMN(B34)),"")</f>
        <v/>
      </c>
      <c r="D36" s="140" t="str">
        <f>IFERROR(INDEX(ДЕВУШКИ!$B$4:$D$170,_xlfn.AGGREGATE(15,6,(ROW(ДЕВУШКИ!$C$4:$C$170)-3)/ДЕВУШКИ!$I$4:$I$170,ROW(C34)),COLUMN(C34)),"")</f>
        <v/>
      </c>
    </row>
    <row r="37" spans="1:4" x14ac:dyDescent="0.25">
      <c r="A37" s="43">
        <v>35</v>
      </c>
      <c r="B37" s="140" t="str">
        <f>IFERROR(INDEX(ДЕВУШКИ!$B$4:$D$170,_xlfn.AGGREGATE(15,6,(ROW(ДЕВУШКИ!$C$4:$C$170)-3)/ДЕВУШКИ!$I$4:$I$170,ROW(A35)),COLUMN(A35)),"")</f>
        <v/>
      </c>
      <c r="C37" s="140" t="str">
        <f>IFERROR(INDEX(ДЕВУШКИ!$B$4:$D$170,_xlfn.AGGREGATE(15,6,(ROW(ДЕВУШКИ!$C$4:$C$170)-3)/ДЕВУШКИ!$I$4:$I$170,ROW(B35)),COLUMN(B35)),"")</f>
        <v/>
      </c>
      <c r="D37" s="140" t="str">
        <f>IFERROR(INDEX(ДЕВУШКИ!$B$4:$D$170,_xlfn.AGGREGATE(15,6,(ROW(ДЕВУШКИ!$C$4:$C$170)-3)/ДЕВУШКИ!$I$4:$I$170,ROW(C35)),COLUMN(C35)),"")</f>
        <v/>
      </c>
    </row>
    <row r="38" spans="1:4" x14ac:dyDescent="0.25">
      <c r="A38" s="43">
        <v>36</v>
      </c>
      <c r="B38" s="140" t="str">
        <f>IFERROR(INDEX(ДЕВУШКИ!$B$4:$D$170,_xlfn.AGGREGATE(15,6,(ROW(ДЕВУШКИ!$C$4:$C$170)-3)/ДЕВУШКИ!$I$4:$I$170,ROW(A36)),COLUMN(A36)),"")</f>
        <v/>
      </c>
      <c r="C38" s="140" t="str">
        <f>IFERROR(INDEX(ДЕВУШКИ!$B$4:$D$170,_xlfn.AGGREGATE(15,6,(ROW(ДЕВУШКИ!$C$4:$C$170)-3)/ДЕВУШКИ!$I$4:$I$170,ROW(B36)),COLUMN(B36)),"")</f>
        <v/>
      </c>
      <c r="D38" s="140" t="str">
        <f>IFERROR(INDEX(ДЕВУШКИ!$B$4:$D$170,_xlfn.AGGREGATE(15,6,(ROW(ДЕВУШКИ!$C$4:$C$170)-3)/ДЕВУШКИ!$I$4:$I$170,ROW(C36)),COLUMN(C36)),"")</f>
        <v/>
      </c>
    </row>
    <row r="39" spans="1:4" x14ac:dyDescent="0.25">
      <c r="A39" s="43">
        <v>37</v>
      </c>
      <c r="B39" s="140" t="str">
        <f>IFERROR(INDEX(ДЕВУШКИ!$B$4:$D$170,_xlfn.AGGREGATE(15,6,(ROW(ДЕВУШКИ!$C$4:$C$170)-3)/ДЕВУШКИ!$I$4:$I$170,ROW(A37)),COLUMN(A37)),"")</f>
        <v/>
      </c>
      <c r="C39" s="140" t="str">
        <f>IFERROR(INDEX(ДЕВУШКИ!$B$4:$D$170,_xlfn.AGGREGATE(15,6,(ROW(ДЕВУШКИ!$C$4:$C$170)-3)/ДЕВУШКИ!$I$4:$I$170,ROW(B37)),COLUMN(B37)),"")</f>
        <v/>
      </c>
      <c r="D39" s="140" t="str">
        <f>IFERROR(INDEX(ДЕВУШКИ!$B$4:$D$170,_xlfn.AGGREGATE(15,6,(ROW(ДЕВУШКИ!$C$4:$C$170)-3)/ДЕВУШКИ!$I$4:$I$170,ROW(C37)),COLUMN(C37)),"")</f>
        <v/>
      </c>
    </row>
    <row r="40" spans="1:4" x14ac:dyDescent="0.25">
      <c r="A40" s="43">
        <v>38</v>
      </c>
      <c r="B40" s="140" t="str">
        <f>IFERROR(INDEX(ДЕВУШКИ!$B$4:$D$170,_xlfn.AGGREGATE(15,6,(ROW(ДЕВУШКИ!$C$4:$C$170)-3)/ДЕВУШКИ!$I$4:$I$170,ROW(A38)),COLUMN(A38)),"")</f>
        <v/>
      </c>
      <c r="C40" s="140" t="str">
        <f>IFERROR(INDEX(ДЕВУШКИ!$B$4:$D$170,_xlfn.AGGREGATE(15,6,(ROW(ДЕВУШКИ!$C$4:$C$170)-3)/ДЕВУШКИ!$I$4:$I$170,ROW(B38)),COLUMN(B38)),"")</f>
        <v/>
      </c>
      <c r="D40" s="140" t="str">
        <f>IFERROR(INDEX(ДЕВУШКИ!$B$4:$D$170,_xlfn.AGGREGATE(15,6,(ROW(ДЕВУШКИ!$C$4:$C$170)-3)/ДЕВУШКИ!$I$4:$I$170,ROW(C38)),COLUMN(C38)),"")</f>
        <v/>
      </c>
    </row>
    <row r="41" spans="1:4" x14ac:dyDescent="0.25">
      <c r="A41" s="43">
        <v>39</v>
      </c>
      <c r="B41" s="140" t="str">
        <f>IFERROR(INDEX(ДЕВУШКИ!$B$4:$D$170,_xlfn.AGGREGATE(15,6,(ROW(ДЕВУШКИ!$C$4:$C$170)-3)/ДЕВУШКИ!$I$4:$I$170,ROW(A39)),COLUMN(A39)),"")</f>
        <v/>
      </c>
      <c r="C41" s="140" t="str">
        <f>IFERROR(INDEX(ДЕВУШКИ!$B$4:$D$170,_xlfn.AGGREGATE(15,6,(ROW(ДЕВУШКИ!$C$4:$C$170)-3)/ДЕВУШКИ!$I$4:$I$170,ROW(B39)),COLUMN(B39)),"")</f>
        <v/>
      </c>
      <c r="D41" s="140" t="str">
        <f>IFERROR(INDEX(ДЕВУШКИ!$B$4:$D$170,_xlfn.AGGREGATE(15,6,(ROW(ДЕВУШКИ!$C$4:$C$170)-3)/ДЕВУШКИ!$I$4:$I$170,ROW(C39)),COLUMN(C39)),"")</f>
        <v/>
      </c>
    </row>
    <row r="42" spans="1:4" x14ac:dyDescent="0.25">
      <c r="A42" s="43">
        <v>40</v>
      </c>
      <c r="B42" s="140" t="str">
        <f>IFERROR(INDEX(ДЕВУШКИ!$B$4:$D$170,_xlfn.AGGREGATE(15,6,(ROW(ДЕВУШКИ!$C$4:$C$170)-3)/ДЕВУШКИ!$I$4:$I$170,ROW(A40)),COLUMN(A40)),"")</f>
        <v/>
      </c>
      <c r="C42" s="140" t="str">
        <f>IFERROR(INDEX(ДЕВУШКИ!$B$4:$D$170,_xlfn.AGGREGATE(15,6,(ROW(ДЕВУШКИ!$C$4:$C$170)-3)/ДЕВУШКИ!$I$4:$I$170,ROW(B40)),COLUMN(B40)),"")</f>
        <v/>
      </c>
      <c r="D42" s="140" t="str">
        <f>IFERROR(INDEX(ДЕВУШКИ!$B$4:$D$170,_xlfn.AGGREGATE(15,6,(ROW(ДЕВУШКИ!$C$4:$C$170)-3)/ДЕВУШКИ!$I$4:$I$170,ROW(C40)),COLUMN(C40)),"")</f>
        <v/>
      </c>
    </row>
    <row r="43" spans="1:4" x14ac:dyDescent="0.25">
      <c r="A43" s="43">
        <v>41</v>
      </c>
      <c r="B43" s="140" t="str">
        <f>IFERROR(INDEX(ДЕВУШКИ!$B$4:$D$170,_xlfn.AGGREGATE(15,6,(ROW(ДЕВУШКИ!$C$4:$C$170)-3)/ДЕВУШКИ!$I$4:$I$170,ROW(A41)),COLUMN(A41)),"")</f>
        <v/>
      </c>
      <c r="C43" s="140" t="str">
        <f>IFERROR(INDEX(ДЕВУШКИ!$B$4:$D$170,_xlfn.AGGREGATE(15,6,(ROW(ДЕВУШКИ!$C$4:$C$170)-3)/ДЕВУШКИ!$I$4:$I$170,ROW(B41)),COLUMN(B41)),"")</f>
        <v/>
      </c>
      <c r="D43" s="140" t="str">
        <f>IFERROR(INDEX(ДЕВУШКИ!$B$4:$D$170,_xlfn.AGGREGATE(15,6,(ROW(ДЕВУШКИ!$C$4:$C$170)-3)/ДЕВУШКИ!$I$4:$I$170,ROW(C41)),COLUMN(C41)),"")</f>
        <v/>
      </c>
    </row>
    <row r="44" spans="1:4" x14ac:dyDescent="0.25">
      <c r="A44" s="43">
        <v>42</v>
      </c>
      <c r="B44" s="140" t="str">
        <f>IFERROR(INDEX(ДЕВУШКИ!$B$4:$D$170,_xlfn.AGGREGATE(15,6,(ROW(ДЕВУШКИ!$C$4:$C$170)-3)/ДЕВУШКИ!$I$4:$I$170,ROW(A42)),COLUMN(A42)),"")</f>
        <v/>
      </c>
      <c r="C44" s="140" t="str">
        <f>IFERROR(INDEX(ДЕВУШКИ!$B$4:$D$170,_xlfn.AGGREGATE(15,6,(ROW(ДЕВУШКИ!$C$4:$C$170)-3)/ДЕВУШКИ!$I$4:$I$170,ROW(B42)),COLUMN(B42)),"")</f>
        <v/>
      </c>
      <c r="D44" s="140" t="str">
        <f>IFERROR(INDEX(ДЕВУШКИ!$B$4:$D$170,_xlfn.AGGREGATE(15,6,(ROW(ДЕВУШКИ!$C$4:$C$170)-3)/ДЕВУШКИ!$I$4:$I$170,ROW(C42)),COLUMN(C42)),"")</f>
        <v/>
      </c>
    </row>
    <row r="45" spans="1:4" x14ac:dyDescent="0.25">
      <c r="A45" s="43">
        <v>43</v>
      </c>
      <c r="B45" s="140" t="str">
        <f>IFERROR(INDEX(ДЕВУШКИ!$B$4:$D$170,_xlfn.AGGREGATE(15,6,(ROW(ДЕВУШКИ!$C$4:$C$170)-3)/ДЕВУШКИ!$I$4:$I$170,ROW(A43)),COLUMN(A43)),"")</f>
        <v/>
      </c>
      <c r="C45" s="140" t="str">
        <f>IFERROR(INDEX(ДЕВУШКИ!$B$4:$D$170,_xlfn.AGGREGATE(15,6,(ROW(ДЕВУШКИ!$C$4:$C$170)-3)/ДЕВУШКИ!$I$4:$I$170,ROW(B43)),COLUMN(B43)),"")</f>
        <v/>
      </c>
      <c r="D45" s="140" t="str">
        <f>IFERROR(INDEX(ДЕВУШКИ!$B$4:$D$170,_xlfn.AGGREGATE(15,6,(ROW(ДЕВУШКИ!$C$4:$C$170)-3)/ДЕВУШКИ!$I$4:$I$170,ROW(C43)),COLUMN(C43)),"")</f>
        <v/>
      </c>
    </row>
    <row r="46" spans="1:4" x14ac:dyDescent="0.25">
      <c r="A46" s="43">
        <v>44</v>
      </c>
      <c r="B46" s="140" t="str">
        <f>IFERROR(INDEX(ДЕВУШКИ!$B$4:$D$170,_xlfn.AGGREGATE(15,6,(ROW(ДЕВУШКИ!$C$4:$C$170)-3)/ДЕВУШКИ!$I$4:$I$170,ROW(A44)),COLUMN(A44)),"")</f>
        <v/>
      </c>
      <c r="C46" s="140" t="str">
        <f>IFERROR(INDEX(ДЕВУШКИ!$B$4:$D$170,_xlfn.AGGREGATE(15,6,(ROW(ДЕВУШКИ!$C$4:$C$170)-3)/ДЕВУШКИ!$I$4:$I$170,ROW(B44)),COLUMN(B44)),"")</f>
        <v/>
      </c>
      <c r="D46" s="140" t="str">
        <f>IFERROR(INDEX(ДЕВУШКИ!$B$4:$D$170,_xlfn.AGGREGATE(15,6,(ROW(ДЕВУШКИ!$C$4:$C$170)-3)/ДЕВУШКИ!$I$4:$I$170,ROW(C44)),COLUMN(C44)),"")</f>
        <v/>
      </c>
    </row>
    <row r="47" spans="1:4" x14ac:dyDescent="0.25">
      <c r="A47" s="43">
        <v>45</v>
      </c>
      <c r="B47" s="140" t="str">
        <f>IFERROR(INDEX(ДЕВУШКИ!$B$4:$D$170,_xlfn.AGGREGATE(15,6,(ROW(ДЕВУШКИ!$C$4:$C$170)-3)/ДЕВУШКИ!$I$4:$I$170,ROW(A45)),COLUMN(A45)),"")</f>
        <v/>
      </c>
      <c r="C47" s="140" t="str">
        <f>IFERROR(INDEX(ДЕВУШКИ!$B$4:$D$170,_xlfn.AGGREGATE(15,6,(ROW(ДЕВУШКИ!$C$4:$C$170)-3)/ДЕВУШКИ!$I$4:$I$170,ROW(B45)),COLUMN(B45)),"")</f>
        <v/>
      </c>
      <c r="D47" s="140" t="str">
        <f>IFERROR(INDEX(ДЕВУШКИ!$B$4:$D$170,_xlfn.AGGREGATE(15,6,(ROW(ДЕВУШКИ!$C$4:$C$170)-3)/ДЕВУШКИ!$I$4:$I$170,ROW(C45)),COLUMN(C45)),"")</f>
        <v/>
      </c>
    </row>
    <row r="48" spans="1:4" x14ac:dyDescent="0.25">
      <c r="A48" s="43">
        <v>46</v>
      </c>
      <c r="B48" s="140" t="str">
        <f>IFERROR(INDEX(ДЕВУШКИ!$B$4:$D$170,_xlfn.AGGREGATE(15,6,(ROW(ДЕВУШКИ!$C$4:$C$170)-3)/ДЕВУШКИ!$I$4:$I$170,ROW(A46)),COLUMN(A46)),"")</f>
        <v/>
      </c>
      <c r="C48" s="140" t="str">
        <f>IFERROR(INDEX(ДЕВУШКИ!$B$4:$D$170,_xlfn.AGGREGATE(15,6,(ROW(ДЕВУШКИ!$C$4:$C$170)-3)/ДЕВУШКИ!$I$4:$I$170,ROW(B46)),COLUMN(B46)),"")</f>
        <v/>
      </c>
      <c r="D48" s="140" t="str">
        <f>IFERROR(INDEX(ДЕВУШКИ!$B$4:$D$170,_xlfn.AGGREGATE(15,6,(ROW(ДЕВУШКИ!$C$4:$C$170)-3)/ДЕВУШКИ!$I$4:$I$170,ROW(C46)),COLUMN(C46)),"")</f>
        <v/>
      </c>
    </row>
    <row r="49" spans="1:4" x14ac:dyDescent="0.25">
      <c r="A49" s="43">
        <v>47</v>
      </c>
      <c r="B49" s="140" t="str">
        <f>IFERROR(INDEX(ДЕВУШКИ!$B$4:$D$170,_xlfn.AGGREGATE(15,6,(ROW(ДЕВУШКИ!$C$4:$C$170)-3)/ДЕВУШКИ!$I$4:$I$170,ROW(A47)),COLUMN(A47)),"")</f>
        <v/>
      </c>
      <c r="C49" s="140" t="str">
        <f>IFERROR(INDEX(ДЕВУШКИ!$B$4:$D$170,_xlfn.AGGREGATE(15,6,(ROW(ДЕВУШКИ!$C$4:$C$170)-3)/ДЕВУШКИ!$I$4:$I$170,ROW(B47)),COLUMN(B47)),"")</f>
        <v/>
      </c>
      <c r="D49" s="140" t="str">
        <f>IFERROR(INDEX(ДЕВУШКИ!$B$4:$D$170,_xlfn.AGGREGATE(15,6,(ROW(ДЕВУШКИ!$C$4:$C$170)-3)/ДЕВУШКИ!$I$4:$I$170,ROW(C47)),COLUMN(C47)),"")</f>
        <v/>
      </c>
    </row>
    <row r="50" spans="1:4" x14ac:dyDescent="0.25">
      <c r="A50" s="43">
        <v>48</v>
      </c>
      <c r="B50" s="140" t="str">
        <f>IFERROR(INDEX(ДЕВУШКИ!$B$4:$D$170,_xlfn.AGGREGATE(15,6,(ROW(ДЕВУШКИ!$C$4:$C$170)-3)/ДЕВУШКИ!$I$4:$I$170,ROW(A48)),COLUMN(A48)),"")</f>
        <v/>
      </c>
      <c r="C50" s="140" t="str">
        <f>IFERROR(INDEX(ДЕВУШКИ!$B$4:$D$170,_xlfn.AGGREGATE(15,6,(ROW(ДЕВУШКИ!$C$4:$C$170)-3)/ДЕВУШКИ!$I$4:$I$170,ROW(B48)),COLUMN(B48)),"")</f>
        <v/>
      </c>
      <c r="D50" s="140" t="str">
        <f>IFERROR(INDEX(ДЕВУШКИ!$B$4:$D$170,_xlfn.AGGREGATE(15,6,(ROW(ДЕВУШКИ!$C$4:$C$170)-3)/ДЕВУШКИ!$I$4:$I$170,ROW(C48)),COLUMN(C48)),"")</f>
        <v/>
      </c>
    </row>
    <row r="51" spans="1:4" x14ac:dyDescent="0.25">
      <c r="A51" s="43">
        <v>49</v>
      </c>
      <c r="B51" s="140" t="str">
        <f>IFERROR(INDEX(ДЕВУШКИ!$B$4:$D$170,_xlfn.AGGREGATE(15,6,(ROW(ДЕВУШКИ!$C$4:$C$170)-3)/ДЕВУШКИ!$I$4:$I$170,ROW(A49)),COLUMN(A49)),"")</f>
        <v/>
      </c>
      <c r="C51" s="140" t="str">
        <f>IFERROR(INDEX(ДЕВУШКИ!$B$4:$D$170,_xlfn.AGGREGATE(15,6,(ROW(ДЕВУШКИ!$C$4:$C$170)-3)/ДЕВУШКИ!$I$4:$I$170,ROW(B49)),COLUMN(B49)),"")</f>
        <v/>
      </c>
      <c r="D51" s="140" t="str">
        <f>IFERROR(INDEX(ДЕВУШКИ!$B$4:$D$170,_xlfn.AGGREGATE(15,6,(ROW(ДЕВУШКИ!$C$4:$C$170)-3)/ДЕВУШКИ!$I$4:$I$170,ROW(C49)),COLUMN(C49)),"")</f>
        <v/>
      </c>
    </row>
    <row r="52" spans="1:4" x14ac:dyDescent="0.25">
      <c r="A52" s="43">
        <v>50</v>
      </c>
      <c r="B52" s="140" t="str">
        <f>IFERROR(INDEX(ДЕВУШКИ!$B$4:$D$170,_xlfn.AGGREGATE(15,6,(ROW(ДЕВУШКИ!$C$4:$C$170)-3)/ДЕВУШКИ!$I$4:$I$170,ROW(A50)),COLUMN(A50)),"")</f>
        <v/>
      </c>
      <c r="C52" s="140" t="str">
        <f>IFERROR(INDEX(ДЕВУШКИ!$B$4:$D$170,_xlfn.AGGREGATE(15,6,(ROW(ДЕВУШКИ!$C$4:$C$170)-3)/ДЕВУШКИ!$I$4:$I$170,ROW(B50)),COLUMN(B50)),"")</f>
        <v/>
      </c>
      <c r="D52" s="140" t="str">
        <f>IFERROR(INDEX(ДЕВУШКИ!$B$4:$D$170,_xlfn.AGGREGATE(15,6,(ROW(ДЕВУШКИ!$C$4:$C$170)-3)/ДЕВУШКИ!$I$4:$I$170,ROW(C50)),COLUMN(C50)),"")</f>
        <v/>
      </c>
    </row>
    <row r="53" spans="1:4" x14ac:dyDescent="0.25">
      <c r="A53" s="43">
        <v>51</v>
      </c>
      <c r="B53" s="140" t="str">
        <f>IFERROR(INDEX(ДЕВУШКИ!$B$4:$D$170,_xlfn.AGGREGATE(15,6,(ROW(ДЕВУШКИ!$C$4:$C$170)-3)/ДЕВУШКИ!$I$4:$I$170,ROW(A51)),COLUMN(A51)),"")</f>
        <v/>
      </c>
      <c r="C53" s="140" t="str">
        <f>IFERROR(INDEX(ДЕВУШКИ!$B$4:$D$170,_xlfn.AGGREGATE(15,6,(ROW(ДЕВУШКИ!$C$4:$C$170)-3)/ДЕВУШКИ!$I$4:$I$170,ROW(B51)),COLUMN(B51)),"")</f>
        <v/>
      </c>
      <c r="D53" s="140" t="str">
        <f>IFERROR(INDEX(ДЕВУШКИ!$B$4:$D$170,_xlfn.AGGREGATE(15,6,(ROW(ДЕВУШКИ!$C$4:$C$170)-3)/ДЕВУШКИ!$I$4:$I$170,ROW(C51)),COLUMN(C51)),"")</f>
        <v/>
      </c>
    </row>
    <row r="54" spans="1:4" x14ac:dyDescent="0.25">
      <c r="A54" s="43">
        <v>52</v>
      </c>
      <c r="B54" s="140" t="str">
        <f>IFERROR(INDEX(ДЕВУШКИ!$B$4:$D$170,_xlfn.AGGREGATE(15,6,(ROW(ДЕВУШКИ!$C$4:$C$170)-3)/ДЕВУШКИ!$I$4:$I$170,ROW(A52)),COLUMN(A52)),"")</f>
        <v/>
      </c>
      <c r="C54" s="140" t="str">
        <f>IFERROR(INDEX(ДЕВУШКИ!$B$4:$D$170,_xlfn.AGGREGATE(15,6,(ROW(ДЕВУШКИ!$C$4:$C$170)-3)/ДЕВУШКИ!$I$4:$I$170,ROW(B52)),COLUMN(B52)),"")</f>
        <v/>
      </c>
      <c r="D54" s="140" t="str">
        <f>IFERROR(INDEX(ДЕВУШКИ!$B$4:$D$170,_xlfn.AGGREGATE(15,6,(ROW(ДЕВУШКИ!$C$4:$C$170)-3)/ДЕВУШКИ!$I$4:$I$170,ROW(C52)),COLUMN(C52)),"")</f>
        <v/>
      </c>
    </row>
    <row r="55" spans="1:4" x14ac:dyDescent="0.25">
      <c r="A55" s="43">
        <v>53</v>
      </c>
      <c r="B55" s="140" t="str">
        <f>IFERROR(INDEX(ДЕВУШКИ!$B$4:$D$170,_xlfn.AGGREGATE(15,6,(ROW(ДЕВУШКИ!$C$4:$C$170)-3)/ДЕВУШКИ!$I$4:$I$170,ROW(A53)),COLUMN(A53)),"")</f>
        <v/>
      </c>
      <c r="C55" s="140" t="str">
        <f>IFERROR(INDEX(ДЕВУШКИ!$B$4:$D$170,_xlfn.AGGREGATE(15,6,(ROW(ДЕВУШКИ!$C$4:$C$170)-3)/ДЕВУШКИ!$I$4:$I$170,ROW(B53)),COLUMN(B53)),"")</f>
        <v/>
      </c>
      <c r="D55" s="140" t="str">
        <f>IFERROR(INDEX(ДЕВУШКИ!$B$4:$D$170,_xlfn.AGGREGATE(15,6,(ROW(ДЕВУШКИ!$C$4:$C$170)-3)/ДЕВУШКИ!$I$4:$I$170,ROW(C53)),COLUMN(C53)),"")</f>
        <v/>
      </c>
    </row>
    <row r="56" spans="1:4" x14ac:dyDescent="0.25">
      <c r="A56" s="43">
        <v>54</v>
      </c>
      <c r="B56" s="140" t="str">
        <f>IFERROR(INDEX(ДЕВУШКИ!$B$4:$D$170,_xlfn.AGGREGATE(15,6,(ROW(ДЕВУШКИ!$C$4:$C$170)-3)/ДЕВУШКИ!$I$4:$I$170,ROW(A54)),COLUMN(A54)),"")</f>
        <v/>
      </c>
      <c r="C56" s="140" t="str">
        <f>IFERROR(INDEX(ДЕВУШКИ!$B$4:$D$170,_xlfn.AGGREGATE(15,6,(ROW(ДЕВУШКИ!$C$4:$C$170)-3)/ДЕВУШКИ!$I$4:$I$170,ROW(B54)),COLUMN(B54)),"")</f>
        <v/>
      </c>
      <c r="D56" s="140" t="str">
        <f>IFERROR(INDEX(ДЕВУШКИ!$B$4:$D$170,_xlfn.AGGREGATE(15,6,(ROW(ДЕВУШКИ!$C$4:$C$170)-3)/ДЕВУШКИ!$I$4:$I$170,ROW(C54)),COLUMN(C54)),"")</f>
        <v/>
      </c>
    </row>
    <row r="57" spans="1:4" x14ac:dyDescent="0.25">
      <c r="A57" s="43">
        <v>55</v>
      </c>
      <c r="B57" s="140" t="str">
        <f>IFERROR(INDEX(ДЕВУШКИ!$B$4:$D$170,_xlfn.AGGREGATE(15,6,(ROW(ДЕВУШКИ!$C$4:$C$170)-3)/ДЕВУШКИ!$I$4:$I$170,ROW(A55)),COLUMN(A55)),"")</f>
        <v/>
      </c>
      <c r="C57" s="140" t="str">
        <f>IFERROR(INDEX(ДЕВУШКИ!$B$4:$D$170,_xlfn.AGGREGATE(15,6,(ROW(ДЕВУШКИ!$C$4:$C$170)-3)/ДЕВУШКИ!$I$4:$I$170,ROW(B55)),COLUMN(B55)),"")</f>
        <v/>
      </c>
      <c r="D57" s="140" t="str">
        <f>IFERROR(INDEX(ДЕВУШКИ!$B$4:$D$170,_xlfn.AGGREGATE(15,6,(ROW(ДЕВУШКИ!$C$4:$C$170)-3)/ДЕВУШКИ!$I$4:$I$170,ROW(C55)),COLUMN(C55)),"")</f>
        <v/>
      </c>
    </row>
    <row r="58" spans="1:4" x14ac:dyDescent="0.25">
      <c r="A58" s="43">
        <v>56</v>
      </c>
      <c r="B58" s="140" t="str">
        <f>IFERROR(INDEX(ДЕВУШКИ!$B$4:$D$170,_xlfn.AGGREGATE(15,6,(ROW(ДЕВУШКИ!$C$4:$C$170)-3)/ДЕВУШКИ!$I$4:$I$170,ROW(A56)),COLUMN(A56)),"")</f>
        <v/>
      </c>
      <c r="C58" s="140" t="str">
        <f>IFERROR(INDEX(ДЕВУШКИ!$B$4:$D$170,_xlfn.AGGREGATE(15,6,(ROW(ДЕВУШКИ!$C$4:$C$170)-3)/ДЕВУШКИ!$I$4:$I$170,ROW(B56)),COLUMN(B56)),"")</f>
        <v/>
      </c>
      <c r="D58" s="140" t="str">
        <f>IFERROR(INDEX(ДЕВУШКИ!$B$4:$D$170,_xlfn.AGGREGATE(15,6,(ROW(ДЕВУШКИ!$C$4:$C$170)-3)/ДЕВУШКИ!$I$4:$I$170,ROW(C56)),COLUMN(C56)),"")</f>
        <v/>
      </c>
    </row>
    <row r="59" spans="1:4" x14ac:dyDescent="0.25">
      <c r="A59" s="43">
        <v>57</v>
      </c>
      <c r="B59" s="140" t="str">
        <f>IFERROR(INDEX(ДЕВУШКИ!$B$4:$D$170,_xlfn.AGGREGATE(15,6,(ROW(ДЕВУШКИ!$C$4:$C$170)-3)/ДЕВУШКИ!$I$4:$I$170,ROW(A57)),COLUMN(A57)),"")</f>
        <v/>
      </c>
      <c r="C59" s="140" t="str">
        <f>IFERROR(INDEX(ДЕВУШКИ!$B$4:$D$170,_xlfn.AGGREGATE(15,6,(ROW(ДЕВУШКИ!$C$4:$C$170)-3)/ДЕВУШКИ!$I$4:$I$170,ROW(B57)),COLUMN(B57)),"")</f>
        <v/>
      </c>
      <c r="D59" s="140" t="str">
        <f>IFERROR(INDEX(ДЕВУШКИ!$B$4:$D$170,_xlfn.AGGREGATE(15,6,(ROW(ДЕВУШКИ!$C$4:$C$170)-3)/ДЕВУШКИ!$I$4:$I$170,ROW(C57)),COLUMN(C57)),"")</f>
        <v/>
      </c>
    </row>
    <row r="60" spans="1:4" x14ac:dyDescent="0.25">
      <c r="A60" s="43">
        <v>58</v>
      </c>
      <c r="B60" s="140" t="str">
        <f>IFERROR(INDEX(ДЕВУШКИ!$B$4:$D$170,_xlfn.AGGREGATE(15,6,(ROW(ДЕВУШКИ!$C$4:$C$170)-3)/ДЕВУШКИ!$I$4:$I$170,ROW(A58)),COLUMN(A58)),"")</f>
        <v/>
      </c>
      <c r="C60" s="140" t="str">
        <f>IFERROR(INDEX(ДЕВУШКИ!$B$4:$D$170,_xlfn.AGGREGATE(15,6,(ROW(ДЕВУШКИ!$C$4:$C$170)-3)/ДЕВУШКИ!$I$4:$I$170,ROW(B58)),COLUMN(B58)),"")</f>
        <v/>
      </c>
      <c r="D60" s="140" t="str">
        <f>IFERROR(INDEX(ДЕВУШКИ!$B$4:$D$170,_xlfn.AGGREGATE(15,6,(ROW(ДЕВУШКИ!$C$4:$C$170)-3)/ДЕВУШКИ!$I$4:$I$170,ROW(C58)),COLUMN(C58)),"")</f>
        <v/>
      </c>
    </row>
    <row r="61" spans="1:4" x14ac:dyDescent="0.25">
      <c r="A61" s="43">
        <v>59</v>
      </c>
      <c r="B61" s="140" t="str">
        <f>IFERROR(INDEX(ДЕВУШКИ!$B$4:$D$170,_xlfn.AGGREGATE(15,6,(ROW(ДЕВУШКИ!$C$4:$C$170)-3)/ДЕВУШКИ!$I$4:$I$170,ROW(A59)),COLUMN(A59)),"")</f>
        <v/>
      </c>
      <c r="C61" s="140" t="str">
        <f>IFERROR(INDEX(ДЕВУШКИ!$B$4:$D$170,_xlfn.AGGREGATE(15,6,(ROW(ДЕВУШКИ!$C$4:$C$170)-3)/ДЕВУШКИ!$I$4:$I$170,ROW(B59)),COLUMN(B59)),"")</f>
        <v/>
      </c>
      <c r="D61" s="140" t="str">
        <f>IFERROR(INDEX(ДЕВУШКИ!$B$4:$D$170,_xlfn.AGGREGATE(15,6,(ROW(ДЕВУШКИ!$C$4:$C$170)-3)/ДЕВУШКИ!$I$4:$I$170,ROW(C59)),COLUMN(C59)),"")</f>
        <v/>
      </c>
    </row>
    <row r="62" spans="1:4" x14ac:dyDescent="0.25">
      <c r="A62" s="43">
        <v>60</v>
      </c>
      <c r="B62" s="140" t="str">
        <f>IFERROR(INDEX(ДЕВУШКИ!$B$4:$D$170,_xlfn.AGGREGATE(15,6,(ROW(ДЕВУШКИ!$C$4:$C$170)-3)/ДЕВУШКИ!$I$4:$I$170,ROW(A60)),COLUMN(A60)),"")</f>
        <v/>
      </c>
      <c r="C62" s="140" t="str">
        <f>IFERROR(INDEX(ДЕВУШКИ!$B$4:$D$170,_xlfn.AGGREGATE(15,6,(ROW(ДЕВУШКИ!$C$4:$C$170)-3)/ДЕВУШКИ!$I$4:$I$170,ROW(B60)),COLUMN(B60)),"")</f>
        <v/>
      </c>
      <c r="D62" s="140" t="str">
        <f>IFERROR(INDEX(ДЕВУШКИ!$B$4:$D$170,_xlfn.AGGREGATE(15,6,(ROW(ДЕВУШКИ!$C$4:$C$170)-3)/ДЕВУШКИ!$I$4:$I$170,ROW(C60)),COLUMN(C60)),"")</f>
        <v/>
      </c>
    </row>
    <row r="63" spans="1:4" x14ac:dyDescent="0.25">
      <c r="A63" s="43">
        <v>61</v>
      </c>
      <c r="B63" s="140" t="str">
        <f>IFERROR(INDEX(ДЕВУШКИ!$B$4:$D$170,_xlfn.AGGREGATE(15,6,(ROW(ДЕВУШКИ!$C$4:$C$170)-3)/ДЕВУШКИ!$I$4:$I$170,ROW(A61)),COLUMN(A61)),"")</f>
        <v/>
      </c>
      <c r="C63" s="140" t="str">
        <f>IFERROR(INDEX(ДЕВУШКИ!$B$4:$D$170,_xlfn.AGGREGATE(15,6,(ROW(ДЕВУШКИ!$C$4:$C$170)-3)/ДЕВУШКИ!$I$4:$I$170,ROW(B61)),COLUMN(B61)),"")</f>
        <v/>
      </c>
      <c r="D63" s="140" t="str">
        <f>IFERROR(INDEX(ДЕВУШКИ!$B$4:$D$170,_xlfn.AGGREGATE(15,6,(ROW(ДЕВУШКИ!$C$4:$C$170)-3)/ДЕВУШКИ!$I$4:$I$170,ROW(C61)),COLUMN(C61)),"")</f>
        <v/>
      </c>
    </row>
    <row r="64" spans="1:4" x14ac:dyDescent="0.25">
      <c r="A64" s="43">
        <v>62</v>
      </c>
      <c r="B64" s="140" t="str">
        <f>IFERROR(INDEX(ДЕВУШКИ!$B$4:$D$170,_xlfn.AGGREGATE(15,6,(ROW(ДЕВУШКИ!$C$4:$C$170)-3)/ДЕВУШКИ!$I$4:$I$170,ROW(A62)),COLUMN(A62)),"")</f>
        <v/>
      </c>
      <c r="C64" s="140" t="str">
        <f>IFERROR(INDEX(ДЕВУШКИ!$B$4:$D$170,_xlfn.AGGREGATE(15,6,(ROW(ДЕВУШКИ!$C$4:$C$170)-3)/ДЕВУШКИ!$I$4:$I$170,ROW(B62)),COLUMN(B62)),"")</f>
        <v/>
      </c>
      <c r="D64" s="140" t="str">
        <f>IFERROR(INDEX(ДЕВУШКИ!$B$4:$D$170,_xlfn.AGGREGATE(15,6,(ROW(ДЕВУШКИ!$C$4:$C$170)-3)/ДЕВУШКИ!$I$4:$I$170,ROW(C62)),COLUMN(C62)),"")</f>
        <v/>
      </c>
    </row>
    <row r="65" spans="1:4" x14ac:dyDescent="0.25">
      <c r="A65" s="43">
        <v>63</v>
      </c>
      <c r="B65" s="140" t="str">
        <f>IFERROR(INDEX(ДЕВУШКИ!$B$4:$D$170,_xlfn.AGGREGATE(15,6,(ROW(ДЕВУШКИ!$C$4:$C$170)-3)/ДЕВУШКИ!$I$4:$I$170,ROW(A63)),COLUMN(A63)),"")</f>
        <v/>
      </c>
      <c r="C65" s="140" t="str">
        <f>IFERROR(INDEX(ДЕВУШКИ!$B$4:$D$170,_xlfn.AGGREGATE(15,6,(ROW(ДЕВУШКИ!$C$4:$C$170)-3)/ДЕВУШКИ!$I$4:$I$170,ROW(B63)),COLUMN(B63)),"")</f>
        <v/>
      </c>
      <c r="D65" s="140" t="str">
        <f>IFERROR(INDEX(ДЕВУШКИ!$B$4:$D$170,_xlfn.AGGREGATE(15,6,(ROW(ДЕВУШКИ!$C$4:$C$170)-3)/ДЕВУШКИ!$I$4:$I$170,ROW(C63)),COLUMN(C63)),"")</f>
        <v/>
      </c>
    </row>
    <row r="66" spans="1:4" x14ac:dyDescent="0.25">
      <c r="A66" s="43">
        <v>64</v>
      </c>
      <c r="B66" s="140" t="str">
        <f>IFERROR(INDEX(ДЕВУШКИ!$B$4:$D$170,_xlfn.AGGREGATE(15,6,(ROW(ДЕВУШКИ!$C$4:$C$170)-3)/ДЕВУШКИ!$I$4:$I$170,ROW(A64)),COLUMN(A64)),"")</f>
        <v/>
      </c>
      <c r="C66" s="140" t="str">
        <f>IFERROR(INDEX(ДЕВУШКИ!$B$4:$D$170,_xlfn.AGGREGATE(15,6,(ROW(ДЕВУШКИ!$C$4:$C$170)-3)/ДЕВУШКИ!$I$4:$I$170,ROW(B64)),COLUMN(B64)),"")</f>
        <v/>
      </c>
      <c r="D66" s="140" t="str">
        <f>IFERROR(INDEX(ДЕВУШКИ!$B$4:$D$170,_xlfn.AGGREGATE(15,6,(ROW(ДЕВУШКИ!$C$4:$C$170)-3)/ДЕВУШКИ!$I$4:$I$170,ROW(C64)),COLUMN(C64)),"")</f>
        <v/>
      </c>
    </row>
    <row r="67" spans="1:4" x14ac:dyDescent="0.25">
      <c r="A67" s="43">
        <v>65</v>
      </c>
      <c r="B67" s="140" t="str">
        <f>IFERROR(INDEX(ДЕВУШКИ!$B$4:$D$170,_xlfn.AGGREGATE(15,6,(ROW(ДЕВУШКИ!$C$4:$C$170)-3)/ДЕВУШКИ!$I$4:$I$170,ROW(A65)),COLUMN(A65)),"")</f>
        <v/>
      </c>
      <c r="C67" s="140" t="str">
        <f>IFERROR(INDEX(ДЕВУШКИ!$B$4:$D$170,_xlfn.AGGREGATE(15,6,(ROW(ДЕВУШКИ!$C$4:$C$170)-3)/ДЕВУШКИ!$I$4:$I$170,ROW(B65)),COLUMN(B65)),"")</f>
        <v/>
      </c>
      <c r="D67" s="140" t="str">
        <f>IFERROR(INDEX(ДЕВУШКИ!$B$4:$D$170,_xlfn.AGGREGATE(15,6,(ROW(ДЕВУШКИ!$C$4:$C$170)-3)/ДЕВУШКИ!$I$4:$I$170,ROW(C65)),COLUMN(C65)),"")</f>
        <v/>
      </c>
    </row>
    <row r="68" spans="1:4" x14ac:dyDescent="0.25">
      <c r="A68" s="43">
        <v>66</v>
      </c>
      <c r="B68" s="140" t="str">
        <f>IFERROR(INDEX(ДЕВУШКИ!$B$4:$D$170,_xlfn.AGGREGATE(15,6,(ROW(ДЕВУШКИ!$C$4:$C$170)-3)/ДЕВУШКИ!$I$4:$I$170,ROW(A66)),COLUMN(A66)),"")</f>
        <v/>
      </c>
      <c r="C68" s="140" t="str">
        <f>IFERROR(INDEX(ДЕВУШКИ!$B$4:$D$170,_xlfn.AGGREGATE(15,6,(ROW(ДЕВУШКИ!$C$4:$C$170)-3)/ДЕВУШКИ!$I$4:$I$170,ROW(B66)),COLUMN(B66)),"")</f>
        <v/>
      </c>
      <c r="D68" s="140" t="str">
        <f>IFERROR(INDEX(ДЕВУШКИ!$B$4:$D$170,_xlfn.AGGREGATE(15,6,(ROW(ДЕВУШКИ!$C$4:$C$170)-3)/ДЕВУШКИ!$I$4:$I$170,ROW(C66)),COLUMN(C66)),"")</f>
        <v/>
      </c>
    </row>
    <row r="69" spans="1:4" x14ac:dyDescent="0.25">
      <c r="A69" s="43">
        <v>67</v>
      </c>
      <c r="B69" s="140" t="str">
        <f>IFERROR(INDEX(ДЕВУШКИ!$B$4:$D$170,_xlfn.AGGREGATE(15,6,(ROW(ДЕВУШКИ!$C$4:$C$170)-3)/ДЕВУШКИ!$I$4:$I$170,ROW(A67)),COLUMN(A67)),"")</f>
        <v/>
      </c>
      <c r="C69" s="140" t="str">
        <f>IFERROR(INDEX(ДЕВУШКИ!$B$4:$D$170,_xlfn.AGGREGATE(15,6,(ROW(ДЕВУШКИ!$C$4:$C$170)-3)/ДЕВУШКИ!$I$4:$I$170,ROW(B67)),COLUMN(B67)),"")</f>
        <v/>
      </c>
      <c r="D69" s="140" t="str">
        <f>IFERROR(INDEX(ДЕВУШКИ!$B$4:$D$170,_xlfn.AGGREGATE(15,6,(ROW(ДЕВУШКИ!$C$4:$C$170)-3)/ДЕВУШКИ!$I$4:$I$170,ROW(C67)),COLUMN(C67)),"")</f>
        <v/>
      </c>
    </row>
    <row r="70" spans="1:4" x14ac:dyDescent="0.25">
      <c r="A70" s="43">
        <v>68</v>
      </c>
      <c r="B70" s="140" t="str">
        <f>IFERROR(INDEX(ДЕВУШКИ!$B$4:$D$170,_xlfn.AGGREGATE(15,6,(ROW(ДЕВУШКИ!$C$4:$C$170)-3)/ДЕВУШКИ!$I$4:$I$170,ROW(A68)),COLUMN(A68)),"")</f>
        <v/>
      </c>
      <c r="C70" s="140" t="str">
        <f>IFERROR(INDEX(ДЕВУШКИ!$B$4:$D$170,_xlfn.AGGREGATE(15,6,(ROW(ДЕВУШКИ!$C$4:$C$170)-3)/ДЕВУШКИ!$I$4:$I$170,ROW(B68)),COLUMN(B68)),"")</f>
        <v/>
      </c>
      <c r="D70" s="140" t="str">
        <f>IFERROR(INDEX(ДЕВУШКИ!$B$4:$D$170,_xlfn.AGGREGATE(15,6,(ROW(ДЕВУШКИ!$C$4:$C$170)-3)/ДЕВУШКИ!$I$4:$I$170,ROW(C68)),COLUMN(C68)),"")</f>
        <v/>
      </c>
    </row>
    <row r="71" spans="1:4" x14ac:dyDescent="0.25">
      <c r="A71" s="43">
        <v>69</v>
      </c>
      <c r="B71" s="140" t="str">
        <f>IFERROR(INDEX(ДЕВУШКИ!$B$4:$D$170,_xlfn.AGGREGATE(15,6,(ROW(ДЕВУШКИ!$C$4:$C$170)-3)/ДЕВУШКИ!$I$4:$I$170,ROW(A69)),COLUMN(A69)),"")</f>
        <v/>
      </c>
      <c r="C71" s="140" t="str">
        <f>IFERROR(INDEX(ДЕВУШКИ!$B$4:$D$170,_xlfn.AGGREGATE(15,6,(ROW(ДЕВУШКИ!$C$4:$C$170)-3)/ДЕВУШКИ!$I$4:$I$170,ROW(B69)),COLUMN(B69)),"")</f>
        <v/>
      </c>
      <c r="D71" s="140" t="str">
        <f>IFERROR(INDEX(ДЕВУШКИ!$B$4:$D$170,_xlfn.AGGREGATE(15,6,(ROW(ДЕВУШКИ!$C$4:$C$170)-3)/ДЕВУШКИ!$I$4:$I$170,ROW(C69)),COLUMN(C69)),"")</f>
        <v/>
      </c>
    </row>
    <row r="72" spans="1:4" x14ac:dyDescent="0.25">
      <c r="A72" s="43">
        <v>70</v>
      </c>
      <c r="B72" s="140" t="str">
        <f>IFERROR(INDEX(ДЕВУШКИ!$B$4:$D$170,_xlfn.AGGREGATE(15,6,(ROW(ДЕВУШКИ!$C$4:$C$170)-3)/ДЕВУШКИ!$I$4:$I$170,ROW(A70)),COLUMN(A70)),"")</f>
        <v/>
      </c>
      <c r="C72" s="140" t="str">
        <f>IFERROR(INDEX(ДЕВУШКИ!$B$4:$D$170,_xlfn.AGGREGATE(15,6,(ROW(ДЕВУШКИ!$C$4:$C$170)-3)/ДЕВУШКИ!$I$4:$I$170,ROW(B70)),COLUMN(B70)),"")</f>
        <v/>
      </c>
      <c r="D72" s="140" t="str">
        <f>IFERROR(INDEX(ДЕВУШКИ!$B$4:$D$170,_xlfn.AGGREGATE(15,6,(ROW(ДЕВУШКИ!$C$4:$C$170)-3)/ДЕВУШКИ!$I$4:$I$170,ROW(C70)),COLUMN(C70)),"")</f>
        <v/>
      </c>
    </row>
    <row r="73" spans="1:4" x14ac:dyDescent="0.25">
      <c r="A73" s="43">
        <v>71</v>
      </c>
      <c r="B73" s="140" t="str">
        <f>IFERROR(INDEX(ДЕВУШКИ!$B$4:$D$170,_xlfn.AGGREGATE(15,6,(ROW(ДЕВУШКИ!$C$4:$C$170)-3)/ДЕВУШКИ!$I$4:$I$170,ROW(A71)),COLUMN(A71)),"")</f>
        <v/>
      </c>
      <c r="C73" s="140" t="str">
        <f>IFERROR(INDEX(ДЕВУШКИ!$B$4:$D$170,_xlfn.AGGREGATE(15,6,(ROW(ДЕВУШКИ!$C$4:$C$170)-3)/ДЕВУШКИ!$I$4:$I$170,ROW(B71)),COLUMN(B71)),"")</f>
        <v/>
      </c>
      <c r="D73" s="140" t="str">
        <f>IFERROR(INDEX(ДЕВУШКИ!$B$4:$D$170,_xlfn.AGGREGATE(15,6,(ROW(ДЕВУШКИ!$C$4:$C$170)-3)/ДЕВУШКИ!$I$4:$I$170,ROW(C71)),COLUMN(C71)),"")</f>
        <v/>
      </c>
    </row>
    <row r="74" spans="1:4" x14ac:dyDescent="0.25">
      <c r="A74" s="43">
        <v>72</v>
      </c>
      <c r="B74" s="140" t="str">
        <f>IFERROR(INDEX(ДЕВУШКИ!$B$4:$D$170,_xlfn.AGGREGATE(15,6,(ROW(ДЕВУШКИ!$C$4:$C$170)-3)/ДЕВУШКИ!$I$4:$I$170,ROW(A72)),COLUMN(A72)),"")</f>
        <v/>
      </c>
      <c r="C74" s="140" t="str">
        <f>IFERROR(INDEX(ДЕВУШКИ!$B$4:$D$170,_xlfn.AGGREGATE(15,6,(ROW(ДЕВУШКИ!$C$4:$C$170)-3)/ДЕВУШКИ!$I$4:$I$170,ROW(B72)),COLUMN(B72)),"")</f>
        <v/>
      </c>
      <c r="D74" s="140" t="str">
        <f>IFERROR(INDEX(ДЕВУШКИ!$B$4:$D$170,_xlfn.AGGREGATE(15,6,(ROW(ДЕВУШКИ!$C$4:$C$170)-3)/ДЕВУШКИ!$I$4:$I$170,ROW(C72)),COLUMN(C72)),"")</f>
        <v/>
      </c>
    </row>
    <row r="75" spans="1:4" x14ac:dyDescent="0.25">
      <c r="A75" s="43">
        <v>73</v>
      </c>
      <c r="B75" s="140" t="str">
        <f>IFERROR(INDEX(ДЕВУШКИ!$B$4:$D$170,_xlfn.AGGREGATE(15,6,(ROW(ДЕВУШКИ!$C$4:$C$170)-3)/ДЕВУШКИ!$I$4:$I$170,ROW(A73)),COLUMN(A73)),"")</f>
        <v/>
      </c>
      <c r="C75" s="140" t="str">
        <f>IFERROR(INDEX(ДЕВУШКИ!$B$4:$D$170,_xlfn.AGGREGATE(15,6,(ROW(ДЕВУШКИ!$C$4:$C$170)-3)/ДЕВУШКИ!$I$4:$I$170,ROW(B73)),COLUMN(B73)),"")</f>
        <v/>
      </c>
      <c r="D75" s="140" t="str">
        <f>IFERROR(INDEX(ДЕВУШКИ!$B$4:$D$170,_xlfn.AGGREGATE(15,6,(ROW(ДЕВУШКИ!$C$4:$C$170)-3)/ДЕВУШКИ!$I$4:$I$170,ROW(C73)),COLUMN(C73)),"")</f>
        <v/>
      </c>
    </row>
    <row r="76" spans="1:4" x14ac:dyDescent="0.25">
      <c r="A76" s="47" t="s">
        <v>19</v>
      </c>
      <c r="B76" s="60">
        <f>COUNTA(Таблица10236910192028353637[номер 
участника])</f>
        <v>73</v>
      </c>
      <c r="C76" s="60">
        <f>COUNTA(Таблица10236910192028353637[Фамилия Имя])</f>
        <v>73</v>
      </c>
      <c r="D76" s="60">
        <f>COUNTA(Таблица10236910192028353637[дата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="120" zoomScaleNormal="120" workbookViewId="0">
      <selection activeCell="I4" sqref="I4"/>
    </sheetView>
  </sheetViews>
  <sheetFormatPr defaultRowHeight="15" x14ac:dyDescent="0.25"/>
  <cols>
    <col min="3" max="3" width="23.28515625" customWidth="1"/>
    <col min="4" max="4" width="10.85546875" bestFit="1" customWidth="1"/>
    <col min="9" max="9" width="31.42578125" customWidth="1"/>
  </cols>
  <sheetData>
    <row r="1" spans="1:9" x14ac:dyDescent="0.25">
      <c r="A1" s="185" t="s">
        <v>186</v>
      </c>
      <c r="B1" s="185"/>
      <c r="C1" s="185"/>
      <c r="D1" s="185"/>
      <c r="E1" s="185"/>
      <c r="F1" s="185"/>
      <c r="G1" s="185"/>
      <c r="H1" s="185"/>
    </row>
    <row r="2" spans="1:9" x14ac:dyDescent="0.25">
      <c r="A2" s="185" t="s">
        <v>187</v>
      </c>
      <c r="B2" s="185"/>
      <c r="C2" s="185"/>
      <c r="D2" s="185"/>
      <c r="E2" s="185"/>
      <c r="F2" s="185"/>
      <c r="G2" s="185"/>
      <c r="H2" s="185"/>
    </row>
    <row r="3" spans="1:9" x14ac:dyDescent="0.25">
      <c r="A3">
        <v>1</v>
      </c>
      <c r="B3">
        <v>24</v>
      </c>
      <c r="C3" t="s">
        <v>63</v>
      </c>
      <c r="D3" s="190">
        <v>2007</v>
      </c>
      <c r="I3" s="192" t="str">
        <f>IF(COUNTIF(A3,"*забег*"),"",INDEX('мног2007-08 Дев'!$C$3:$C$75,MOD(ROW(A1),9)+9*(COUNTIF($A$2:A2,"*Забег*")-1)-(COUNTIF($A$2:A2,"*Забег*")-1)))</f>
        <v>Овечкина Мария</v>
      </c>
    </row>
    <row r="4" spans="1:9" x14ac:dyDescent="0.25">
      <c r="A4">
        <v>2</v>
      </c>
      <c r="B4">
        <v>46</v>
      </c>
      <c r="C4" t="s">
        <v>94</v>
      </c>
      <c r="D4" s="190">
        <v>2008</v>
      </c>
      <c r="I4" s="192" t="str">
        <f>IF(COUNTIF(A4,"*забег*"),"",INDEX('мног2007-08 Дев'!$C$3:$C$75,MOD(ROW(A2),9)+9*(COUNTIF($A$2:A3,"*Забег*")-1)-(COUNTIF($A$2:A3,"*Забег*")-1)))</f>
        <v>Ложеницына Маргарита</v>
      </c>
    </row>
    <row r="5" spans="1:9" x14ac:dyDescent="0.25">
      <c r="A5">
        <v>3</v>
      </c>
      <c r="B5">
        <v>76</v>
      </c>
      <c r="C5" t="s">
        <v>126</v>
      </c>
      <c r="D5" s="190">
        <v>2008</v>
      </c>
      <c r="I5" s="192" t="str">
        <f>IF(COUNTIF(A5,"*забег*"),"",INDEX('мног2007-08 Дев'!$C$3:$C$75,MOD(ROW(A3),9)+9*(COUNTIF($A$2:A4,"*Забег*")-1)-(COUNTIF($A$2:A4,"*Забег*")-1)))</f>
        <v>Швецова Елизавета</v>
      </c>
    </row>
    <row r="6" spans="1:9" x14ac:dyDescent="0.25">
      <c r="A6">
        <v>4</v>
      </c>
      <c r="B6">
        <v>149</v>
      </c>
      <c r="C6" t="s">
        <v>74</v>
      </c>
      <c r="D6" s="190">
        <v>39801</v>
      </c>
      <c r="I6" s="192" t="str">
        <f>IF(COUNTIF(A6,"*забег*"),"",INDEX('мног2007-08 Дев'!$C$3:$C$75,MOD(ROW(A4),9)+9*(COUNTIF($A$2:A5,"*Забег*")-1)-(COUNTIF($A$2:A5,"*Забег*")-1)))</f>
        <v>Данилова Полина</v>
      </c>
    </row>
    <row r="7" spans="1:9" x14ac:dyDescent="0.25">
      <c r="A7">
        <v>5</v>
      </c>
      <c r="B7">
        <v>150</v>
      </c>
      <c r="C7" t="s">
        <v>75</v>
      </c>
      <c r="D7" s="190">
        <v>39994</v>
      </c>
      <c r="I7" s="192" t="str">
        <f>IF(COUNTIF(A7,"*забег*"),"",INDEX('мног2007-08 Дев'!$C$3:$C$75,MOD(ROW(A5),9)+9*(COUNTIF($A$2:A6,"*Забег*")-1)-(COUNTIF($A$2:A6,"*Забег*")-1)))</f>
        <v>Важесова Алена</v>
      </c>
    </row>
    <row r="8" spans="1:9" x14ac:dyDescent="0.25">
      <c r="A8">
        <v>6</v>
      </c>
      <c r="B8">
        <v>162</v>
      </c>
      <c r="C8" t="s">
        <v>16</v>
      </c>
      <c r="D8" s="190" t="s">
        <v>89</v>
      </c>
      <c r="I8" s="192" t="str">
        <f>IF(COUNTIF(A8,"*забег*"),"",INDEX('мног2007-08 Дев'!$C$3:$C$75,MOD(ROW(A6),9)+9*(COUNTIF($A$2:A7,"*Забег*")-1)-(COUNTIF($A$2:A7,"*Забег*")-1)))</f>
        <v>Ветошкина Кристина</v>
      </c>
    </row>
    <row r="9" spans="1:9" x14ac:dyDescent="0.25">
      <c r="A9">
        <v>7</v>
      </c>
      <c r="B9">
        <v>201</v>
      </c>
      <c r="C9" t="s">
        <v>13</v>
      </c>
      <c r="D9" s="190">
        <v>39217</v>
      </c>
      <c r="I9" s="192" t="str">
        <f>IF(COUNTIF(A9,"*забег*"),"",INDEX('мног2007-08 Дев'!$C$3:$C$75,MOD(ROW(A7),9)+9*(COUNTIF($A$2:A8,"*Забег*")-1)-(COUNTIF($A$2:A8,"*Забег*")-1)))</f>
        <v>Бобина Алина</v>
      </c>
    </row>
    <row r="10" spans="1:9" x14ac:dyDescent="0.25">
      <c r="A10">
        <v>8</v>
      </c>
      <c r="B10">
        <v>205</v>
      </c>
      <c r="C10" t="s">
        <v>70</v>
      </c>
      <c r="D10" s="190">
        <v>39304</v>
      </c>
      <c r="I10" s="192" t="str">
        <f>IF(COUNTIF(A10,"*забег*"),"",INDEX('мног2007-08 Дев'!$C$3:$C$75,MOD(ROW(A8),9)+9*(COUNTIF($A$2:A9,"*Забег*")-1)-(COUNTIF($A$2:A9,"*Забег*")-1)))</f>
        <v>Демина Любовь</v>
      </c>
    </row>
    <row r="11" spans="1:9" x14ac:dyDescent="0.25">
      <c r="A11" s="185" t="s">
        <v>188</v>
      </c>
      <c r="B11" s="185"/>
      <c r="C11" s="185"/>
      <c r="D11" s="185"/>
      <c r="E11" s="185"/>
      <c r="F11" s="185"/>
      <c r="G11" s="185"/>
      <c r="H11" s="185"/>
      <c r="I11" s="192" t="str">
        <f>IF(COUNTIF(A11,"*забег*"),"",INDEX('мног2007-08 Дев'!$C$3:$C$75,MOD(ROW(A9),9)+9*(COUNTIF($A$2:A10,"*Забег*")-1)-(COUNTIF($A$2:A10,"*Забег*")-1)))</f>
        <v/>
      </c>
    </row>
    <row r="12" spans="1:9" x14ac:dyDescent="0.25">
      <c r="A12">
        <v>1</v>
      </c>
      <c r="B12">
        <v>239</v>
      </c>
      <c r="C12" t="s">
        <v>72</v>
      </c>
      <c r="D12" s="190">
        <v>2007</v>
      </c>
      <c r="I12" s="192" t="str">
        <f>IF(COUNTIF(A12,"*забег*"),"",INDEX('мног2007-08 Дев'!$C$3:$C$75,MOD(ROW(A10),9)+9*(COUNTIF($A$2:A11,"*Забег*")-1)-(COUNTIF($A$2:A11,"*Забег*")-1)))</f>
        <v>Голубева Маша</v>
      </c>
    </row>
    <row r="13" spans="1:9" x14ac:dyDescent="0.25">
      <c r="A13">
        <v>2</v>
      </c>
      <c r="B13">
        <v>259</v>
      </c>
      <c r="C13" t="s">
        <v>115</v>
      </c>
      <c r="D13" s="190">
        <v>39149</v>
      </c>
      <c r="I13" s="192" t="str">
        <f>IF(COUNTIF(A13,"*забег*"),"",INDEX('мног2007-08 Дев'!$C$3:$C$75,MOD(ROW(A11),9)+9*(COUNTIF($A$2:A12,"*Забег*")-1)-(COUNTIF($A$2:A12,"*Забег*")-1)))</f>
        <v>Загородских Анастасия</v>
      </c>
    </row>
    <row r="14" spans="1:9" x14ac:dyDescent="0.25">
      <c r="A14">
        <v>3</v>
      </c>
      <c r="B14">
        <v>265</v>
      </c>
      <c r="C14" t="s">
        <v>69</v>
      </c>
      <c r="D14" s="190">
        <v>39339</v>
      </c>
      <c r="I14" s="192" t="str">
        <f>IF(COUNTIF(A14,"*забег*"),"",INDEX('мног2007-08 Дев'!$C$3:$C$75,MOD(ROW(A12),9)+9*(COUNTIF($A$2:A13,"*Забег*")-1)-(COUNTIF($A$2:A13,"*Забег*")-1)))</f>
        <v>Жукова Вероника</v>
      </c>
    </row>
    <row r="15" spans="1:9" x14ac:dyDescent="0.25">
      <c r="A15">
        <v>4</v>
      </c>
      <c r="B15">
        <v>272</v>
      </c>
      <c r="C15" t="s">
        <v>118</v>
      </c>
      <c r="D15" s="190">
        <v>39084</v>
      </c>
      <c r="I15" s="192" t="str">
        <f>IF(COUNTIF(A15,"*забег*"),"",INDEX('мног2007-08 Дев'!$C$3:$C$75,MOD(ROW(A13),9)+9*(COUNTIF($A$2:A14,"*Забег*")-1)-(COUNTIF($A$2:A14,"*Забег*")-1)))</f>
        <v>Демидова Анастасия</v>
      </c>
    </row>
    <row r="16" spans="1:9" x14ac:dyDescent="0.25">
      <c r="A16">
        <v>5</v>
      </c>
      <c r="B16">
        <v>381</v>
      </c>
      <c r="C16" t="s">
        <v>105</v>
      </c>
      <c r="D16" s="190">
        <v>39292</v>
      </c>
      <c r="I16" s="192" t="str">
        <f>IF(COUNTIF(A16,"*забег*"),"",INDEX('мног2007-08 Дев'!$C$3:$C$75,MOD(ROW(A14),9)+9*(COUNTIF($A$2:A15,"*Забег*")-1)-(COUNTIF($A$2:A15,"*Забег*")-1)))</f>
        <v>Амирова Анжелика</v>
      </c>
    </row>
    <row r="17" spans="1:9" x14ac:dyDescent="0.25">
      <c r="A17">
        <v>6</v>
      </c>
      <c r="B17">
        <v>382</v>
      </c>
      <c r="C17" t="s">
        <v>106</v>
      </c>
      <c r="D17" s="190">
        <v>39396</v>
      </c>
      <c r="I17" s="192" t="str">
        <f>IF(COUNTIF(A17,"*забег*"),"",INDEX('мног2007-08 Дев'!$C$3:$C$75,MOD(ROW(A15),9)+9*(COUNTIF($A$2:A16,"*Забег*")-1)-(COUNTIF($A$2:A16,"*Забег*")-1)))</f>
        <v>Чупрова Анна</v>
      </c>
    </row>
    <row r="18" spans="1:9" x14ac:dyDescent="0.25">
      <c r="A18">
        <v>7</v>
      </c>
      <c r="B18">
        <v>383</v>
      </c>
      <c r="C18" t="s">
        <v>107</v>
      </c>
      <c r="D18" s="190">
        <v>39349</v>
      </c>
      <c r="I18" s="192" t="str">
        <f>IF(COUNTIF(A18,"*забег*"),"",INDEX('мног2007-08 Дев'!$C$3:$C$75,MOD(ROW(A16),9)+9*(COUNTIF($A$2:A17,"*Забег*")-1)-(COUNTIF($A$2:A17,"*Забег*")-1)))</f>
        <v>Семенова Елизавета</v>
      </c>
    </row>
    <row r="19" spans="1:9" x14ac:dyDescent="0.25">
      <c r="A19">
        <v>8</v>
      </c>
      <c r="B19">
        <v>384</v>
      </c>
      <c r="C19" t="s">
        <v>108</v>
      </c>
      <c r="D19" s="190">
        <v>39364</v>
      </c>
      <c r="I19" s="192" t="str">
        <f>IF(COUNTIF(A19,"*забег*"),"",INDEX('мног2007-08 Дев'!$C$3:$C$75,MOD(ROW(A17),9)+9*(COUNTIF($A$2:A18,"*Забег*")-1)-(COUNTIF($A$2:A18,"*Забег*")-1)))</f>
        <v>Хвастунова Злата</v>
      </c>
    </row>
    <row r="20" spans="1:9" x14ac:dyDescent="0.25">
      <c r="A20" s="185" t="s">
        <v>189</v>
      </c>
      <c r="B20" s="185"/>
      <c r="C20" s="185"/>
      <c r="D20" s="185"/>
      <c r="E20" s="185"/>
      <c r="F20" s="185"/>
      <c r="G20" s="185"/>
      <c r="H20" s="185"/>
      <c r="I20" s="192" t="str">
        <f>IF(COUNTIF(A20,"*забег*"),"",INDEX('мног2007-08 Дев'!$C$3:$C$75,MOD(ROW(A18),9)+9*(COUNTIF($A$2:A19,"*Забег*")-1)-(COUNTIF($A$2:A19,"*Забег*")-1)))</f>
        <v/>
      </c>
    </row>
    <row r="21" spans="1:9" x14ac:dyDescent="0.25">
      <c r="A21">
        <v>1</v>
      </c>
      <c r="B21">
        <v>385</v>
      </c>
      <c r="C21" t="s">
        <v>109</v>
      </c>
      <c r="D21" s="186">
        <v>39326</v>
      </c>
      <c r="I21" s="192" t="str">
        <f>IF(COUNTIF(A21,"*забег*"),"",INDEX('мног2007-08 Дев'!$C$3:$C$75,MOD(ROW(A19),9)+9*(COUNTIF($A$2:A20,"*Забег*")-1)-(COUNTIF($A$2:A20,"*Забег*")-1)))</f>
        <v>Зобнина Алена</v>
      </c>
    </row>
    <row r="22" spans="1:9" x14ac:dyDescent="0.25">
      <c r="A22">
        <v>2</v>
      </c>
      <c r="B22">
        <v>386</v>
      </c>
      <c r="C22" t="s">
        <v>110</v>
      </c>
      <c r="D22" s="186">
        <v>2007</v>
      </c>
      <c r="I22" s="192" t="str">
        <f>IF(COUNTIF(A22,"*забег*"),"",INDEX('мног2007-08 Дев'!$C$3:$C$75,MOD(ROW(A20),9)+9*(COUNTIF($A$2:A21,"*Забег*")-1)-(COUNTIF($A$2:A21,"*Забег*")-1)))</f>
        <v>Мальцева Арина</v>
      </c>
    </row>
    <row r="23" spans="1:9" x14ac:dyDescent="0.25">
      <c r="A23">
        <v>3</v>
      </c>
      <c r="I23" s="192" t="str">
        <f>IF(COUNTIF(A23,"*забег*"),"",INDEX('мног2007-08 Дев'!$C$3:$C$75,MOD(ROW(A21),9)+9*(COUNTIF($A$2:A22,"*Забег*")-1)-(COUNTIF($A$2:A22,"*Забег*")-1)))</f>
        <v/>
      </c>
    </row>
    <row r="24" spans="1:9" x14ac:dyDescent="0.25">
      <c r="A24">
        <v>4</v>
      </c>
      <c r="I24" s="192" t="str">
        <f>IF(COUNTIF(A24,"*забег*"),"",INDEX('мног2007-08 Дев'!$C$3:$C$75,MOD(ROW(A22),9)+9*(COUNTIF($A$2:A23,"*Забег*")-1)-(COUNTIF($A$2:A23,"*Забег*")-1)))</f>
        <v/>
      </c>
    </row>
    <row r="25" spans="1:9" x14ac:dyDescent="0.25">
      <c r="A25">
        <v>5</v>
      </c>
      <c r="I25" t="str">
        <f>IF(COUNTIF(A25,"*забег*"),"",INDEX('мног2007-08 Дев'!$C$3:$C$75,MOD(ROW(A23),9)+9*(COUNTIF($A$2:A24,"*Забег*")-1)-(COUNTIF($A$2:A24,"*Забег*")-1)))</f>
        <v/>
      </c>
    </row>
    <row r="26" spans="1:9" x14ac:dyDescent="0.25">
      <c r="A26">
        <v>6</v>
      </c>
      <c r="I26" t="str">
        <f>IF(COUNTIF(A26,"*забег*"),"",INDEX('мног2007-08 Дев'!$C$3:$C$75,MOD(ROW(A24),9)+9*(COUNTIF($A$2:A25,"*Забег*")-1)-(COUNTIF($A$2:A25,"*Забег*")-1)))</f>
        <v/>
      </c>
    </row>
    <row r="27" spans="1:9" x14ac:dyDescent="0.25">
      <c r="A27">
        <v>7</v>
      </c>
      <c r="I27" t="str">
        <f>IF(COUNTIF(A27,"*забег*"),"",INDEX('мног2007-08 Дев'!$C$3:$C$75,MOD(ROW(A25),9)+9*(COUNTIF($A$2:A26,"*Забег*")-1)-(COUNTIF($A$2:A26,"*Забег*")-1)))</f>
        <v/>
      </c>
    </row>
    <row r="28" spans="1:9" x14ac:dyDescent="0.25">
      <c r="A28">
        <v>8</v>
      </c>
    </row>
  </sheetData>
  <mergeCells count="4">
    <mergeCell ref="A1:H1"/>
    <mergeCell ref="A2:H2"/>
    <mergeCell ref="A11:H11"/>
    <mergeCell ref="A20:H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110" zoomScaleNormal="110" workbookViewId="0">
      <selection activeCell="G3" sqref="G3"/>
    </sheetView>
  </sheetViews>
  <sheetFormatPr defaultRowHeight="15" x14ac:dyDescent="0.25"/>
  <cols>
    <col min="3" max="3" width="22.140625" bestFit="1" customWidth="1"/>
  </cols>
  <sheetData>
    <row r="1" spans="1:8" x14ac:dyDescent="0.25">
      <c r="A1" s="185" t="s">
        <v>186</v>
      </c>
      <c r="B1" s="185"/>
      <c r="C1" s="185"/>
      <c r="D1" s="185"/>
      <c r="E1" s="185"/>
      <c r="F1" s="185"/>
      <c r="G1" s="185"/>
      <c r="H1" s="185"/>
    </row>
    <row r="2" spans="1:8" x14ac:dyDescent="0.25">
      <c r="A2" s="185" t="s">
        <v>187</v>
      </c>
      <c r="B2" s="185"/>
      <c r="C2" s="185"/>
      <c r="D2" s="185"/>
      <c r="E2" s="185"/>
      <c r="F2" s="185"/>
      <c r="G2" s="185"/>
      <c r="H2" s="185"/>
    </row>
    <row r="3" spans="1:8" x14ac:dyDescent="0.25">
      <c r="A3">
        <v>1</v>
      </c>
      <c r="B3">
        <v>19</v>
      </c>
      <c r="C3" t="s">
        <v>60</v>
      </c>
      <c r="D3">
        <v>2005</v>
      </c>
      <c r="G3" s="187" t="s">
        <v>190</v>
      </c>
    </row>
    <row r="4" spans="1:8" x14ac:dyDescent="0.25">
      <c r="A4">
        <v>2</v>
      </c>
      <c r="B4">
        <v>20</v>
      </c>
      <c r="C4" t="s">
        <v>40</v>
      </c>
      <c r="D4">
        <v>2005</v>
      </c>
      <c r="G4" s="188"/>
    </row>
    <row r="5" spans="1:8" x14ac:dyDescent="0.25">
      <c r="A5">
        <v>3</v>
      </c>
      <c r="B5">
        <v>21</v>
      </c>
      <c r="C5" t="s">
        <v>61</v>
      </c>
      <c r="D5">
        <v>2005</v>
      </c>
    </row>
    <row r="6" spans="1:8" x14ac:dyDescent="0.25">
      <c r="A6">
        <v>4</v>
      </c>
      <c r="B6">
        <v>22</v>
      </c>
      <c r="C6" t="s">
        <v>39</v>
      </c>
      <c r="D6">
        <v>2005</v>
      </c>
    </row>
    <row r="7" spans="1:8" x14ac:dyDescent="0.25">
      <c r="A7">
        <v>5</v>
      </c>
      <c r="B7">
        <v>23</v>
      </c>
      <c r="C7" t="s">
        <v>62</v>
      </c>
      <c r="D7">
        <v>2005</v>
      </c>
    </row>
    <row r="8" spans="1:8" x14ac:dyDescent="0.25">
      <c r="A8">
        <v>6</v>
      </c>
      <c r="B8">
        <v>47</v>
      </c>
      <c r="C8" t="s">
        <v>95</v>
      </c>
      <c r="D8">
        <v>2005</v>
      </c>
    </row>
    <row r="9" spans="1:8" x14ac:dyDescent="0.25">
      <c r="A9">
        <v>7</v>
      </c>
      <c r="B9">
        <v>48</v>
      </c>
      <c r="C9" t="s">
        <v>96</v>
      </c>
      <c r="D9">
        <v>2005</v>
      </c>
    </row>
    <row r="10" spans="1:8" x14ac:dyDescent="0.25">
      <c r="A10">
        <v>8</v>
      </c>
      <c r="B10">
        <v>49</v>
      </c>
      <c r="C10" t="s">
        <v>97</v>
      </c>
      <c r="D10">
        <v>2005</v>
      </c>
    </row>
    <row r="11" spans="1:8" x14ac:dyDescent="0.25">
      <c r="A11" s="185" t="s">
        <v>188</v>
      </c>
      <c r="B11" s="185"/>
      <c r="C11" s="185"/>
      <c r="D11" s="185"/>
      <c r="E11" s="185"/>
      <c r="F11" s="185"/>
      <c r="G11" s="185"/>
      <c r="H11" s="185"/>
    </row>
    <row r="12" spans="1:8" x14ac:dyDescent="0.25">
      <c r="A12">
        <v>1</v>
      </c>
      <c r="B12" s="178">
        <v>50</v>
      </c>
      <c r="C12" s="178" t="s">
        <v>98</v>
      </c>
      <c r="D12" s="179">
        <v>2005</v>
      </c>
    </row>
    <row r="13" spans="1:8" x14ac:dyDescent="0.25">
      <c r="A13">
        <v>2</v>
      </c>
      <c r="B13" s="178">
        <v>52</v>
      </c>
      <c r="C13" s="178" t="s">
        <v>100</v>
      </c>
      <c r="D13" s="179">
        <v>2005</v>
      </c>
    </row>
    <row r="14" spans="1:8" x14ac:dyDescent="0.25">
      <c r="A14">
        <v>3</v>
      </c>
      <c r="B14" s="178">
        <v>65</v>
      </c>
      <c r="C14" s="178" t="s">
        <v>121</v>
      </c>
      <c r="D14" s="179">
        <v>2005</v>
      </c>
    </row>
    <row r="15" spans="1:8" x14ac:dyDescent="0.25">
      <c r="A15">
        <v>4</v>
      </c>
      <c r="B15" s="178">
        <v>71</v>
      </c>
      <c r="C15" s="178" t="s">
        <v>124</v>
      </c>
      <c r="D15" s="179">
        <v>2005</v>
      </c>
    </row>
    <row r="16" spans="1:8" x14ac:dyDescent="0.25">
      <c r="A16">
        <v>5</v>
      </c>
      <c r="B16" s="178">
        <v>72</v>
      </c>
      <c r="C16" s="178" t="s">
        <v>167</v>
      </c>
      <c r="D16" s="179">
        <v>2004</v>
      </c>
    </row>
    <row r="17" spans="1:8" x14ac:dyDescent="0.25">
      <c r="A17">
        <v>6</v>
      </c>
      <c r="B17" s="178">
        <v>75</v>
      </c>
      <c r="C17" s="178" t="s">
        <v>125</v>
      </c>
      <c r="D17" s="179">
        <v>2005</v>
      </c>
    </row>
    <row r="18" spans="1:8" x14ac:dyDescent="0.25">
      <c r="A18">
        <v>7</v>
      </c>
      <c r="B18" s="178">
        <v>79</v>
      </c>
      <c r="C18" s="178" t="s">
        <v>128</v>
      </c>
      <c r="D18" s="179">
        <v>2005</v>
      </c>
    </row>
    <row r="19" spans="1:8" x14ac:dyDescent="0.25">
      <c r="A19">
        <v>8</v>
      </c>
      <c r="B19" s="178">
        <v>81</v>
      </c>
      <c r="C19" s="178" t="s">
        <v>14</v>
      </c>
      <c r="D19" s="179">
        <v>2005</v>
      </c>
    </row>
    <row r="20" spans="1:8" x14ac:dyDescent="0.25">
      <c r="A20" s="185" t="s">
        <v>189</v>
      </c>
      <c r="B20" s="185"/>
      <c r="C20" s="185"/>
      <c r="D20" s="185"/>
      <c r="E20" s="185"/>
      <c r="F20" s="185"/>
      <c r="G20" s="185"/>
      <c r="H20" s="185"/>
    </row>
    <row r="21" spans="1:8" x14ac:dyDescent="0.25">
      <c r="A21">
        <v>1</v>
      </c>
      <c r="B21">
        <v>84</v>
      </c>
      <c r="C21" t="s">
        <v>131</v>
      </c>
      <c r="D21">
        <v>2006</v>
      </c>
    </row>
    <row r="22" spans="1:8" x14ac:dyDescent="0.25">
      <c r="A22">
        <v>2</v>
      </c>
      <c r="B22">
        <v>107</v>
      </c>
      <c r="C22" t="s">
        <v>132</v>
      </c>
      <c r="D22">
        <v>2005</v>
      </c>
    </row>
    <row r="23" spans="1:8" x14ac:dyDescent="0.25">
      <c r="A23">
        <v>3</v>
      </c>
      <c r="B23">
        <v>108</v>
      </c>
      <c r="C23" t="s">
        <v>133</v>
      </c>
      <c r="D23">
        <v>2005</v>
      </c>
    </row>
    <row r="24" spans="1:8" x14ac:dyDescent="0.25">
      <c r="A24">
        <v>4</v>
      </c>
      <c r="B24">
        <v>109</v>
      </c>
      <c r="C24" t="s">
        <v>134</v>
      </c>
      <c r="D24">
        <v>2005</v>
      </c>
    </row>
    <row r="25" spans="1:8" x14ac:dyDescent="0.25">
      <c r="A25">
        <v>5</v>
      </c>
      <c r="B25">
        <v>110</v>
      </c>
      <c r="C25" t="s">
        <v>135</v>
      </c>
      <c r="D25">
        <v>2005</v>
      </c>
    </row>
    <row r="26" spans="1:8" x14ac:dyDescent="0.25">
      <c r="A26">
        <v>6</v>
      </c>
      <c r="B26">
        <v>111</v>
      </c>
      <c r="C26" t="s">
        <v>136</v>
      </c>
      <c r="D26">
        <v>2005</v>
      </c>
    </row>
    <row r="27" spans="1:8" x14ac:dyDescent="0.25">
      <c r="A27">
        <v>7</v>
      </c>
      <c r="B27">
        <v>112</v>
      </c>
      <c r="C27" t="s">
        <v>165</v>
      </c>
      <c r="D27">
        <v>2005</v>
      </c>
    </row>
    <row r="28" spans="1:8" x14ac:dyDescent="0.25">
      <c r="A28">
        <v>8</v>
      </c>
      <c r="B28">
        <v>113</v>
      </c>
      <c r="C28" t="s">
        <v>137</v>
      </c>
      <c r="D28">
        <v>2005</v>
      </c>
    </row>
  </sheetData>
  <mergeCells count="4">
    <mergeCell ref="A1:H1"/>
    <mergeCell ref="A2:H2"/>
    <mergeCell ref="A11:H11"/>
    <mergeCell ref="A20:H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ДЕВУШКИ</vt:lpstr>
      <vt:lpstr>мног2007-08 Дев</vt:lpstr>
      <vt:lpstr>мног 2005-06 Дев</vt:lpstr>
      <vt:lpstr>60ср</vt:lpstr>
      <vt:lpstr>60ст</vt:lpstr>
      <vt:lpstr>60юн</vt:lpstr>
      <vt:lpstr>ст ПР мноГ 07-08</vt:lpstr>
      <vt:lpstr>СТ ПРОТ МН 05-06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2018-03-24T16:28:18Z</dcterms:modified>
</cp:coreProperties>
</file>