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535" activeTab="1"/>
  </bookViews>
  <sheets>
    <sheet name="общая списком" sheetId="1" r:id="rId1"/>
    <sheet name="таблица по дням" sheetId="2" r:id="rId2"/>
  </sheets>
  <calcPr calcId="152511"/>
</workbook>
</file>

<file path=xl/calcChain.xml><?xml version="1.0" encoding="utf-8"?>
<calcChain xmlns="http://schemas.openxmlformats.org/spreadsheetml/2006/main">
  <c r="D4" i="2" l="1" a="1"/>
  <c r="D4" i="2"/>
  <c r="E4" i="2" a="1"/>
  <c r="E4" i="2"/>
  <c r="F4" i="2" a="1"/>
  <c r="F4" i="2"/>
  <c r="G4" i="2" a="1"/>
  <c r="G4" i="2"/>
  <c r="H4" i="2" a="1"/>
  <c r="H4" i="2"/>
  <c r="I4" i="2" a="1"/>
  <c r="I4" i="2"/>
  <c r="J4" i="2" a="1"/>
  <c r="J4" i="2" s="1"/>
  <c r="K4" i="2" a="1"/>
  <c r="K4" i="2" s="1"/>
  <c r="L4" i="2" a="1"/>
  <c r="L4" i="2" s="1"/>
  <c r="M4" i="2" a="1"/>
  <c r="M4" i="2" s="1"/>
  <c r="N4" i="2" a="1"/>
  <c r="N4" i="2" s="1"/>
  <c r="O4" i="2" a="1"/>
  <c r="O4" i="2" s="1"/>
  <c r="P4" i="2" a="1"/>
  <c r="P4" i="2" s="1"/>
  <c r="Q4" i="2" a="1"/>
  <c r="Q4" i="2" s="1"/>
  <c r="R4" i="2" a="1"/>
  <c r="R4" i="2" s="1"/>
  <c r="S4" i="2" a="1"/>
  <c r="S4" i="2" s="1"/>
  <c r="T4" i="2" a="1"/>
  <c r="T4" i="2" s="1"/>
  <c r="U4" i="2" a="1"/>
  <c r="U4" i="2" s="1"/>
  <c r="V4" i="2" a="1"/>
  <c r="V4" i="2" s="1"/>
  <c r="W4" i="2" a="1"/>
  <c r="W4" i="2" s="1"/>
  <c r="X4" i="2" a="1"/>
  <c r="X4" i="2" s="1"/>
  <c r="Y4" i="2" a="1"/>
  <c r="Y4" i="2" s="1"/>
  <c r="Z4" i="2" a="1"/>
  <c r="Z4" i="2" s="1"/>
  <c r="AA4" i="2" a="1"/>
  <c r="AA4" i="2" s="1"/>
  <c r="AB4" i="2" a="1"/>
  <c r="AB4" i="2" s="1"/>
  <c r="AC4" i="2" a="1"/>
  <c r="AC4" i="2" s="1"/>
  <c r="AD4" i="2" a="1"/>
  <c r="AD4" i="2" s="1"/>
  <c r="AE4" i="2" a="1"/>
  <c r="AE4" i="2" s="1"/>
  <c r="AF4" i="2" a="1"/>
  <c r="AF4" i="2" s="1"/>
  <c r="C3" i="2" a="1"/>
  <c r="C3" i="2" s="1"/>
  <c r="D3" i="2" a="1"/>
  <c r="D3" i="2" s="1"/>
  <c r="E3" i="2" a="1"/>
  <c r="E3" i="2" s="1"/>
  <c r="F3" i="2" a="1"/>
  <c r="F3" i="2" s="1"/>
  <c r="G3" i="2" a="1"/>
  <c r="G3" i="2" s="1"/>
  <c r="H3" i="2" a="1"/>
  <c r="H3" i="2" s="1"/>
  <c r="I3" i="2" a="1"/>
  <c r="I3" i="2" s="1"/>
  <c r="J3" i="2" a="1"/>
  <c r="J3" i="2" s="1"/>
  <c r="K3" i="2" a="1"/>
  <c r="K3" i="2" s="1"/>
  <c r="L3" i="2" a="1"/>
  <c r="L3" i="2" s="1"/>
  <c r="M3" i="2" a="1"/>
  <c r="M3" i="2" s="1"/>
  <c r="N3" i="2" a="1"/>
  <c r="N3" i="2" s="1"/>
  <c r="O3" i="2" a="1"/>
  <c r="O3" i="2" s="1"/>
  <c r="P3" i="2" a="1"/>
  <c r="P3" i="2" s="1"/>
  <c r="Q3" i="2" a="1"/>
  <c r="Q3" i="2" s="1"/>
  <c r="R3" i="2" a="1"/>
  <c r="R3" i="2" s="1"/>
  <c r="S3" i="2" a="1"/>
  <c r="S3" i="2" s="1"/>
  <c r="T3" i="2" a="1"/>
  <c r="T3" i="2" s="1"/>
  <c r="U3" i="2" a="1"/>
  <c r="U3" i="2" s="1"/>
  <c r="V3" i="2" a="1"/>
  <c r="V3" i="2" s="1"/>
  <c r="W3" i="2" a="1"/>
  <c r="W3" i="2" s="1"/>
  <c r="X3" i="2" a="1"/>
  <c r="X3" i="2" s="1"/>
  <c r="Y3" i="2" a="1"/>
  <c r="Y3" i="2" s="1"/>
  <c r="Z3" i="2" a="1"/>
  <c r="Z3" i="2" s="1"/>
  <c r="AA3" i="2" a="1"/>
  <c r="AA3" i="2" s="1"/>
  <c r="AB3" i="2" a="1"/>
  <c r="AB3" i="2" s="1"/>
  <c r="AC3" i="2" a="1"/>
  <c r="AC3" i="2" s="1"/>
  <c r="AD3" i="2" a="1"/>
  <c r="AD3" i="2" s="1"/>
  <c r="AE3" i="2" a="1"/>
  <c r="AE3" i="2" s="1"/>
  <c r="AF3" i="2" a="1"/>
  <c r="AF3" i="2" s="1"/>
  <c r="B3" i="2" a="1"/>
  <c r="B3" i="2" s="1"/>
  <c r="F4" i="1"/>
  <c r="G4" i="1"/>
  <c r="F6" i="1"/>
  <c r="G6" i="1"/>
  <c r="B4" i="2" s="1" a="1"/>
  <c r="B4" i="2" s="1"/>
  <c r="C4" i="2" l="1" a="1"/>
  <c r="C4" i="2" s="1"/>
  <c r="B1" i="2"/>
  <c r="C2" i="2"/>
  <c r="C1" i="2" l="1"/>
  <c r="D2" i="2"/>
  <c r="F3" i="1"/>
  <c r="F5" i="1"/>
  <c r="F2" i="1"/>
  <c r="G2" i="1" s="1"/>
  <c r="G3" i="1"/>
  <c r="G5" i="1"/>
  <c r="E2" i="2" l="1"/>
  <c r="D1" i="2"/>
  <c r="F2" i="2" l="1"/>
  <c r="E1" i="2"/>
  <c r="G2" i="2" l="1"/>
  <c r="F1" i="2"/>
  <c r="H2" i="2" l="1"/>
  <c r="G1" i="2"/>
  <c r="I2" i="2" l="1"/>
  <c r="H1" i="2"/>
  <c r="J2" i="2" l="1"/>
  <c r="I1" i="2"/>
  <c r="K2" i="2" l="1"/>
  <c r="J1" i="2"/>
  <c r="L2" i="2" l="1"/>
  <c r="K1" i="2"/>
  <c r="M2" i="2" l="1"/>
  <c r="L1" i="2"/>
  <c r="N2" i="2" l="1"/>
  <c r="M1" i="2"/>
  <c r="O2" i="2" l="1"/>
  <c r="N1" i="2"/>
  <c r="P2" i="2" l="1"/>
  <c r="O1" i="2"/>
  <c r="Q2" i="2" l="1"/>
  <c r="P1" i="2"/>
  <c r="R2" i="2" l="1"/>
  <c r="Q1" i="2"/>
  <c r="S2" i="2" l="1"/>
  <c r="R1" i="2"/>
  <c r="T2" i="2" l="1"/>
  <c r="S1" i="2"/>
  <c r="U2" i="2" l="1"/>
  <c r="T1" i="2"/>
  <c r="V2" i="2" l="1"/>
  <c r="U1" i="2"/>
  <c r="W2" i="2" l="1"/>
  <c r="V1" i="2"/>
  <c r="X2" i="2" l="1"/>
  <c r="W1" i="2"/>
  <c r="Y2" i="2" l="1"/>
  <c r="X1" i="2"/>
  <c r="Z2" i="2" l="1"/>
  <c r="Y1" i="2"/>
  <c r="AA2" i="2" l="1"/>
  <c r="Z1" i="2"/>
  <c r="AB2" i="2" l="1"/>
  <c r="AA1" i="2"/>
  <c r="AC2" i="2" l="1"/>
  <c r="AB1" i="2"/>
  <c r="AC1" i="2" l="1"/>
  <c r="AD2" i="2"/>
  <c r="AD1" i="2" l="1"/>
  <c r="AE2" i="2"/>
  <c r="AE1" i="2" l="1"/>
  <c r="AF2" i="2"/>
  <c r="AF1" i="2" l="1"/>
</calcChain>
</file>

<file path=xl/comments1.xml><?xml version="1.0" encoding="utf-8"?>
<comments xmlns="http://schemas.openxmlformats.org/spreadsheetml/2006/main">
  <authors>
    <author>Автор</author>
  </authors>
  <commentList>
    <comment ref="AH1" authorId="0" shapeId="0">
      <text>
        <r>
          <rPr>
            <b/>
            <sz val="10"/>
            <color indexed="81"/>
            <rFont val="Tahoma"/>
            <family val="2"/>
            <charset val="204"/>
          </rPr>
          <t>Список государственных празничных выходных дней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Дату в первой ячейке ввести вручную</t>
        </r>
      </text>
    </comment>
  </commentList>
</comments>
</file>

<file path=xl/sharedStrings.xml><?xml version="1.0" encoding="utf-8"?>
<sst xmlns="http://schemas.openxmlformats.org/spreadsheetml/2006/main" count="19" uniqueCount="14">
  <si>
    <t>Объект на который пошли затраты</t>
  </si>
  <si>
    <t>с ....</t>
  </si>
  <si>
    <t>по ....</t>
  </si>
  <si>
    <t>кол-во дней</t>
  </si>
  <si>
    <t>отмена</t>
  </si>
  <si>
    <t>Сумма поступления</t>
  </si>
  <si>
    <t>объект 1</t>
  </si>
  <si>
    <t>объект 2</t>
  </si>
  <si>
    <t>цена за 1 день</t>
  </si>
  <si>
    <t>Объект</t>
  </si>
  <si>
    <t>отметка об отмене</t>
  </si>
  <si>
    <t>Выходные</t>
  </si>
  <si>
    <t>Раб. Субботы</t>
  </si>
  <si>
    <t>добавлено для проверки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</si>
</sst>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;;"/>
    <numFmt numFmtId="165" formatCode="ddd;;"/>
    <numFmt numFmtId="166" formatCode="0;;"/>
  </numFmts>
  <fonts count="11" x14ac:knownFonts="1">
    <font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i/>
      <sz val="10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0"/>
      <name val="Calibri"/>
      <family val="2"/>
      <scheme val="minor"/>
    </font>
    <font>
      <b/>
      <sz val="10"/>
      <color indexed="81"/>
      <name val="Tahoma"/>
      <family val="2"/>
      <charset val="204"/>
    </font>
    <font>
      <b/>
      <sz val="11"/>
      <color theme="0"/>
      <name val="Calibri"/>
      <family val="2"/>
      <scheme val="minor"/>
    </font>
    <font>
      <sz val="10"/>
      <color rgb="FF000000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D6E3B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B6D7A8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4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horizontal="right" wrapText="1"/>
    </xf>
    <xf numFmtId="0" fontId="2" fillId="0" borderId="0" xfId="0" applyFont="1" applyBorder="1" applyAlignment="1">
      <alignment wrapText="1"/>
    </xf>
    <xf numFmtId="14" fontId="2" fillId="0" borderId="0" xfId="0" applyNumberFormat="1" applyFont="1" applyBorder="1"/>
    <xf numFmtId="0" fontId="2" fillId="0" borderId="0" xfId="0" applyFont="1" applyBorder="1"/>
    <xf numFmtId="4" fontId="2" fillId="0" borderId="0" xfId="0" applyNumberFormat="1" applyFont="1" applyBorder="1"/>
    <xf numFmtId="1" fontId="0" fillId="0" borderId="0" xfId="0" applyNumberFormat="1"/>
    <xf numFmtId="0" fontId="2" fillId="3" borderId="1" xfId="0" applyFont="1" applyFill="1" applyBorder="1" applyAlignment="1">
      <alignment wrapText="1"/>
    </xf>
    <xf numFmtId="164" fontId="1" fillId="3" borderId="1" xfId="0" applyNumberFormat="1" applyFont="1" applyFill="1" applyBorder="1" applyAlignment="1">
      <alignment horizontal="center" wrapText="1"/>
    </xf>
    <xf numFmtId="165" fontId="1" fillId="4" borderId="1" xfId="0" applyNumberFormat="1" applyFont="1" applyFill="1" applyBorder="1" applyAlignment="1">
      <alignment horizontal="center" wrapText="1"/>
    </xf>
    <xf numFmtId="0" fontId="7" fillId="0" borderId="0" xfId="0" applyFont="1"/>
    <xf numFmtId="0" fontId="7" fillId="0" borderId="0" xfId="0" applyFont="1" applyFill="1"/>
    <xf numFmtId="14" fontId="9" fillId="0" borderId="0" xfId="0" applyNumberFormat="1" applyFont="1"/>
    <xf numFmtId="166" fontId="0" fillId="0" borderId="0" xfId="0" applyNumberFormat="1"/>
    <xf numFmtId="0" fontId="10" fillId="0" borderId="0" xfId="0" applyFont="1" applyAlignment="1">
      <alignment wrapText="1"/>
    </xf>
    <xf numFmtId="4" fontId="2" fillId="0" borderId="0" xfId="0" applyNumberFormat="1" applyFont="1" applyFill="1" applyBorder="1"/>
  </cellXfs>
  <cellStyles count="1">
    <cellStyle name="Обычный" xfId="0" builtinId="0"/>
  </cellStyles>
  <dxfs count="6"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E4" sqref="E4"/>
    </sheetView>
  </sheetViews>
  <sheetFormatPr defaultRowHeight="15" x14ac:dyDescent="0.25"/>
  <cols>
    <col min="1" max="1" width="14.85546875" customWidth="1"/>
    <col min="2" max="2" width="18" customWidth="1"/>
    <col min="3" max="5" width="13.85546875" customWidth="1"/>
    <col min="6" max="6" width="10.85546875" customWidth="1"/>
  </cols>
  <sheetData>
    <row r="1" spans="1:8" s="1" customFormat="1" ht="43.5" customHeight="1" x14ac:dyDescent="0.2">
      <c r="A1" s="2" t="s">
        <v>5</v>
      </c>
      <c r="B1" s="2" t="s">
        <v>0</v>
      </c>
      <c r="C1" s="2" t="s">
        <v>1</v>
      </c>
      <c r="D1" s="2" t="s">
        <v>2</v>
      </c>
      <c r="E1" s="2" t="s">
        <v>10</v>
      </c>
      <c r="F1" s="3" t="s">
        <v>3</v>
      </c>
      <c r="G1" s="3" t="s">
        <v>8</v>
      </c>
    </row>
    <row r="2" spans="1:8" ht="15" customHeight="1" x14ac:dyDescent="0.25">
      <c r="A2" s="9">
        <v>5000</v>
      </c>
      <c r="B2" s="6" t="s">
        <v>6</v>
      </c>
      <c r="C2" s="4">
        <v>43138</v>
      </c>
      <c r="D2" s="4">
        <v>43149</v>
      </c>
      <c r="E2" s="6"/>
      <c r="F2" s="5">
        <f>D2-C2+1</f>
        <v>12</v>
      </c>
      <c r="G2" s="10">
        <f>A2/F2</f>
        <v>416.66666666666669</v>
      </c>
    </row>
    <row r="3" spans="1:8" ht="15" customHeight="1" x14ac:dyDescent="0.25">
      <c r="A3" s="9">
        <v>2000</v>
      </c>
      <c r="B3" s="6" t="s">
        <v>6</v>
      </c>
      <c r="C3" s="4">
        <v>43150</v>
      </c>
      <c r="D3" s="4">
        <v>43152</v>
      </c>
      <c r="E3" s="6" t="s">
        <v>4</v>
      </c>
      <c r="F3" s="5">
        <f t="shared" ref="F3:F5" si="0">D3-C3+1</f>
        <v>3</v>
      </c>
      <c r="G3" s="10">
        <f>A3/F3</f>
        <v>666.66666666666663</v>
      </c>
    </row>
    <row r="4" spans="1:8" ht="15" customHeight="1" x14ac:dyDescent="0.25">
      <c r="A4" s="9">
        <v>7000</v>
      </c>
      <c r="B4" s="6" t="s">
        <v>7</v>
      </c>
      <c r="C4" s="7">
        <v>43158</v>
      </c>
      <c r="D4" s="7">
        <v>43160</v>
      </c>
      <c r="E4" s="8"/>
      <c r="F4" s="5">
        <f t="shared" si="0"/>
        <v>3</v>
      </c>
      <c r="G4" s="10">
        <f>A4/F4</f>
        <v>2333.3333333333335</v>
      </c>
    </row>
    <row r="5" spans="1:8" ht="15" customHeight="1" x14ac:dyDescent="0.25">
      <c r="A5" s="9">
        <v>7000</v>
      </c>
      <c r="B5" s="6" t="s">
        <v>6</v>
      </c>
      <c r="C5" s="7">
        <v>43132</v>
      </c>
      <c r="D5" s="7">
        <v>43133</v>
      </c>
      <c r="E5" s="8"/>
      <c r="F5" s="5">
        <f t="shared" si="0"/>
        <v>2</v>
      </c>
      <c r="G5" s="10">
        <f>A5/F5</f>
        <v>3500</v>
      </c>
    </row>
    <row r="6" spans="1:8" x14ac:dyDescent="0.25">
      <c r="A6" s="19">
        <v>100</v>
      </c>
      <c r="B6" s="6" t="s">
        <v>7</v>
      </c>
      <c r="C6" s="7">
        <v>43132</v>
      </c>
      <c r="D6" s="7">
        <v>43133</v>
      </c>
      <c r="F6" s="5">
        <f t="shared" ref="F6" si="1">D6-C6+1</f>
        <v>2</v>
      </c>
      <c r="G6" s="10">
        <f>A6/F6</f>
        <v>50</v>
      </c>
      <c r="H6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19"/>
  <sheetViews>
    <sheetView tabSelected="1"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3" sqref="B3"/>
    </sheetView>
  </sheetViews>
  <sheetFormatPr defaultRowHeight="15" x14ac:dyDescent="0.25"/>
  <cols>
    <col min="1" max="29" width="12.7109375" customWidth="1"/>
    <col min="30" max="30" width="13" customWidth="1"/>
    <col min="31" max="31" width="11.85546875" customWidth="1"/>
    <col min="32" max="32" width="13" customWidth="1"/>
    <col min="34" max="34" width="12.28515625" style="14" hidden="1" customWidth="1"/>
    <col min="35" max="35" width="11.42578125" style="14" hidden="1" customWidth="1"/>
  </cols>
  <sheetData>
    <row r="1" spans="1:35" ht="15.75" thickBot="1" x14ac:dyDescent="0.3">
      <c r="A1" s="11"/>
      <c r="B1" s="13">
        <f>IF(B2,WEEKDAY(B2),)</f>
        <v>5</v>
      </c>
      <c r="C1" s="13">
        <f t="shared" ref="C1:AF1" si="0">IF(C2,WEEKDAY(C2),)</f>
        <v>6</v>
      </c>
      <c r="D1" s="13">
        <f t="shared" si="0"/>
        <v>7</v>
      </c>
      <c r="E1" s="13">
        <f t="shared" si="0"/>
        <v>1</v>
      </c>
      <c r="F1" s="13">
        <f t="shared" si="0"/>
        <v>2</v>
      </c>
      <c r="G1" s="13">
        <f t="shared" si="0"/>
        <v>3</v>
      </c>
      <c r="H1" s="13">
        <f t="shared" si="0"/>
        <v>4</v>
      </c>
      <c r="I1" s="13">
        <f t="shared" si="0"/>
        <v>5</v>
      </c>
      <c r="J1" s="13">
        <f t="shared" si="0"/>
        <v>6</v>
      </c>
      <c r="K1" s="13">
        <f t="shared" si="0"/>
        <v>7</v>
      </c>
      <c r="L1" s="13">
        <f t="shared" si="0"/>
        <v>1</v>
      </c>
      <c r="M1" s="13">
        <f t="shared" si="0"/>
        <v>2</v>
      </c>
      <c r="N1" s="13">
        <f t="shared" si="0"/>
        <v>3</v>
      </c>
      <c r="O1" s="13">
        <f t="shared" si="0"/>
        <v>4</v>
      </c>
      <c r="P1" s="13">
        <f t="shared" si="0"/>
        <v>5</v>
      </c>
      <c r="Q1" s="13">
        <f t="shared" si="0"/>
        <v>6</v>
      </c>
      <c r="R1" s="13">
        <f t="shared" si="0"/>
        <v>7</v>
      </c>
      <c r="S1" s="13">
        <f t="shared" si="0"/>
        <v>1</v>
      </c>
      <c r="T1" s="13">
        <f t="shared" si="0"/>
        <v>2</v>
      </c>
      <c r="U1" s="13">
        <f t="shared" si="0"/>
        <v>3</v>
      </c>
      <c r="V1" s="13">
        <f t="shared" si="0"/>
        <v>4</v>
      </c>
      <c r="W1" s="13">
        <f t="shared" si="0"/>
        <v>5</v>
      </c>
      <c r="X1" s="13">
        <f t="shared" si="0"/>
        <v>6</v>
      </c>
      <c r="Y1" s="13">
        <f t="shared" si="0"/>
        <v>7</v>
      </c>
      <c r="Z1" s="13">
        <f t="shared" si="0"/>
        <v>1</v>
      </c>
      <c r="AA1" s="13">
        <f t="shared" si="0"/>
        <v>2</v>
      </c>
      <c r="AB1" s="13">
        <f t="shared" si="0"/>
        <v>3</v>
      </c>
      <c r="AC1" s="13">
        <f t="shared" si="0"/>
        <v>4</v>
      </c>
      <c r="AD1" s="13">
        <f t="shared" si="0"/>
        <v>0</v>
      </c>
      <c r="AE1" s="13">
        <f t="shared" si="0"/>
        <v>0</v>
      </c>
      <c r="AF1" s="13">
        <f t="shared" si="0"/>
        <v>0</v>
      </c>
      <c r="AH1" s="15" t="s">
        <v>11</v>
      </c>
      <c r="AI1" s="15" t="s">
        <v>12</v>
      </c>
    </row>
    <row r="2" spans="1:35" ht="15.75" thickBot="1" x14ac:dyDescent="0.3">
      <c r="A2" s="11" t="s">
        <v>9</v>
      </c>
      <c r="B2" s="12">
        <v>43132</v>
      </c>
      <c r="C2" s="12">
        <f>IF(MONTH($B$2+COLUMN(A1))=MONTH($B$2),B2+1,)</f>
        <v>43133</v>
      </c>
      <c r="D2" s="12">
        <f t="shared" ref="D2:AD2" si="1">IF(MONTH($B$2+COLUMN(B1))=MONTH($B$2),C2+1,)</f>
        <v>43134</v>
      </c>
      <c r="E2" s="12">
        <f t="shared" si="1"/>
        <v>43135</v>
      </c>
      <c r="F2" s="12">
        <f t="shared" si="1"/>
        <v>43136</v>
      </c>
      <c r="G2" s="12">
        <f t="shared" si="1"/>
        <v>43137</v>
      </c>
      <c r="H2" s="12">
        <f t="shared" si="1"/>
        <v>43138</v>
      </c>
      <c r="I2" s="12">
        <f t="shared" si="1"/>
        <v>43139</v>
      </c>
      <c r="J2" s="12">
        <f t="shared" si="1"/>
        <v>43140</v>
      </c>
      <c r="K2" s="12">
        <f t="shared" si="1"/>
        <v>43141</v>
      </c>
      <c r="L2" s="12">
        <f t="shared" si="1"/>
        <v>43142</v>
      </c>
      <c r="M2" s="12">
        <f t="shared" si="1"/>
        <v>43143</v>
      </c>
      <c r="N2" s="12">
        <f t="shared" si="1"/>
        <v>43144</v>
      </c>
      <c r="O2" s="12">
        <f t="shared" si="1"/>
        <v>43145</v>
      </c>
      <c r="P2" s="12">
        <f t="shared" si="1"/>
        <v>43146</v>
      </c>
      <c r="Q2" s="12">
        <f t="shared" si="1"/>
        <v>43147</v>
      </c>
      <c r="R2" s="12">
        <f t="shared" si="1"/>
        <v>43148</v>
      </c>
      <c r="S2" s="12">
        <f t="shared" si="1"/>
        <v>43149</v>
      </c>
      <c r="T2" s="12">
        <f t="shared" si="1"/>
        <v>43150</v>
      </c>
      <c r="U2" s="12">
        <f t="shared" si="1"/>
        <v>43151</v>
      </c>
      <c r="V2" s="12">
        <f t="shared" si="1"/>
        <v>43152</v>
      </c>
      <c r="W2" s="12">
        <f t="shared" si="1"/>
        <v>43153</v>
      </c>
      <c r="X2" s="12">
        <f t="shared" si="1"/>
        <v>43154</v>
      </c>
      <c r="Y2" s="12">
        <f t="shared" si="1"/>
        <v>43155</v>
      </c>
      <c r="Z2" s="12">
        <f t="shared" si="1"/>
        <v>43156</v>
      </c>
      <c r="AA2" s="12">
        <f t="shared" si="1"/>
        <v>43157</v>
      </c>
      <c r="AB2" s="12">
        <f t="shared" si="1"/>
        <v>43158</v>
      </c>
      <c r="AC2" s="12">
        <f t="shared" si="1"/>
        <v>43159</v>
      </c>
      <c r="AD2" s="12">
        <f t="shared" si="1"/>
        <v>0</v>
      </c>
      <c r="AE2" s="12">
        <f t="shared" ref="AE2" si="2">IF(MONTH($B$2+COLUMN(AC1))=MONTH($B$2),AD2+1,)</f>
        <v>0</v>
      </c>
      <c r="AF2" s="12">
        <f t="shared" ref="AF2" si="3">IF(MONTH($B$2+COLUMN(AD1))=MONTH($B$2),AE2+1,)</f>
        <v>0</v>
      </c>
      <c r="AH2" s="16">
        <v>43101</v>
      </c>
      <c r="AI2" s="16">
        <v>43218</v>
      </c>
    </row>
    <row r="3" spans="1:35" x14ac:dyDescent="0.25">
      <c r="A3" t="s">
        <v>6</v>
      </c>
      <c r="B3" s="17">
        <f t="array" ref="B3">IFERROR(INDEX('общая списком'!$G$2:$G$1000,MATCH($A3&amp;1&amp;"",'общая списком'!$B$2:$B$1000&amp;((B$2&gt;='общая списком'!$C$2:$C$1000)*(B$2&lt;='общая списком'!$D$2:$D$1000)&amp;'общая списком'!$E$2:$E$1000),)),)</f>
        <v>3500</v>
      </c>
      <c r="C3" s="17">
        <f t="array" ref="C3">IFERROR(INDEX('общая списком'!$G$2:$G$1000,MATCH($A3&amp;1&amp;"",'общая списком'!$B$2:$B$1000&amp;((C$2&gt;='общая списком'!$C$2:$C$1000)*(C$2&lt;='общая списком'!$D$2:$D$1000)&amp;'общая списком'!$E$2:$E$1000),)),)</f>
        <v>3500</v>
      </c>
      <c r="D3" s="17">
        <f t="array" ref="D3">IFERROR(INDEX('общая списком'!$G$2:$G$1000,MATCH($A3&amp;1&amp;"",'общая списком'!$B$2:$B$1000&amp;((D$2&gt;='общая списком'!$C$2:$C$1000)*(D$2&lt;='общая списком'!$D$2:$D$1000)&amp;'общая списком'!$E$2:$E$1000),)),)</f>
        <v>0</v>
      </c>
      <c r="E3" s="17">
        <f t="array" ref="E3">IFERROR(INDEX('общая списком'!$G$2:$G$1000,MATCH($A3&amp;1&amp;"",'общая списком'!$B$2:$B$1000&amp;((E$2&gt;='общая списком'!$C$2:$C$1000)*(E$2&lt;='общая списком'!$D$2:$D$1000)&amp;'общая списком'!$E$2:$E$1000),)),)</f>
        <v>0</v>
      </c>
      <c r="F3" s="17">
        <f t="array" ref="F3">IFERROR(INDEX('общая списком'!$G$2:$G$1000,MATCH($A3&amp;1&amp;"",'общая списком'!$B$2:$B$1000&amp;((F$2&gt;='общая списком'!$C$2:$C$1000)*(F$2&lt;='общая списком'!$D$2:$D$1000)&amp;'общая списком'!$E$2:$E$1000),)),)</f>
        <v>0</v>
      </c>
      <c r="G3" s="17">
        <f t="array" ref="G3">IFERROR(INDEX('общая списком'!$G$2:$G$1000,MATCH($A3&amp;1&amp;"",'общая списком'!$B$2:$B$1000&amp;((G$2&gt;='общая списком'!$C$2:$C$1000)*(G$2&lt;='общая списком'!$D$2:$D$1000)&amp;'общая списком'!$E$2:$E$1000),)),)</f>
        <v>0</v>
      </c>
      <c r="H3" s="17">
        <f t="array" ref="H3">IFERROR(INDEX('общая списком'!$G$2:$G$1000,MATCH($A3&amp;1&amp;"",'общая списком'!$B$2:$B$1000&amp;((H$2&gt;='общая списком'!$C$2:$C$1000)*(H$2&lt;='общая списком'!$D$2:$D$1000)&amp;'общая списком'!$E$2:$E$1000),)),)</f>
        <v>416.66666666666669</v>
      </c>
      <c r="I3" s="17">
        <f t="array" ref="I3">IFERROR(INDEX('общая списком'!$G$2:$G$1000,MATCH($A3&amp;1&amp;"",'общая списком'!$B$2:$B$1000&amp;((I$2&gt;='общая списком'!$C$2:$C$1000)*(I$2&lt;='общая списком'!$D$2:$D$1000)&amp;'общая списком'!$E$2:$E$1000),)),)</f>
        <v>416.66666666666669</v>
      </c>
      <c r="J3" s="17">
        <f t="array" ref="J3">IFERROR(INDEX('общая списком'!$G$2:$G$1000,MATCH($A3&amp;1&amp;"",'общая списком'!$B$2:$B$1000&amp;((J$2&gt;='общая списком'!$C$2:$C$1000)*(J$2&lt;='общая списком'!$D$2:$D$1000)&amp;'общая списком'!$E$2:$E$1000),)),)</f>
        <v>416.66666666666669</v>
      </c>
      <c r="K3" s="17">
        <f t="array" ref="K3">IFERROR(INDEX('общая списком'!$G$2:$G$1000,MATCH($A3&amp;1&amp;"",'общая списком'!$B$2:$B$1000&amp;((K$2&gt;='общая списком'!$C$2:$C$1000)*(K$2&lt;='общая списком'!$D$2:$D$1000)&amp;'общая списком'!$E$2:$E$1000),)),)</f>
        <v>416.66666666666669</v>
      </c>
      <c r="L3" s="17">
        <f t="array" ref="L3">IFERROR(INDEX('общая списком'!$G$2:$G$1000,MATCH($A3&amp;1&amp;"",'общая списком'!$B$2:$B$1000&amp;((L$2&gt;='общая списком'!$C$2:$C$1000)*(L$2&lt;='общая списком'!$D$2:$D$1000)&amp;'общая списком'!$E$2:$E$1000),)),)</f>
        <v>416.66666666666669</v>
      </c>
      <c r="M3" s="17">
        <f t="array" ref="M3">IFERROR(INDEX('общая списком'!$G$2:$G$1000,MATCH($A3&amp;1&amp;"",'общая списком'!$B$2:$B$1000&amp;((M$2&gt;='общая списком'!$C$2:$C$1000)*(M$2&lt;='общая списком'!$D$2:$D$1000)&amp;'общая списком'!$E$2:$E$1000),)),)</f>
        <v>416.66666666666669</v>
      </c>
      <c r="N3" s="17">
        <f t="array" ref="N3">IFERROR(INDEX('общая списком'!$G$2:$G$1000,MATCH($A3&amp;1&amp;"",'общая списком'!$B$2:$B$1000&amp;((N$2&gt;='общая списком'!$C$2:$C$1000)*(N$2&lt;='общая списком'!$D$2:$D$1000)&amp;'общая списком'!$E$2:$E$1000),)),)</f>
        <v>416.66666666666669</v>
      </c>
      <c r="O3" s="17">
        <f t="array" ref="O3">IFERROR(INDEX('общая списком'!$G$2:$G$1000,MATCH($A3&amp;1&amp;"",'общая списком'!$B$2:$B$1000&amp;((O$2&gt;='общая списком'!$C$2:$C$1000)*(O$2&lt;='общая списком'!$D$2:$D$1000)&amp;'общая списком'!$E$2:$E$1000),)),)</f>
        <v>416.66666666666669</v>
      </c>
      <c r="P3" s="17">
        <f t="array" ref="P3">IFERROR(INDEX('общая списком'!$G$2:$G$1000,MATCH($A3&amp;1&amp;"",'общая списком'!$B$2:$B$1000&amp;((P$2&gt;='общая списком'!$C$2:$C$1000)*(P$2&lt;='общая списком'!$D$2:$D$1000)&amp;'общая списком'!$E$2:$E$1000),)),)</f>
        <v>416.66666666666669</v>
      </c>
      <c r="Q3" s="17">
        <f t="array" ref="Q3">IFERROR(INDEX('общая списком'!$G$2:$G$1000,MATCH($A3&amp;1&amp;"",'общая списком'!$B$2:$B$1000&amp;((Q$2&gt;='общая списком'!$C$2:$C$1000)*(Q$2&lt;='общая списком'!$D$2:$D$1000)&amp;'общая списком'!$E$2:$E$1000),)),)</f>
        <v>416.66666666666669</v>
      </c>
      <c r="R3" s="17">
        <f t="array" ref="R3">IFERROR(INDEX('общая списком'!$G$2:$G$1000,MATCH($A3&amp;1&amp;"",'общая списком'!$B$2:$B$1000&amp;((R$2&gt;='общая списком'!$C$2:$C$1000)*(R$2&lt;='общая списком'!$D$2:$D$1000)&amp;'общая списком'!$E$2:$E$1000),)),)</f>
        <v>416.66666666666669</v>
      </c>
      <c r="S3" s="17">
        <f t="array" ref="S3">IFERROR(INDEX('общая списком'!$G$2:$G$1000,MATCH($A3&amp;1&amp;"",'общая списком'!$B$2:$B$1000&amp;((S$2&gt;='общая списком'!$C$2:$C$1000)*(S$2&lt;='общая списком'!$D$2:$D$1000)&amp;'общая списком'!$E$2:$E$1000),)),)</f>
        <v>416.66666666666669</v>
      </c>
      <c r="T3" s="17">
        <f t="array" ref="T3">IFERROR(INDEX('общая списком'!$G$2:$G$1000,MATCH($A3&amp;1&amp;"",'общая списком'!$B$2:$B$1000&amp;((T$2&gt;='общая списком'!$C$2:$C$1000)*(T$2&lt;='общая списком'!$D$2:$D$1000)&amp;'общая списком'!$E$2:$E$1000),)),)</f>
        <v>0</v>
      </c>
      <c r="U3" s="17">
        <f t="array" ref="U3">IFERROR(INDEX('общая списком'!$G$2:$G$1000,MATCH($A3&amp;1&amp;"",'общая списком'!$B$2:$B$1000&amp;((U$2&gt;='общая списком'!$C$2:$C$1000)*(U$2&lt;='общая списком'!$D$2:$D$1000)&amp;'общая списком'!$E$2:$E$1000),)),)</f>
        <v>0</v>
      </c>
      <c r="V3" s="17">
        <f t="array" ref="V3">IFERROR(INDEX('общая списком'!$G$2:$G$1000,MATCH($A3&amp;1&amp;"",'общая списком'!$B$2:$B$1000&amp;((V$2&gt;='общая списком'!$C$2:$C$1000)*(V$2&lt;='общая списком'!$D$2:$D$1000)&amp;'общая списком'!$E$2:$E$1000),)),)</f>
        <v>0</v>
      </c>
      <c r="W3" s="17">
        <f t="array" ref="W3">IFERROR(INDEX('общая списком'!$G$2:$G$1000,MATCH($A3&amp;1&amp;"",'общая списком'!$B$2:$B$1000&amp;((W$2&gt;='общая списком'!$C$2:$C$1000)*(W$2&lt;='общая списком'!$D$2:$D$1000)&amp;'общая списком'!$E$2:$E$1000),)),)</f>
        <v>0</v>
      </c>
      <c r="X3" s="17">
        <f t="array" ref="X3">IFERROR(INDEX('общая списком'!$G$2:$G$1000,MATCH($A3&amp;1&amp;"",'общая списком'!$B$2:$B$1000&amp;((X$2&gt;='общая списком'!$C$2:$C$1000)*(X$2&lt;='общая списком'!$D$2:$D$1000)&amp;'общая списком'!$E$2:$E$1000),)),)</f>
        <v>0</v>
      </c>
      <c r="Y3" s="17">
        <f t="array" ref="Y3">IFERROR(INDEX('общая списком'!$G$2:$G$1000,MATCH($A3&amp;1&amp;"",'общая списком'!$B$2:$B$1000&amp;((Y$2&gt;='общая списком'!$C$2:$C$1000)*(Y$2&lt;='общая списком'!$D$2:$D$1000)&amp;'общая списком'!$E$2:$E$1000),)),)</f>
        <v>0</v>
      </c>
      <c r="Z3" s="17">
        <f t="array" ref="Z3">IFERROR(INDEX('общая списком'!$G$2:$G$1000,MATCH($A3&amp;1&amp;"",'общая списком'!$B$2:$B$1000&amp;((Z$2&gt;='общая списком'!$C$2:$C$1000)*(Z$2&lt;='общая списком'!$D$2:$D$1000)&amp;'общая списком'!$E$2:$E$1000),)),)</f>
        <v>0</v>
      </c>
      <c r="AA3" s="17">
        <f t="array" ref="AA3">IFERROR(INDEX('общая списком'!$G$2:$G$1000,MATCH($A3&amp;1&amp;"",'общая списком'!$B$2:$B$1000&amp;((AA$2&gt;='общая списком'!$C$2:$C$1000)*(AA$2&lt;='общая списком'!$D$2:$D$1000)&amp;'общая списком'!$E$2:$E$1000),)),)</f>
        <v>0</v>
      </c>
      <c r="AB3" s="17">
        <f t="array" ref="AB3">IFERROR(INDEX('общая списком'!$G$2:$G$1000,MATCH($A3&amp;1&amp;"",'общая списком'!$B$2:$B$1000&amp;((AB$2&gt;='общая списком'!$C$2:$C$1000)*(AB$2&lt;='общая списком'!$D$2:$D$1000)&amp;'общая списком'!$E$2:$E$1000),)),)</f>
        <v>0</v>
      </c>
      <c r="AC3" s="17">
        <f t="array" ref="AC3">IFERROR(INDEX('общая списком'!$G$2:$G$1000,MATCH($A3&amp;1&amp;"",'общая списком'!$B$2:$B$1000&amp;((AC$2&gt;='общая списком'!$C$2:$C$1000)*(AC$2&lt;='общая списком'!$D$2:$D$1000)&amp;'общая списком'!$E$2:$E$1000),)),)</f>
        <v>0</v>
      </c>
      <c r="AD3" s="17">
        <f t="array" ref="AD3">IFERROR(INDEX('общая списком'!$G$2:$G$1000,MATCH($A3&amp;1&amp;"",'общая списком'!$B$2:$B$1000&amp;((AD$2&gt;='общая списком'!$C$2:$C$1000)*(AD$2&lt;='общая списком'!$D$2:$D$1000)&amp;'общая списком'!$E$2:$E$1000),)),)</f>
        <v>0</v>
      </c>
      <c r="AE3" s="17">
        <f t="array" ref="AE3">IFERROR(INDEX('общая списком'!$G$2:$G$1000,MATCH($A3&amp;1&amp;"",'общая списком'!$B$2:$B$1000&amp;((AE$2&gt;='общая списком'!$C$2:$C$1000)*(AE$2&lt;='общая списком'!$D$2:$D$1000)&amp;'общая списком'!$E$2:$E$1000),)),)</f>
        <v>0</v>
      </c>
      <c r="AF3" s="17">
        <f t="array" ref="AF3">IFERROR(INDEX('общая списком'!$G$2:$G$1000,MATCH($A3&amp;1&amp;"",'общая списком'!$B$2:$B$1000&amp;((AF$2&gt;='общая списком'!$C$2:$C$1000)*(AF$2&lt;='общая списком'!$D$2:$D$1000)&amp;'общая списком'!$E$2:$E$1000),)),)</f>
        <v>0</v>
      </c>
      <c r="AH3" s="16">
        <v>43102</v>
      </c>
      <c r="AI3" s="16">
        <v>43260</v>
      </c>
    </row>
    <row r="4" spans="1:35" x14ac:dyDescent="0.25">
      <c r="A4" t="s">
        <v>7</v>
      </c>
      <c r="B4" s="17">
        <f t="array" ref="B4">IFERROR(INDEX('общая списком'!$G$2:$G$1000,MATCH($A4&amp;1&amp;"",'общая списком'!$B$2:$B$1000&amp;((B$2&gt;='общая списком'!$C$2:$C$1000)*(B$2&lt;='общая списком'!$D$2:$D$1000)&amp;'общая списком'!$E$2:$E$1000),)),)</f>
        <v>50</v>
      </c>
      <c r="C4" s="17">
        <f t="array" ref="C4">IFERROR(INDEX('общая списком'!$G$2:$G$1000,MATCH($A4&amp;1&amp;"",'общая списком'!$B$2:$B$1000&amp;((C$2&gt;='общая списком'!$C$2:$C$1000)*(C$2&lt;='общая списком'!$D$2:$D$1000)&amp;'общая списком'!$E$2:$E$1000),)),)</f>
        <v>50</v>
      </c>
      <c r="D4" s="17">
        <f t="array" ref="D4">IFERROR(INDEX('общая списком'!$G$2:$G$1000,MATCH($A4&amp;1&amp;"",'общая списком'!$B$2:$B$1000&amp;((D$2&gt;='общая списком'!$C$2:$C$1000)*(D$2&lt;='общая списком'!$D$2:$D$1000)&amp;'общая списком'!$E$2:$E$1000),)),)</f>
        <v>0</v>
      </c>
      <c r="E4" s="17">
        <f t="array" ref="E4">IFERROR(INDEX('общая списком'!$G$2:$G$1000,MATCH($A4&amp;1&amp;"",'общая списком'!$B$2:$B$1000&amp;((E$2&gt;='общая списком'!$C$2:$C$1000)*(E$2&lt;='общая списком'!$D$2:$D$1000)&amp;'общая списком'!$E$2:$E$1000),)),)</f>
        <v>0</v>
      </c>
      <c r="F4" s="17">
        <f t="array" ref="F4">IFERROR(INDEX('общая списком'!$G$2:$G$1000,MATCH($A4&amp;1&amp;"",'общая списком'!$B$2:$B$1000&amp;((F$2&gt;='общая списком'!$C$2:$C$1000)*(F$2&lt;='общая списком'!$D$2:$D$1000)&amp;'общая списком'!$E$2:$E$1000),)),)</f>
        <v>0</v>
      </c>
      <c r="G4" s="17">
        <f t="array" ref="G4">IFERROR(INDEX('общая списком'!$G$2:$G$1000,MATCH($A4&amp;1&amp;"",'общая списком'!$B$2:$B$1000&amp;((G$2&gt;='общая списком'!$C$2:$C$1000)*(G$2&lt;='общая списком'!$D$2:$D$1000)&amp;'общая списком'!$E$2:$E$1000),)),)</f>
        <v>0</v>
      </c>
      <c r="H4" s="17">
        <f t="array" ref="H4">IFERROR(INDEX('общая списком'!$G$2:$G$1000,MATCH($A4&amp;1&amp;"",'общая списком'!$B$2:$B$1000&amp;((H$2&gt;='общая списком'!$C$2:$C$1000)*(H$2&lt;='общая списком'!$D$2:$D$1000)&amp;'общая списком'!$E$2:$E$1000),)),)</f>
        <v>0</v>
      </c>
      <c r="I4" s="17">
        <f t="array" ref="I4">IFERROR(INDEX('общая списком'!$G$2:$G$1000,MATCH($A4&amp;1&amp;"",'общая списком'!$B$2:$B$1000&amp;((I$2&gt;='общая списком'!$C$2:$C$1000)*(I$2&lt;='общая списком'!$D$2:$D$1000)&amp;'общая списком'!$E$2:$E$1000),)),)</f>
        <v>0</v>
      </c>
      <c r="J4" s="17">
        <f t="array" ref="J4">IFERROR(INDEX('общая списком'!$G$2:$G$1000,MATCH($A4&amp;1&amp;"",'общая списком'!$B$2:$B$1000&amp;((J$2&gt;='общая списком'!$C$2:$C$1000)*(J$2&lt;='общая списком'!$D$2:$D$1000)&amp;'общая списком'!$E$2:$E$1000),)),)</f>
        <v>0</v>
      </c>
      <c r="K4" s="17">
        <f t="array" ref="K4">IFERROR(INDEX('общая списком'!$G$2:$G$1000,MATCH($A4&amp;1&amp;"",'общая списком'!$B$2:$B$1000&amp;((K$2&gt;='общая списком'!$C$2:$C$1000)*(K$2&lt;='общая списком'!$D$2:$D$1000)&amp;'общая списком'!$E$2:$E$1000),)),)</f>
        <v>0</v>
      </c>
      <c r="L4" s="17">
        <f t="array" ref="L4">IFERROR(INDEX('общая списком'!$G$2:$G$1000,MATCH($A4&amp;1&amp;"",'общая списком'!$B$2:$B$1000&amp;((L$2&gt;='общая списком'!$C$2:$C$1000)*(L$2&lt;='общая списком'!$D$2:$D$1000)&amp;'общая списком'!$E$2:$E$1000),)),)</f>
        <v>0</v>
      </c>
      <c r="M4" s="17">
        <f t="array" ref="M4">IFERROR(INDEX('общая списком'!$G$2:$G$1000,MATCH($A4&amp;1&amp;"",'общая списком'!$B$2:$B$1000&amp;((M$2&gt;='общая списком'!$C$2:$C$1000)*(M$2&lt;='общая списком'!$D$2:$D$1000)&amp;'общая списком'!$E$2:$E$1000),)),)</f>
        <v>0</v>
      </c>
      <c r="N4" s="17">
        <f t="array" ref="N4">IFERROR(INDEX('общая списком'!$G$2:$G$1000,MATCH($A4&amp;1&amp;"",'общая списком'!$B$2:$B$1000&amp;((N$2&gt;='общая списком'!$C$2:$C$1000)*(N$2&lt;='общая списком'!$D$2:$D$1000)&amp;'общая списком'!$E$2:$E$1000),)),)</f>
        <v>0</v>
      </c>
      <c r="O4" s="17">
        <f t="array" ref="O4">IFERROR(INDEX('общая списком'!$G$2:$G$1000,MATCH($A4&amp;1&amp;"",'общая списком'!$B$2:$B$1000&amp;((O$2&gt;='общая списком'!$C$2:$C$1000)*(O$2&lt;='общая списком'!$D$2:$D$1000)&amp;'общая списком'!$E$2:$E$1000),)),)</f>
        <v>0</v>
      </c>
      <c r="P4" s="17">
        <f t="array" ref="P4">IFERROR(INDEX('общая списком'!$G$2:$G$1000,MATCH($A4&amp;1&amp;"",'общая списком'!$B$2:$B$1000&amp;((P$2&gt;='общая списком'!$C$2:$C$1000)*(P$2&lt;='общая списком'!$D$2:$D$1000)&amp;'общая списком'!$E$2:$E$1000),)),)</f>
        <v>0</v>
      </c>
      <c r="Q4" s="17">
        <f t="array" ref="Q4">IFERROR(INDEX('общая списком'!$G$2:$G$1000,MATCH($A4&amp;1&amp;"",'общая списком'!$B$2:$B$1000&amp;((Q$2&gt;='общая списком'!$C$2:$C$1000)*(Q$2&lt;='общая списком'!$D$2:$D$1000)&amp;'общая списком'!$E$2:$E$1000),)),)</f>
        <v>0</v>
      </c>
      <c r="R4" s="17">
        <f t="array" ref="R4">IFERROR(INDEX('общая списком'!$G$2:$G$1000,MATCH($A4&amp;1&amp;"",'общая списком'!$B$2:$B$1000&amp;((R$2&gt;='общая списком'!$C$2:$C$1000)*(R$2&lt;='общая списком'!$D$2:$D$1000)&amp;'общая списком'!$E$2:$E$1000),)),)</f>
        <v>0</v>
      </c>
      <c r="S4" s="17">
        <f t="array" ref="S4">IFERROR(INDEX('общая списком'!$G$2:$G$1000,MATCH($A4&amp;1&amp;"",'общая списком'!$B$2:$B$1000&amp;((S$2&gt;='общая списком'!$C$2:$C$1000)*(S$2&lt;='общая списком'!$D$2:$D$1000)&amp;'общая списком'!$E$2:$E$1000),)),)</f>
        <v>0</v>
      </c>
      <c r="T4" s="17">
        <f t="array" ref="T4">IFERROR(INDEX('общая списком'!$G$2:$G$1000,MATCH($A4&amp;1&amp;"",'общая списком'!$B$2:$B$1000&amp;((T$2&gt;='общая списком'!$C$2:$C$1000)*(T$2&lt;='общая списком'!$D$2:$D$1000)&amp;'общая списком'!$E$2:$E$1000),)),)</f>
        <v>0</v>
      </c>
      <c r="U4" s="17">
        <f t="array" ref="U4">IFERROR(INDEX('общая списком'!$G$2:$G$1000,MATCH($A4&amp;1&amp;"",'общая списком'!$B$2:$B$1000&amp;((U$2&gt;='общая списком'!$C$2:$C$1000)*(U$2&lt;='общая списком'!$D$2:$D$1000)&amp;'общая списком'!$E$2:$E$1000),)),)</f>
        <v>0</v>
      </c>
      <c r="V4" s="17">
        <f t="array" ref="V4">IFERROR(INDEX('общая списком'!$G$2:$G$1000,MATCH($A4&amp;1&amp;"",'общая списком'!$B$2:$B$1000&amp;((V$2&gt;='общая списком'!$C$2:$C$1000)*(V$2&lt;='общая списком'!$D$2:$D$1000)&amp;'общая списком'!$E$2:$E$1000),)),)</f>
        <v>0</v>
      </c>
      <c r="W4" s="17">
        <f t="array" ref="W4">IFERROR(INDEX('общая списком'!$G$2:$G$1000,MATCH($A4&amp;1&amp;"",'общая списком'!$B$2:$B$1000&amp;((W$2&gt;='общая списком'!$C$2:$C$1000)*(W$2&lt;='общая списком'!$D$2:$D$1000)&amp;'общая списком'!$E$2:$E$1000),)),)</f>
        <v>0</v>
      </c>
      <c r="X4" s="17">
        <f t="array" ref="X4">IFERROR(INDEX('общая списком'!$G$2:$G$1000,MATCH($A4&amp;1&amp;"",'общая списком'!$B$2:$B$1000&amp;((X$2&gt;='общая списком'!$C$2:$C$1000)*(X$2&lt;='общая списком'!$D$2:$D$1000)&amp;'общая списком'!$E$2:$E$1000),)),)</f>
        <v>0</v>
      </c>
      <c r="Y4" s="17">
        <f t="array" ref="Y4">IFERROR(INDEX('общая списком'!$G$2:$G$1000,MATCH($A4&amp;1&amp;"",'общая списком'!$B$2:$B$1000&amp;((Y$2&gt;='общая списком'!$C$2:$C$1000)*(Y$2&lt;='общая списком'!$D$2:$D$1000)&amp;'общая списком'!$E$2:$E$1000),)),)</f>
        <v>0</v>
      </c>
      <c r="Z4" s="17">
        <f t="array" ref="Z4">IFERROR(INDEX('общая списком'!$G$2:$G$1000,MATCH($A4&amp;1&amp;"",'общая списком'!$B$2:$B$1000&amp;((Z$2&gt;='общая списком'!$C$2:$C$1000)*(Z$2&lt;='общая списком'!$D$2:$D$1000)&amp;'общая списком'!$E$2:$E$1000),)),)</f>
        <v>0</v>
      </c>
      <c r="AA4" s="17">
        <f t="array" ref="AA4">IFERROR(INDEX('общая списком'!$G$2:$G$1000,MATCH($A4&amp;1&amp;"",'общая списком'!$B$2:$B$1000&amp;((AA$2&gt;='общая списком'!$C$2:$C$1000)*(AA$2&lt;='общая списком'!$D$2:$D$1000)&amp;'общая списком'!$E$2:$E$1000),)),)</f>
        <v>0</v>
      </c>
      <c r="AB4" s="17">
        <f t="array" ref="AB4">IFERROR(INDEX('общая списком'!$G$2:$G$1000,MATCH($A4&amp;1&amp;"",'общая списком'!$B$2:$B$1000&amp;((AB$2&gt;='общая списком'!$C$2:$C$1000)*(AB$2&lt;='общая списком'!$D$2:$D$1000)&amp;'общая списком'!$E$2:$E$1000),)),)</f>
        <v>2333.3333333333335</v>
      </c>
      <c r="AC4" s="17">
        <f t="array" ref="AC4">IFERROR(INDEX('общая списком'!$G$2:$G$1000,MATCH($A4&amp;1&amp;"",'общая списком'!$B$2:$B$1000&amp;((AC$2&gt;='общая списком'!$C$2:$C$1000)*(AC$2&lt;='общая списком'!$D$2:$D$1000)&amp;'общая списком'!$E$2:$E$1000),)),)</f>
        <v>2333.3333333333335</v>
      </c>
      <c r="AD4" s="17">
        <f t="array" ref="AD4">IFERROR(INDEX('общая списком'!$G$2:$G$1000,MATCH($A4&amp;1&amp;"",'общая списком'!$B$2:$B$1000&amp;((AD$2&gt;='общая списком'!$C$2:$C$1000)*(AD$2&lt;='общая списком'!$D$2:$D$1000)&amp;'общая списком'!$E$2:$E$1000),)),)</f>
        <v>0</v>
      </c>
      <c r="AE4" s="17">
        <f t="array" ref="AE4">IFERROR(INDEX('общая списком'!$G$2:$G$1000,MATCH($A4&amp;1&amp;"",'общая списком'!$B$2:$B$1000&amp;((AE$2&gt;='общая списком'!$C$2:$C$1000)*(AE$2&lt;='общая списком'!$D$2:$D$1000)&amp;'общая списком'!$E$2:$E$1000),)),)</f>
        <v>0</v>
      </c>
      <c r="AF4" s="17">
        <f t="array" ref="AF4">IFERROR(INDEX('общая списком'!$G$2:$G$1000,MATCH($A4&amp;1&amp;"",'общая списком'!$B$2:$B$1000&amp;((AF$2&gt;='общая списком'!$C$2:$C$1000)*(AF$2&lt;='общая списком'!$D$2:$D$1000)&amp;'общая списком'!$E$2:$E$1000),)),)</f>
        <v>0</v>
      </c>
      <c r="AH4" s="16">
        <v>43103</v>
      </c>
      <c r="AI4" s="16">
        <v>43463</v>
      </c>
    </row>
    <row r="5" spans="1:35" x14ac:dyDescent="0.25">
      <c r="AH5" s="16">
        <v>43104</v>
      </c>
    </row>
    <row r="6" spans="1:35" x14ac:dyDescent="0.25">
      <c r="AH6" s="16">
        <v>43105</v>
      </c>
    </row>
    <row r="7" spans="1:35" x14ac:dyDescent="0.25">
      <c r="AH7" s="16">
        <v>43108</v>
      </c>
    </row>
    <row r="8" spans="1:35" x14ac:dyDescent="0.25">
      <c r="AH8" s="16">
        <v>43154</v>
      </c>
    </row>
    <row r="9" spans="1:35" x14ac:dyDescent="0.25">
      <c r="AH9" s="16">
        <v>43167</v>
      </c>
    </row>
    <row r="10" spans="1:35" x14ac:dyDescent="0.25">
      <c r="AH10" s="16">
        <v>43168</v>
      </c>
    </row>
    <row r="11" spans="1:35" x14ac:dyDescent="0.25">
      <c r="AH11" s="16">
        <v>43220</v>
      </c>
    </row>
    <row r="12" spans="1:35" x14ac:dyDescent="0.25">
      <c r="AH12" s="16">
        <v>43221</v>
      </c>
    </row>
    <row r="13" spans="1:35" x14ac:dyDescent="0.25">
      <c r="AH13" s="16">
        <v>43222</v>
      </c>
    </row>
    <row r="14" spans="1:35" x14ac:dyDescent="0.25"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AH14" s="16">
        <v>43229</v>
      </c>
    </row>
    <row r="15" spans="1:35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AH15" s="16">
        <v>43262</v>
      </c>
    </row>
    <row r="16" spans="1:35" x14ac:dyDescent="0.25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AH16" s="16">
        <v>43263</v>
      </c>
    </row>
    <row r="17" spans="2:34" x14ac:dyDescent="0.2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AH17" s="16">
        <v>43409</v>
      </c>
    </row>
    <row r="18" spans="2:34" x14ac:dyDescent="0.25"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AH18" s="16">
        <v>43465</v>
      </c>
    </row>
    <row r="19" spans="2:34" x14ac:dyDescent="0.25"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</row>
  </sheetData>
  <conditionalFormatting sqref="B1:AF2">
    <cfRule type="expression" dxfId="5" priority="7">
      <formula>(WEEKDAY(B$2,2)&gt;5)+OR(B$2=$AH$2:$AH$18)-OR(B$2=$AI$2:$AI$4)</formula>
    </cfRule>
    <cfRule type="expression" dxfId="4" priority="4">
      <formula>B$1=0</formula>
    </cfRule>
  </conditionalFormatting>
  <conditionalFormatting sqref="B3:AF4">
    <cfRule type="colorScale" priority="3">
      <colorScale>
        <cfvo type="num" val="100"/>
        <cfvo type="percentile" val="50"/>
        <cfvo type="num" val="10000"/>
        <color rgb="FFF8696B"/>
        <color rgb="FFFFEB84"/>
        <color rgb="FF63BE7B"/>
      </colorScale>
    </cfRule>
    <cfRule type="expression" dxfId="3" priority="1">
      <formula>B3=0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общая списком</vt:lpstr>
      <vt:lpstr>таблица по дням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2018-03-22T19:27:13Z</dcterms:modified>
</cp:coreProperties>
</file>