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9" i="1" l="1"/>
  <c r="G10" i="1"/>
  <c r="G11" i="1"/>
  <c r="G13" i="1"/>
  <c r="G12" i="1"/>
  <c r="F13" i="1"/>
  <c r="G14" i="1"/>
  <c r="F10" i="1"/>
  <c r="F11" i="1"/>
  <c r="F12" i="1"/>
  <c r="F9" i="1"/>
</calcChain>
</file>

<file path=xl/sharedStrings.xml><?xml version="1.0" encoding="utf-8"?>
<sst xmlns="http://schemas.openxmlformats.org/spreadsheetml/2006/main" count="25" uniqueCount="15">
  <si>
    <t>Сетка базальтовая</t>
  </si>
  <si>
    <t>от 15.02.2017 партия №32</t>
  </si>
  <si>
    <t>от 03.03.2017 партия №39</t>
  </si>
  <si>
    <t>от 22.03.2017 партия № 61</t>
  </si>
  <si>
    <t>от 28.06.2017 партия №130</t>
  </si>
  <si>
    <t>от 10.08.2017 партия №163</t>
  </si>
  <si>
    <t xml:space="preserve">от 28.09.2017 партия №202 </t>
  </si>
  <si>
    <t>+</t>
  </si>
  <si>
    <t>труба профильная 60х40х4</t>
  </si>
  <si>
    <t>электроды МР-3с Ø4</t>
  </si>
  <si>
    <t>СКХ-09085</t>
  </si>
  <si>
    <t>6647-10</t>
  </si>
  <si>
    <t/>
  </si>
  <si>
    <t>СКХ-00807</t>
  </si>
  <si>
    <t>Сюда ставлю + или - Сам  из других ячееко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</si>
</sst>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0" fillId="2" borderId="1" xfId="0" applyFill="1" applyBorder="1" applyAlignment="1">
      <alignment wrapText="1"/>
    </xf>
    <xf numFmtId="0" fontId="0" fillId="2" borderId="4" xfId="0" applyFill="1" applyBorder="1" applyAlignment="1">
      <alignment wrapText="1"/>
    </xf>
    <xf numFmtId="14" fontId="0" fillId="2" borderId="2" xfId="0" applyNumberFormat="1" applyFill="1" applyBorder="1"/>
    <xf numFmtId="0" fontId="0" fillId="2" borderId="5" xfId="0" applyFill="1" applyBorder="1"/>
    <xf numFmtId="14" fontId="0" fillId="2" borderId="3" xfId="0" applyNumberFormat="1" applyFill="1" applyBorder="1"/>
    <xf numFmtId="0" fontId="0" fillId="2" borderId="6" xfId="0" applyFill="1" applyBorder="1"/>
    <xf numFmtId="0" fontId="0" fillId="2" borderId="7" xfId="0" applyFill="1" applyBorder="1" applyAlignment="1">
      <alignment wrapText="1"/>
    </xf>
    <xf numFmtId="0" fontId="0" fillId="2" borderId="8" xfId="0" applyFill="1" applyBorder="1" applyAlignment="1">
      <alignment wrapText="1"/>
    </xf>
    <xf numFmtId="14" fontId="0" fillId="2" borderId="9" xfId="0" applyNumberFormat="1" applyFill="1" applyBorder="1"/>
    <xf numFmtId="0" fontId="0" fillId="2" borderId="10" xfId="0" applyFill="1" applyBorder="1"/>
    <xf numFmtId="0" fontId="0" fillId="2" borderId="12" xfId="0" applyFill="1" applyBorder="1"/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14" fontId="0" fillId="3" borderId="9" xfId="0" applyNumberFormat="1" applyFill="1" applyBorder="1"/>
    <xf numFmtId="0" fontId="0" fillId="3" borderId="10" xfId="0" applyFill="1" applyBorder="1"/>
    <xf numFmtId="14" fontId="0" fillId="3" borderId="11" xfId="0" applyNumberFormat="1" applyFill="1" applyBorder="1"/>
    <xf numFmtId="0" fontId="0" fillId="3" borderId="12" xfId="0" applyFill="1" applyBorder="1"/>
    <xf numFmtId="0" fontId="0" fillId="2" borderId="11" xfId="0" applyFill="1" applyBorder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E1" zoomScale="80" zoomScaleNormal="80" workbookViewId="0">
      <selection activeCell="F9" sqref="F9"/>
    </sheetView>
  </sheetViews>
  <sheetFormatPr defaultRowHeight="15" x14ac:dyDescent="0.25"/>
  <cols>
    <col min="1" max="1" width="10.140625" bestFit="1" customWidth="1"/>
    <col min="2" max="2" width="13.5703125" customWidth="1"/>
    <col min="5" max="5" width="37.7109375" customWidth="1"/>
    <col min="6" max="6" width="47.7109375" customWidth="1"/>
    <col min="7" max="7" width="26" bestFit="1" customWidth="1"/>
    <col min="9" max="9" width="17" customWidth="1"/>
    <col min="10" max="10" width="31.140625" customWidth="1"/>
    <col min="11" max="11" width="16.7109375" customWidth="1"/>
    <col min="13" max="13" width="20" customWidth="1"/>
    <col min="14" max="14" width="12.7109375" customWidth="1"/>
    <col min="15" max="15" width="17.140625" customWidth="1"/>
    <col min="16" max="16" width="19.85546875" customWidth="1"/>
  </cols>
  <sheetData>
    <row r="1" spans="1:16" ht="46.9" customHeight="1" thickTop="1" x14ac:dyDescent="0.25">
      <c r="A1" s="1">
        <v>42804</v>
      </c>
      <c r="I1" s="2" t="s">
        <v>0</v>
      </c>
      <c r="J1" s="3"/>
      <c r="K1" s="13" t="s">
        <v>8</v>
      </c>
      <c r="L1" s="14"/>
      <c r="M1" s="8" t="s">
        <v>9</v>
      </c>
      <c r="N1" s="9"/>
      <c r="O1" s="8" t="s">
        <v>9</v>
      </c>
      <c r="P1" s="9"/>
    </row>
    <row r="2" spans="1:16" x14ac:dyDescent="0.25">
      <c r="A2" s="1"/>
      <c r="I2" s="4">
        <v>42779</v>
      </c>
      <c r="J2" s="5" t="s">
        <v>1</v>
      </c>
      <c r="K2" s="15">
        <v>42771</v>
      </c>
      <c r="L2" s="16">
        <v>5846</v>
      </c>
      <c r="M2" s="10">
        <v>42632</v>
      </c>
      <c r="N2" s="11" t="s">
        <v>10</v>
      </c>
      <c r="O2" s="10">
        <v>42632</v>
      </c>
      <c r="P2" s="11" t="s">
        <v>10</v>
      </c>
    </row>
    <row r="3" spans="1:16" x14ac:dyDescent="0.25">
      <c r="I3" s="4">
        <v>42797</v>
      </c>
      <c r="J3" s="5" t="s">
        <v>2</v>
      </c>
      <c r="K3" s="15">
        <v>43028</v>
      </c>
      <c r="L3" s="16" t="s">
        <v>11</v>
      </c>
      <c r="M3" s="10">
        <v>42887</v>
      </c>
      <c r="N3" s="11" t="s">
        <v>13</v>
      </c>
      <c r="O3" s="10">
        <v>42887</v>
      </c>
      <c r="P3" s="11" t="s">
        <v>13</v>
      </c>
    </row>
    <row r="4" spans="1:16" x14ac:dyDescent="0.25">
      <c r="I4" s="4">
        <v>42816</v>
      </c>
      <c r="J4" s="5" t="s">
        <v>3</v>
      </c>
      <c r="K4" s="15" t="s">
        <v>12</v>
      </c>
      <c r="L4" s="16"/>
      <c r="M4" s="10"/>
      <c r="N4" s="11"/>
      <c r="O4" s="10"/>
      <c r="P4" s="11"/>
    </row>
    <row r="5" spans="1:16" x14ac:dyDescent="0.25">
      <c r="I5" s="4">
        <v>42914</v>
      </c>
      <c r="J5" s="5" t="s">
        <v>4</v>
      </c>
      <c r="K5" s="15" t="s">
        <v>12</v>
      </c>
      <c r="L5" s="16"/>
      <c r="M5" s="10"/>
      <c r="N5" s="11"/>
      <c r="O5" s="10"/>
      <c r="P5" s="11"/>
    </row>
    <row r="6" spans="1:16" x14ac:dyDescent="0.25">
      <c r="I6" s="4">
        <v>42957</v>
      </c>
      <c r="J6" s="5" t="s">
        <v>5</v>
      </c>
      <c r="K6" s="15" t="s">
        <v>12</v>
      </c>
      <c r="L6" s="16"/>
      <c r="M6" s="10"/>
      <c r="N6" s="11"/>
      <c r="O6" s="10"/>
      <c r="P6" s="11"/>
    </row>
    <row r="7" spans="1:16" ht="15.75" thickBot="1" x14ac:dyDescent="0.3">
      <c r="I7" s="6">
        <v>43006</v>
      </c>
      <c r="J7" s="7" t="s">
        <v>6</v>
      </c>
      <c r="K7" s="17" t="s">
        <v>12</v>
      </c>
      <c r="L7" s="18"/>
      <c r="M7" s="19"/>
      <c r="N7" s="12"/>
      <c r="O7" s="19"/>
      <c r="P7" s="12"/>
    </row>
    <row r="8" spans="1:16" x14ac:dyDescent="0.25">
      <c r="E8" t="s">
        <v>14</v>
      </c>
    </row>
    <row r="9" spans="1:16" x14ac:dyDescent="0.25">
      <c r="E9" s="20" t="s">
        <v>7</v>
      </c>
      <c r="F9" s="20" t="str">
        <f>IFERROR(VLOOKUP($A$1,CHOOSE((E9="+")*ROW()-8,$I$2:$J$7,$K$2:$L$7,$M$2:$N$7,$O$2:$P$7),2),"")</f>
        <v>от 03.03.2017 партия №39</v>
      </c>
      <c r="G9" s="20" t="str">
        <f>IFERROR(IF(E9="+",VLOOKUP($A$1,INDEX($I$2:$O$7,,(ROW()-8)*2-1):INDEX($J$2:$P$7,,(ROW()-8)*2-1),2),""),"")</f>
        <v>от 03.03.2017 партия №39</v>
      </c>
    </row>
    <row r="10" spans="1:16" x14ac:dyDescent="0.25">
      <c r="E10" s="20" t="s">
        <v>7</v>
      </c>
      <c r="F10" s="20">
        <f t="shared" ref="F10:F13" si="0">IFERROR(VLOOKUP($A$1,CHOOSE((E10="+")*ROW()-8,$I$2:$J$7,$K$2:$L$7,$M$2:$N$7,$O$2:$P$7),2),"")</f>
        <v>5846</v>
      </c>
      <c r="G10" s="20">
        <f>IFERROR(IF(E10="+",VLOOKUP($A$1,INDEX($I$2:$O$7,,(ROW()-8)*2-1):INDEX($J$2:$P$7,,(ROW()-8)*2-1),2),""),"")</f>
        <v>5846</v>
      </c>
    </row>
    <row r="11" spans="1:16" x14ac:dyDescent="0.25">
      <c r="E11" s="20" t="s">
        <v>7</v>
      </c>
      <c r="F11" s="20" t="str">
        <f t="shared" si="0"/>
        <v>СКХ-09085</v>
      </c>
      <c r="G11" s="20" t="str">
        <f>IFERROR(IF(E11="+",VLOOKUP($A$1,INDEX($I$2:$O$7,,(ROW()-8)*2-1):INDEX($J$2:$P$7,,(ROW()-8)*2-1),2),""),"")</f>
        <v>СКХ-09085</v>
      </c>
    </row>
    <row r="12" spans="1:16" x14ac:dyDescent="0.25">
      <c r="E12" s="20" t="s">
        <v>7</v>
      </c>
      <c r="F12" s="20" t="str">
        <f t="shared" si="0"/>
        <v>СКХ-09085</v>
      </c>
      <c r="G12" s="20" t="str">
        <f>IFERROR(IF(E12="+",VLOOKUP($A$1,INDEX($I$2:$O$7,,(ROW()-8)*2-1):INDEX($J$2:$P$7,,(ROW()-8)*2-1),2),""),"")</f>
        <v>СКХ-09085</v>
      </c>
    </row>
    <row r="13" spans="1:16" x14ac:dyDescent="0.25">
      <c r="E13" s="20" t="s">
        <v>7</v>
      </c>
      <c r="F13" s="20" t="str">
        <f t="shared" si="0"/>
        <v/>
      </c>
      <c r="G13" s="20" t="str">
        <f>IFERROR(IF(E13="+",VLOOKUP($A$1,INDEX($I$2:$O$7,,(ROW()-8)*2-1):INDEX($J$2:$P$7,,(ROW()-8)*2-1),2),""),"")</f>
        <v/>
      </c>
    </row>
    <row r="14" spans="1:16" x14ac:dyDescent="0.25">
      <c r="E14" s="20"/>
      <c r="F14" s="20"/>
      <c r="G14" s="20" t="str">
        <f>IFERROR(VLOOKUP($A$1,INDEX($I$2:$O$7,,(ROW()-8)*2-1):INDEX($J$2:$P$7,,(ROW()-8)*2-1),2),"")</f>
        <v/>
      </c>
    </row>
    <row r="15" spans="1:16" x14ac:dyDescent="0.25">
      <c r="E15" s="20"/>
      <c r="F15" s="20"/>
      <c r="G15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2018-03-20T11:02:07Z</dcterms:modified>
</cp:coreProperties>
</file>