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5" yWindow="3630" windowWidth="26790" windowHeight="11205" tabRatio="490"/>
  </bookViews>
  <sheets>
    <sheet name="Значения" sheetId="4" r:id="rId1"/>
  </sheets>
  <calcPr calcId="145621"/>
</workbook>
</file>

<file path=xl/calcChain.xml><?xml version="1.0" encoding="utf-8"?>
<calcChain xmlns="http://schemas.openxmlformats.org/spreadsheetml/2006/main">
  <c r="J178" i="4" l="1"/>
  <c r="H178" i="4"/>
  <c r="D178" i="4" l="1"/>
  <c r="E178" i="4"/>
  <c r="F178" i="4"/>
  <c r="G178" i="4"/>
  <c r="I178" i="4"/>
  <c r="D179" i="4"/>
  <c r="E179" i="4"/>
  <c r="F179" i="4"/>
  <c r="G179" i="4"/>
  <c r="H179" i="4"/>
  <c r="I179" i="4"/>
  <c r="J179" i="4"/>
  <c r="C179" i="4"/>
  <c r="C178" i="4"/>
  <c r="AG106" i="4"/>
  <c r="C82" i="4"/>
  <c r="C83" i="4"/>
  <c r="G29" i="4" l="1"/>
  <c r="C81" i="4" l="1"/>
  <c r="C80" i="4"/>
  <c r="C79" i="4"/>
  <c r="C78" i="4"/>
  <c r="C77" i="4"/>
  <c r="C64" i="4"/>
  <c r="C63" i="4"/>
  <c r="C76" i="4"/>
  <c r="C68" i="4" l="1"/>
  <c r="C67" i="4"/>
  <c r="C66" i="4"/>
  <c r="C65" i="4"/>
  <c r="G5" i="4"/>
  <c r="G3" i="4"/>
  <c r="H29" i="4"/>
  <c r="I29" i="4"/>
  <c r="G31" i="4"/>
  <c r="H31" i="4"/>
  <c r="I31" i="4"/>
  <c r="G33" i="4"/>
  <c r="H33" i="4"/>
  <c r="I33" i="4"/>
  <c r="G35" i="4"/>
  <c r="H35" i="4"/>
  <c r="I35" i="4"/>
  <c r="G37" i="4"/>
  <c r="H37" i="4"/>
  <c r="I37" i="4"/>
  <c r="G39" i="4"/>
  <c r="H39" i="4"/>
  <c r="I39" i="4"/>
  <c r="G41" i="4"/>
  <c r="H41" i="4"/>
  <c r="I41" i="4"/>
  <c r="G43" i="4"/>
  <c r="H43" i="4"/>
  <c r="I43" i="4"/>
  <c r="G45" i="4"/>
  <c r="H45" i="4"/>
  <c r="I45" i="4"/>
  <c r="G47" i="4"/>
  <c r="H47" i="4"/>
  <c r="I47" i="4"/>
  <c r="G49" i="4"/>
  <c r="H49" i="4"/>
  <c r="I49" i="4"/>
  <c r="G51" i="4"/>
  <c r="H51" i="4"/>
  <c r="I51" i="4"/>
  <c r="G53" i="4"/>
  <c r="H53" i="4"/>
  <c r="I53" i="4"/>
  <c r="G55" i="4"/>
  <c r="H55" i="4"/>
  <c r="I55" i="4"/>
  <c r="G57" i="4"/>
  <c r="H57" i="4"/>
  <c r="I57" i="4"/>
  <c r="G9" i="4"/>
  <c r="H11" i="4" l="1"/>
  <c r="H3" i="4"/>
  <c r="AG123" i="4" l="1"/>
  <c r="AG122" i="4"/>
  <c r="AG121" i="4"/>
  <c r="AG120" i="4"/>
  <c r="AG119" i="4"/>
  <c r="AG118" i="4"/>
  <c r="AG117" i="4"/>
  <c r="AG116" i="4"/>
  <c r="AG115" i="4"/>
  <c r="AG114" i="4"/>
  <c r="AG113" i="4"/>
  <c r="AG112" i="4"/>
  <c r="AG111" i="4"/>
  <c r="AG110" i="4"/>
  <c r="AG109" i="4"/>
  <c r="AG108" i="4"/>
  <c r="AG107" i="4"/>
  <c r="C75" i="4"/>
  <c r="C74" i="4"/>
  <c r="C73" i="4"/>
  <c r="C72" i="4"/>
  <c r="C71" i="4"/>
  <c r="C70" i="4"/>
  <c r="C69" i="4"/>
  <c r="I27" i="4"/>
  <c r="H27" i="4"/>
  <c r="G27" i="4"/>
  <c r="I25" i="4"/>
  <c r="H25" i="4"/>
  <c r="G25" i="4"/>
  <c r="I23" i="4"/>
  <c r="H23" i="4"/>
  <c r="G23" i="4"/>
  <c r="I21" i="4"/>
  <c r="H21" i="4"/>
  <c r="G21" i="4"/>
  <c r="I19" i="4"/>
  <c r="H19" i="4"/>
  <c r="G19" i="4"/>
  <c r="I17" i="4"/>
  <c r="H17" i="4"/>
  <c r="G17" i="4"/>
  <c r="I15" i="4"/>
  <c r="H15" i="4"/>
  <c r="G15" i="4"/>
  <c r="I13" i="4"/>
  <c r="H13" i="4"/>
  <c r="G13" i="4"/>
  <c r="I11" i="4"/>
  <c r="G11" i="4"/>
  <c r="I9" i="4"/>
  <c r="H9" i="4"/>
  <c r="I7" i="4"/>
  <c r="H7" i="4"/>
  <c r="G7" i="4"/>
  <c r="I5" i="4"/>
  <c r="H5" i="4"/>
  <c r="I3" i="4"/>
</calcChain>
</file>

<file path=xl/sharedStrings.xml><?xml version="1.0" encoding="utf-8"?>
<sst xmlns="http://schemas.openxmlformats.org/spreadsheetml/2006/main" count="293" uniqueCount="64">
  <si>
    <t>Входной контроль</t>
  </si>
  <si>
    <t>Земляные работы</t>
  </si>
  <si>
    <t>Электромонтажные работы</t>
  </si>
  <si>
    <t>Общестроительные работы</t>
  </si>
  <si>
    <t>Подрядчик</t>
  </si>
  <si>
    <t>количество нарушений</t>
  </si>
  <si>
    <t>январь</t>
  </si>
  <si>
    <t>февраль</t>
  </si>
  <si>
    <t>март</t>
  </si>
  <si>
    <t>устранено</t>
  </si>
  <si>
    <t>выдано</t>
  </si>
  <si>
    <t>На остановку</t>
  </si>
  <si>
    <t>Без остановки</t>
  </si>
  <si>
    <t>Завышения</t>
  </si>
  <si>
    <t>апрель</t>
  </si>
  <si>
    <t>май</t>
  </si>
  <si>
    <t>Отношение устранённых замечаний к выданным "Ответственность"</t>
  </si>
  <si>
    <t>нарушение/100000 СМР Показатель "Качества"</t>
  </si>
  <si>
    <t>Процент завышений от всего кол-ва выполненных СМР. Показатель "Завышения"</t>
  </si>
  <si>
    <t>процент предписаний на остановку. "Производственный риск"</t>
  </si>
  <si>
    <t>Жёлтый - области для заполнения</t>
  </si>
  <si>
    <t>ООО "ПромСтрой"</t>
  </si>
  <si>
    <t>ООО "Аврора"</t>
  </si>
  <si>
    <t>Правила ОТ и ПБ</t>
  </si>
  <si>
    <t>Разрешительная и допускная документация</t>
  </si>
  <si>
    <t>Исполнительная документация</t>
  </si>
  <si>
    <t>Складирование и транспортировка</t>
  </si>
  <si>
    <t>Сборка и сварка</t>
  </si>
  <si>
    <t>Неразрушающий контроль</t>
  </si>
  <si>
    <t>Пневмо- и гидроиспытания</t>
  </si>
  <si>
    <t>Изоляционные работы</t>
  </si>
  <si>
    <t>Геодезическая разбивка</t>
  </si>
  <si>
    <t>Использование не поверенного инструмента или его отсутствие</t>
  </si>
  <si>
    <t xml:space="preserve">Укладка, балластировка трубопроводов </t>
  </si>
  <si>
    <t>Пооперационный контроль</t>
  </si>
  <si>
    <t>Не выполнение требований ранее выданных предписаний</t>
  </si>
  <si>
    <t>Аттестация и квалификация</t>
  </si>
  <si>
    <t>июнь</t>
  </si>
  <si>
    <t>июль</t>
  </si>
  <si>
    <t>август</t>
  </si>
  <si>
    <t>ООО "Стройкомплекс"</t>
  </si>
  <si>
    <t>НТН (чел./дн.)</t>
  </si>
  <si>
    <t>ООО "УГСМ"</t>
  </si>
  <si>
    <t>ООО "Энергия"</t>
  </si>
  <si>
    <t>ООО "Альбатрос"</t>
  </si>
  <si>
    <t>ООО "МТС"</t>
  </si>
  <si>
    <t>ЗАО "ПНГЭМ"</t>
  </si>
  <si>
    <t>6 месяцев</t>
  </si>
  <si>
    <t>ООО "АльтИнвест"</t>
  </si>
  <si>
    <t>ООО "Мензелинск-Сервис"</t>
  </si>
  <si>
    <t>ООО "Парма-ТЭК"</t>
  </si>
  <si>
    <t>ООО "Оренвектор"</t>
  </si>
  <si>
    <t>ООО "Технопрогресс"</t>
  </si>
  <si>
    <t>АО «Самара-ВЭМ»</t>
  </si>
  <si>
    <t>ООО "Премиум"</t>
  </si>
  <si>
    <t>Стоимость СМР за 6 месяцев</t>
  </si>
  <si>
    <t>ООО "ГТМ"</t>
  </si>
  <si>
    <t>ООО "ДомэнергостроЙ"</t>
  </si>
  <si>
    <t>ООО "НГС"</t>
  </si>
  <si>
    <t>ООО "Нефтестройавтоматика"</t>
  </si>
  <si>
    <t>ООО "УПСК"</t>
  </si>
  <si>
    <t>выдано в 2017 г.</t>
  </si>
  <si>
    <t>устранено в 2017 г.</t>
  </si>
  <si>
    <t>ООО «Уралэнергосервис»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</si>
</sst>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3" fontId="0" fillId="0" borderId="0" xfId="0" applyNumberFormat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" borderId="1" xfId="0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/>
    <xf numFmtId="3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3" fontId="0" fillId="0" borderId="0" xfId="0" applyNumberFormat="1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 applyAlignment="1">
      <alignment horizontal="center" vertical="center"/>
    </xf>
    <xf numFmtId="0" fontId="0" fillId="0" borderId="0" xfId="0" applyFill="1"/>
    <xf numFmtId="0" fontId="3" fillId="4" borderId="0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3" fontId="0" fillId="5" borderId="8" xfId="0" applyNumberFormat="1" applyFill="1" applyBorder="1" applyAlignment="1">
      <alignment horizontal="center" vertical="center"/>
    </xf>
    <xf numFmtId="3" fontId="0" fillId="5" borderId="9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Кол-во нарушений на 100 тыс  СМР. Показатель "Качества"</a:t>
            </a:r>
          </a:p>
        </c:rich>
      </c:tx>
      <c:layout>
        <c:manualLayout>
          <c:xMode val="edge"/>
          <c:yMode val="edge"/>
          <c:x val="0.23331222928191014"/>
          <c:y val="1.09024112269675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079166380705359E-2"/>
          <c:y val="1.6802246137016787E-2"/>
          <c:w val="0.86093327850319212"/>
          <c:h val="0.71929023866612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Значения!$A$3:$A$42</c:f>
              <c:strCache>
                <c:ptCount val="1"/>
                <c:pt idx="0">
                  <c:v>ООО "ПромСтрой" ООО "Аврора" ООО "УГСМ" ООО "Стройкомплекс" ЗАО "ПНГЭМ" ООО "Энергия" ООО "АльтИнвест" ООО "Альбатрос" ООО "Мензелинск-Сервис" ООО "Парма-ТЭК" ООО "МТС" ООО "Оренвектор" ООО "Технопрогресс" АО «Самара-ВЭМ» ООО "Премиум" ООО "ГТМ" ООО "Домэ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Значения!$A$3:$A$42</c:f>
              <c:strCache>
                <c:ptCount val="39"/>
                <c:pt idx="0">
                  <c:v>ООО "ПромСтрой"</c:v>
                </c:pt>
                <c:pt idx="2">
                  <c:v>ООО "Аврора"</c:v>
                </c:pt>
                <c:pt idx="4">
                  <c:v>ООО "УГСМ"</c:v>
                </c:pt>
                <c:pt idx="6">
                  <c:v>ООО "Стройкомплекс"</c:v>
                </c:pt>
                <c:pt idx="8">
                  <c:v>ЗАО "ПНГЭМ"</c:v>
                </c:pt>
                <c:pt idx="10">
                  <c:v>ООО "Энергия"</c:v>
                </c:pt>
                <c:pt idx="12">
                  <c:v>ООО "АльтИнвест"</c:v>
                </c:pt>
                <c:pt idx="14">
                  <c:v>ООО "Альбатрос"</c:v>
                </c:pt>
                <c:pt idx="16">
                  <c:v>ООО "Мензелинск-Сервис"</c:v>
                </c:pt>
                <c:pt idx="18">
                  <c:v>ООО "Парма-ТЭК"</c:v>
                </c:pt>
                <c:pt idx="20">
                  <c:v>ООО "МТС"</c:v>
                </c:pt>
                <c:pt idx="22">
                  <c:v>ООО "Оренвектор"</c:v>
                </c:pt>
                <c:pt idx="24">
                  <c:v>ООО "Технопрогресс"</c:v>
                </c:pt>
                <c:pt idx="26">
                  <c:v>АО «Самара-ВЭМ»</c:v>
                </c:pt>
                <c:pt idx="28">
                  <c:v>ООО "Премиум"</c:v>
                </c:pt>
                <c:pt idx="30">
                  <c:v>ООО "ГТМ"</c:v>
                </c:pt>
                <c:pt idx="32">
                  <c:v>ООО "ДомэнергостроЙ"</c:v>
                </c:pt>
                <c:pt idx="34">
                  <c:v>ООО "НГС"</c:v>
                </c:pt>
                <c:pt idx="36">
                  <c:v>ООО "Нефтестройавтоматика"</c:v>
                </c:pt>
                <c:pt idx="38">
                  <c:v>ООО "УПСК"</c:v>
                </c:pt>
              </c:strCache>
            </c:strRef>
          </c:cat>
          <c:val>
            <c:numRef>
              <c:f>Значения!$G$3:$G$42</c:f>
              <c:numCache>
                <c:formatCode>#,##0.00</c:formatCode>
                <c:ptCount val="40"/>
                <c:pt idx="0">
                  <c:v>0.87925411442654855</c:v>
                </c:pt>
                <c:pt idx="2">
                  <c:v>0.26148350344647009</c:v>
                </c:pt>
                <c:pt idx="4">
                  <c:v>2.0716141060985129</c:v>
                </c:pt>
                <c:pt idx="6">
                  <c:v>4.7642521854198247E-2</c:v>
                </c:pt>
                <c:pt idx="8">
                  <c:v>0.1696972995782354</c:v>
                </c:pt>
                <c:pt idx="10">
                  <c:v>0.71780401475211009</c:v>
                </c:pt>
                <c:pt idx="12">
                  <c:v>0.97094044598068796</c:v>
                </c:pt>
                <c:pt idx="14">
                  <c:v>1.884561464970109</c:v>
                </c:pt>
                <c:pt idx="16">
                  <c:v>1.0553887115164549</c:v>
                </c:pt>
                <c:pt idx="18">
                  <c:v>1.5702428108536823</c:v>
                </c:pt>
                <c:pt idx="20">
                  <c:v>0.28442795107089386</c:v>
                </c:pt>
                <c:pt idx="22">
                  <c:v>0.66041444476383127</c:v>
                </c:pt>
                <c:pt idx="24">
                  <c:v>0.79057606972353878</c:v>
                </c:pt>
                <c:pt idx="26">
                  <c:v>0</c:v>
                </c:pt>
                <c:pt idx="28">
                  <c:v>0.31162576997287611</c:v>
                </c:pt>
                <c:pt idx="30">
                  <c:v>0.15735892651192876</c:v>
                </c:pt>
                <c:pt idx="32">
                  <c:v>0.38170807205217</c:v>
                </c:pt>
                <c:pt idx="34">
                  <c:v>0.47167342769347426</c:v>
                </c:pt>
                <c:pt idx="36">
                  <c:v>0.8455805994215172</c:v>
                </c:pt>
                <c:pt idx="3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73355008"/>
        <c:axId val="173356544"/>
      </c:barChart>
      <c:catAx>
        <c:axId val="173355008"/>
        <c:scaling>
          <c:orientation val="minMax"/>
        </c:scaling>
        <c:delete val="0"/>
        <c:axPos val="b"/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kern="1900" baseline="0"/>
            </a:pPr>
            <a:endParaRPr lang="ru-RU"/>
          </a:p>
        </c:txPr>
        <c:crossAx val="173356544"/>
        <c:crosses val="autoZero"/>
        <c:auto val="1"/>
        <c:lblAlgn val="ctr"/>
        <c:lblOffset val="100"/>
        <c:noMultiLvlLbl val="0"/>
      </c:catAx>
      <c:valAx>
        <c:axId val="17335654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73355008"/>
        <c:crosses val="autoZero"/>
        <c:crossBetween val="between"/>
      </c:valAx>
      <c:spPr>
        <a:solidFill>
          <a:schemeClr val="bg1">
            <a:lumMod val="65000"/>
          </a:schemeClr>
        </a:solidFill>
      </c:spPr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393474405753162E-2"/>
          <c:y val="1.7169964775281835E-2"/>
          <c:w val="0.95554778217429548"/>
          <c:h val="0.65018434313821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Значения!$AG$105</c:f>
              <c:strCache>
                <c:ptCount val="1"/>
                <c:pt idx="0">
                  <c:v>6 месяцев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8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cat>
            <c:strRef>
              <c:f>Значения!$A$106:$A$123</c:f>
              <c:strCache>
                <c:ptCount val="18"/>
                <c:pt idx="0">
                  <c:v>Правила ОТ и ПБ</c:v>
                </c:pt>
                <c:pt idx="1">
                  <c:v>Разрешительная и допускная документация</c:v>
                </c:pt>
                <c:pt idx="2">
                  <c:v>Исполнительная документация</c:v>
                </c:pt>
                <c:pt idx="3">
                  <c:v>Складирование и транспортировка</c:v>
                </c:pt>
                <c:pt idx="4">
                  <c:v>Входной контроль</c:v>
                </c:pt>
                <c:pt idx="5">
                  <c:v>Сборка и сварка</c:v>
                </c:pt>
                <c:pt idx="6">
                  <c:v>Неразрушающий контроль</c:v>
                </c:pt>
                <c:pt idx="7">
                  <c:v>Земляные работы</c:v>
                </c:pt>
                <c:pt idx="8">
                  <c:v>Электромонтажные работы</c:v>
                </c:pt>
                <c:pt idx="9">
                  <c:v>Общестроительные работы</c:v>
                </c:pt>
                <c:pt idx="10">
                  <c:v>Пневмо- и гидроиспытания</c:v>
                </c:pt>
                <c:pt idx="11">
                  <c:v>Изоляционные работы</c:v>
                </c:pt>
                <c:pt idx="12">
                  <c:v>Геодезическая разбивка</c:v>
                </c:pt>
                <c:pt idx="13">
                  <c:v>Использование не поверенного инструмента или его отсутствие</c:v>
                </c:pt>
                <c:pt idx="14">
                  <c:v>Укладка, балластировка трубопроводов </c:v>
                </c:pt>
                <c:pt idx="15">
                  <c:v>Пооперационный контроль</c:v>
                </c:pt>
                <c:pt idx="16">
                  <c:v>Не выполнение требований ранее выданных предписаний</c:v>
                </c:pt>
                <c:pt idx="17">
                  <c:v>Аттестация и квалификация</c:v>
                </c:pt>
              </c:strCache>
            </c:strRef>
          </c:cat>
          <c:val>
            <c:numRef>
              <c:f>Значения!$AG$106:$AG$123</c:f>
              <c:numCache>
                <c:formatCode>General</c:formatCode>
                <c:ptCount val="18"/>
                <c:pt idx="0">
                  <c:v>1094</c:v>
                </c:pt>
                <c:pt idx="1">
                  <c:v>160</c:v>
                </c:pt>
                <c:pt idx="2">
                  <c:v>237</c:v>
                </c:pt>
                <c:pt idx="3">
                  <c:v>75</c:v>
                </c:pt>
                <c:pt idx="4">
                  <c:v>59</c:v>
                </c:pt>
                <c:pt idx="5">
                  <c:v>266</c:v>
                </c:pt>
                <c:pt idx="6">
                  <c:v>5</c:v>
                </c:pt>
                <c:pt idx="7">
                  <c:v>19</c:v>
                </c:pt>
                <c:pt idx="8">
                  <c:v>69</c:v>
                </c:pt>
                <c:pt idx="9">
                  <c:v>74</c:v>
                </c:pt>
                <c:pt idx="10">
                  <c:v>1</c:v>
                </c:pt>
                <c:pt idx="11">
                  <c:v>74</c:v>
                </c:pt>
                <c:pt idx="12">
                  <c:v>35</c:v>
                </c:pt>
                <c:pt idx="13">
                  <c:v>20</c:v>
                </c:pt>
                <c:pt idx="14">
                  <c:v>6</c:v>
                </c:pt>
                <c:pt idx="15">
                  <c:v>22</c:v>
                </c:pt>
                <c:pt idx="16">
                  <c:v>6</c:v>
                </c:pt>
                <c:pt idx="17">
                  <c:v>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73403136"/>
        <c:axId val="173404928"/>
      </c:barChart>
      <c:catAx>
        <c:axId val="173403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73404928"/>
        <c:crosses val="autoZero"/>
        <c:auto val="1"/>
        <c:lblAlgn val="ctr"/>
        <c:lblOffset val="100"/>
        <c:noMultiLvlLbl val="0"/>
      </c:catAx>
      <c:valAx>
        <c:axId val="17340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340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Процент устранённых замечаний "Ответственность"</a:t>
            </a:r>
          </a:p>
        </c:rich>
      </c:tx>
      <c:layout>
        <c:manualLayout>
          <c:xMode val="edge"/>
          <c:yMode val="edge"/>
          <c:x val="0.20861492361437742"/>
          <c:y val="1.68490171075013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452966671710006E-2"/>
          <c:y val="8.2995078093072022E-2"/>
          <c:w val="0.93265774354477304"/>
          <c:h val="0.670827871956571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10"/>
              <c:numFmt formatCode="#,##0.00" sourceLinked="0"/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numFmt formatCode="#,##0.00" sourceLinked="0"/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Значения!$A$3:$A$42</c:f>
              <c:strCache>
                <c:ptCount val="39"/>
                <c:pt idx="0">
                  <c:v>ООО "ПромСтрой"</c:v>
                </c:pt>
                <c:pt idx="2">
                  <c:v>ООО "Аврора"</c:v>
                </c:pt>
                <c:pt idx="4">
                  <c:v>ООО "УГСМ"</c:v>
                </c:pt>
                <c:pt idx="6">
                  <c:v>ООО "Стройкомплекс"</c:v>
                </c:pt>
                <c:pt idx="8">
                  <c:v>ЗАО "ПНГЭМ"</c:v>
                </c:pt>
                <c:pt idx="10">
                  <c:v>ООО "Энергия"</c:v>
                </c:pt>
                <c:pt idx="12">
                  <c:v>ООО "АльтИнвест"</c:v>
                </c:pt>
                <c:pt idx="14">
                  <c:v>ООО "Альбатрос"</c:v>
                </c:pt>
                <c:pt idx="16">
                  <c:v>ООО "Мензелинск-Сервис"</c:v>
                </c:pt>
                <c:pt idx="18">
                  <c:v>ООО "Парма-ТЭК"</c:v>
                </c:pt>
                <c:pt idx="20">
                  <c:v>ООО "МТС"</c:v>
                </c:pt>
                <c:pt idx="22">
                  <c:v>ООО "Оренвектор"</c:v>
                </c:pt>
                <c:pt idx="24">
                  <c:v>ООО "Технопрогресс"</c:v>
                </c:pt>
                <c:pt idx="26">
                  <c:v>АО «Самара-ВЭМ»</c:v>
                </c:pt>
                <c:pt idx="28">
                  <c:v>ООО "Премиум"</c:v>
                </c:pt>
                <c:pt idx="30">
                  <c:v>ООО "ГТМ"</c:v>
                </c:pt>
                <c:pt idx="32">
                  <c:v>ООО "ДомэнергостроЙ"</c:v>
                </c:pt>
                <c:pt idx="34">
                  <c:v>ООО "НГС"</c:v>
                </c:pt>
                <c:pt idx="36">
                  <c:v>ООО "Нефтестройавтоматика"</c:v>
                </c:pt>
                <c:pt idx="38">
                  <c:v>ООО "УПСК"</c:v>
                </c:pt>
              </c:strCache>
            </c:strRef>
          </c:cat>
          <c:val>
            <c:numRef>
              <c:f>Значения!$H$3:$H$42</c:f>
              <c:numCache>
                <c:formatCode>0.0</c:formatCode>
                <c:ptCount val="40"/>
                <c:pt idx="0">
                  <c:v>96.787148594377513</c:v>
                </c:pt>
                <c:pt idx="2">
                  <c:v>69.662921348314612</c:v>
                </c:pt>
                <c:pt idx="4">
                  <c:v>53.254437869822489</c:v>
                </c:pt>
                <c:pt idx="6">
                  <c:v>62.962962962962962</c:v>
                </c:pt>
                <c:pt idx="8">
                  <c:v>93.75</c:v>
                </c:pt>
                <c:pt idx="10">
                  <c:v>82.758620689655174</c:v>
                </c:pt>
                <c:pt idx="12">
                  <c:v>39.285714285714285</c:v>
                </c:pt>
                <c:pt idx="14">
                  <c:v>92.307692307692307</c:v>
                </c:pt>
                <c:pt idx="16">
                  <c:v>31.884057971014489</c:v>
                </c:pt>
                <c:pt idx="18">
                  <c:v>89.542483660130728</c:v>
                </c:pt>
                <c:pt idx="20">
                  <c:v>100</c:v>
                </c:pt>
                <c:pt idx="22">
                  <c:v>98.305084745762713</c:v>
                </c:pt>
                <c:pt idx="24">
                  <c:v>100</c:v>
                </c:pt>
                <c:pt idx="26">
                  <c:v>87.5</c:v>
                </c:pt>
                <c:pt idx="28">
                  <c:v>95.825426944971539</c:v>
                </c:pt>
                <c:pt idx="30">
                  <c:v>100</c:v>
                </c:pt>
                <c:pt idx="32">
                  <c:v>100</c:v>
                </c:pt>
                <c:pt idx="34">
                  <c:v>89.417989417989418</c:v>
                </c:pt>
                <c:pt idx="36">
                  <c:v>100</c:v>
                </c:pt>
                <c:pt idx="38">
                  <c:v>44.444444444444443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42720"/>
        <c:axId val="175344256"/>
      </c:barChart>
      <c:catAx>
        <c:axId val="175342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5344256"/>
        <c:crosses val="autoZero"/>
        <c:auto val="1"/>
        <c:lblAlgn val="ctr"/>
        <c:lblOffset val="100"/>
        <c:noMultiLvlLbl val="0"/>
      </c:catAx>
      <c:valAx>
        <c:axId val="175344256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crossAx val="175342720"/>
        <c:crosses val="autoZero"/>
        <c:crossBetween val="between"/>
      </c:valAx>
      <c:spPr>
        <a:gradFill>
          <a:gsLst>
            <a:gs pos="0">
              <a:srgbClr val="00B050"/>
            </a:gs>
            <a:gs pos="20000">
              <a:srgbClr val="00B050"/>
            </a:gs>
            <a:gs pos="51000">
              <a:srgbClr val="FF0000"/>
            </a:gs>
            <a:gs pos="50000">
              <a:srgbClr val="FFFF00"/>
            </a:gs>
            <a:gs pos="21000">
              <a:srgbClr val="FFFF00"/>
            </a:gs>
          </a:gsLst>
          <a:lin ang="5400000" scaled="0"/>
        </a:gradFill>
      </c:spPr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Процент завышений от общего</a:t>
            </a:r>
            <a:r>
              <a:rPr lang="ru-RU" baseline="0"/>
              <a:t> кол-ва СМР. Показатель "Завышения"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Значения!$A$3:$A$10</c:f>
              <c:strCache>
                <c:ptCount val="7"/>
                <c:pt idx="0">
                  <c:v>ООО "ПромСтрой"</c:v>
                </c:pt>
                <c:pt idx="2">
                  <c:v>ООО "Аврора"</c:v>
                </c:pt>
                <c:pt idx="4">
                  <c:v>ООО "УГСМ"</c:v>
                </c:pt>
                <c:pt idx="6">
                  <c:v>ООО "Стройкомплекс"</c:v>
                </c:pt>
              </c:strCache>
            </c:strRef>
          </c:cat>
          <c:val>
            <c:numRef>
              <c:f>Значения!$I$3:$I$10</c:f>
              <c:numCache>
                <c:formatCode>0.00</c:formatCode>
                <c:ptCount val="8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97504"/>
        <c:axId val="175399296"/>
      </c:barChart>
      <c:catAx>
        <c:axId val="1753975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75399296"/>
        <c:crosses val="autoZero"/>
        <c:auto val="1"/>
        <c:lblAlgn val="ctr"/>
        <c:lblOffset val="100"/>
        <c:noMultiLvlLbl val="0"/>
      </c:catAx>
      <c:valAx>
        <c:axId val="175399296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175397504"/>
        <c:crosses val="autoZero"/>
        <c:crossBetween val="between"/>
      </c:valAx>
      <c:spPr>
        <a:solidFill>
          <a:schemeClr val="bg1">
            <a:lumMod val="65000"/>
          </a:schemeClr>
        </a:solidFill>
      </c:spPr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Процент</a:t>
            </a:r>
            <a:r>
              <a:rPr lang="ru-RU" baseline="0"/>
              <a:t> предписаний на остановку от общего кол-ва. "Производственный риск"</a:t>
            </a:r>
            <a:endParaRPr lang="ru-RU"/>
          </a:p>
        </c:rich>
      </c:tx>
      <c:layout>
        <c:manualLayout>
          <c:xMode val="edge"/>
          <c:yMode val="edge"/>
          <c:x val="0.155813103724030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432116991221914E-2"/>
          <c:y val="5.8651090097822274E-2"/>
          <c:w val="0.89650521516268966"/>
          <c:h val="0.6687567169608479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Значения!$B$63:$B$82</c:f>
              <c:strCache>
                <c:ptCount val="20"/>
                <c:pt idx="0">
                  <c:v>ООО "ПромСтрой"</c:v>
                </c:pt>
                <c:pt idx="1">
                  <c:v>ООО "Аврора"</c:v>
                </c:pt>
                <c:pt idx="2">
                  <c:v>ООО "УГСМ"</c:v>
                </c:pt>
                <c:pt idx="3">
                  <c:v>ООО "Стройкомплекс"</c:v>
                </c:pt>
                <c:pt idx="4">
                  <c:v>ЗАО "ПНГЭМ"</c:v>
                </c:pt>
                <c:pt idx="5">
                  <c:v>ООО "Энергия"</c:v>
                </c:pt>
                <c:pt idx="6">
                  <c:v>ООО "АльтИнвест"</c:v>
                </c:pt>
                <c:pt idx="7">
                  <c:v>ООО "Альбатрос"</c:v>
                </c:pt>
                <c:pt idx="8">
                  <c:v>ООО "Мензелинск-Сервис"</c:v>
                </c:pt>
                <c:pt idx="9">
                  <c:v>ООО "Парма-ТЭК"</c:v>
                </c:pt>
                <c:pt idx="10">
                  <c:v>ООО "МТС"</c:v>
                </c:pt>
                <c:pt idx="11">
                  <c:v>ООО "Оренвектор"</c:v>
                </c:pt>
                <c:pt idx="12">
                  <c:v>ООО "Технопрогресс"</c:v>
                </c:pt>
                <c:pt idx="13">
                  <c:v>АО «Самара-ВЭМ»</c:v>
                </c:pt>
                <c:pt idx="14">
                  <c:v>ООО "Премиум"</c:v>
                </c:pt>
                <c:pt idx="15">
                  <c:v>ООО "ГТМ"</c:v>
                </c:pt>
                <c:pt idx="16">
                  <c:v>ООО "ДомэнергостроЙ"</c:v>
                </c:pt>
                <c:pt idx="17">
                  <c:v>ООО "НГС"</c:v>
                </c:pt>
                <c:pt idx="18">
                  <c:v>ООО "Нефтестройавтоматика"</c:v>
                </c:pt>
                <c:pt idx="19">
                  <c:v>ООО "УПСК"</c:v>
                </c:pt>
              </c:strCache>
            </c:strRef>
          </c:cat>
          <c:val>
            <c:numRef>
              <c:f>Значения!$C$63:$C$82</c:f>
              <c:numCache>
                <c:formatCode>0</c:formatCode>
                <c:ptCount val="20"/>
                <c:pt idx="0">
                  <c:v>1.2048192771084338</c:v>
                </c:pt>
                <c:pt idx="1">
                  <c:v>3.3707865168539324</c:v>
                </c:pt>
                <c:pt idx="2">
                  <c:v>29.585798816568047</c:v>
                </c:pt>
                <c:pt idx="3">
                  <c:v>3.7037037037037037</c:v>
                </c:pt>
                <c:pt idx="4">
                  <c:v>6.25</c:v>
                </c:pt>
                <c:pt idx="5">
                  <c:v>10.344827586206897</c:v>
                </c:pt>
                <c:pt idx="6">
                  <c:v>7.1428571428571432</c:v>
                </c:pt>
                <c:pt idx="7">
                  <c:v>12.087912087912088</c:v>
                </c:pt>
                <c:pt idx="8">
                  <c:v>13.043478260869565</c:v>
                </c:pt>
                <c:pt idx="9">
                  <c:v>3.2679738562091503</c:v>
                </c:pt>
                <c:pt idx="10">
                  <c:v>13.636363636363637</c:v>
                </c:pt>
                <c:pt idx="11">
                  <c:v>5.0847457627118642</c:v>
                </c:pt>
                <c:pt idx="12">
                  <c:v>4.166666666666667</c:v>
                </c:pt>
                <c:pt idx="13">
                  <c:v>16.666666666666668</c:v>
                </c:pt>
                <c:pt idx="14">
                  <c:v>2.2770398481973433</c:v>
                </c:pt>
                <c:pt idx="15">
                  <c:v>11.538461538461538</c:v>
                </c:pt>
                <c:pt idx="16">
                  <c:v>0</c:v>
                </c:pt>
                <c:pt idx="17">
                  <c:v>8.9947089947089953</c:v>
                </c:pt>
                <c:pt idx="18">
                  <c:v>6.25</c:v>
                </c:pt>
                <c:pt idx="19">
                  <c:v>24.444444444444443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17216"/>
        <c:axId val="175418752"/>
      </c:barChart>
      <c:catAx>
        <c:axId val="17541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75418752"/>
        <c:crosses val="autoZero"/>
        <c:auto val="1"/>
        <c:lblAlgn val="ctr"/>
        <c:lblOffset val="100"/>
        <c:noMultiLvlLbl val="0"/>
      </c:catAx>
      <c:valAx>
        <c:axId val="17541875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175417216"/>
        <c:crosses val="autoZero"/>
        <c:crossBetween val="between"/>
      </c:valAx>
      <c:spPr>
        <a:gradFill>
          <a:gsLst>
            <a:gs pos="100000">
              <a:srgbClr val="00B050"/>
            </a:gs>
            <a:gs pos="26000">
              <a:srgbClr val="FFFF00"/>
            </a:gs>
            <a:gs pos="25000">
              <a:srgbClr val="FF0000"/>
            </a:gs>
            <a:gs pos="1000">
              <a:srgbClr val="FF0000"/>
            </a:gs>
            <a:gs pos="60000">
              <a:srgbClr val="00B050"/>
            </a:gs>
            <a:gs pos="59000">
              <a:srgbClr val="FFFF00"/>
            </a:gs>
          </a:gsLst>
          <a:lin ang="5400000" scaled="0"/>
        </a:gradFill>
      </c:spPr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32878029063732E-2"/>
          <c:y val="3.4944678398155411E-2"/>
          <c:w val="0.92451260080665465"/>
          <c:h val="0.91418135911889953"/>
        </c:manualLayout>
      </c:layout>
      <c:lineChart>
        <c:grouping val="standard"/>
        <c:varyColors val="0"/>
        <c:ser>
          <c:idx val="0"/>
          <c:order val="0"/>
          <c:tx>
            <c:strRef>
              <c:f>Значения!$B$178</c:f>
              <c:strCache>
                <c:ptCount val="1"/>
                <c:pt idx="0">
                  <c:v>выдано в 2017 г.</c:v>
                </c:pt>
              </c:strCache>
            </c:strRef>
          </c:tx>
          <c:dLbls>
            <c:dLbl>
              <c:idx val="1"/>
              <c:layout>
                <c:manualLayout>
                  <c:x val="-4.4770503077430711E-2"/>
                  <c:y val="-2.140557067335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303987384890959E-2"/>
                  <c:y val="-2.99677989426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745672923323488E-2"/>
                  <c:y val="-6.849782615474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18735846175602E-2"/>
                  <c:y val="-3.2108356010035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Значения!$C$177:$J$177</c:f>
              <c:strCache>
                <c:ptCount val="8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</c:strCache>
            </c:strRef>
          </c:cat>
          <c:val>
            <c:numRef>
              <c:f>Значения!$C$178:$J$178</c:f>
              <c:numCache>
                <c:formatCode>General</c:formatCode>
                <c:ptCount val="8"/>
                <c:pt idx="0">
                  <c:v>139</c:v>
                </c:pt>
                <c:pt idx="1">
                  <c:v>196</c:v>
                </c:pt>
                <c:pt idx="2">
                  <c:v>385</c:v>
                </c:pt>
                <c:pt idx="3">
                  <c:v>225</c:v>
                </c:pt>
                <c:pt idx="4">
                  <c:v>338</c:v>
                </c:pt>
                <c:pt idx="5">
                  <c:v>346</c:v>
                </c:pt>
                <c:pt idx="6">
                  <c:v>397</c:v>
                </c:pt>
                <c:pt idx="7">
                  <c:v>265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Значения!$B$179</c:f>
              <c:strCache>
                <c:ptCount val="1"/>
                <c:pt idx="0">
                  <c:v>устранено в 2017 г.</c:v>
                </c:pt>
              </c:strCache>
            </c:strRef>
          </c:tx>
          <c:dLbls>
            <c:dLbl>
              <c:idx val="0"/>
              <c:layout>
                <c:manualLayout>
                  <c:x val="-3.1978930769593378E-2"/>
                  <c:y val="-2.99677989426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791572307837345E-2"/>
                  <c:y val="2.35461277406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745672923323488E-2"/>
                  <c:y val="8.5622282693427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918735846175602E-2"/>
                  <c:y val="4.281114134671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2791572307837345E-3"/>
                  <c:y val="2.5686684808028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674943384702408E-3"/>
                  <c:y val="1.4983899471349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Значения!$C$177:$J$177</c:f>
              <c:strCache>
                <c:ptCount val="8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</c:strCache>
            </c:strRef>
          </c:cat>
          <c:val>
            <c:numRef>
              <c:f>Значения!$C$179:$J$179</c:f>
              <c:numCache>
                <c:formatCode>General</c:formatCode>
                <c:ptCount val="8"/>
                <c:pt idx="0">
                  <c:v>139</c:v>
                </c:pt>
                <c:pt idx="1">
                  <c:v>196</c:v>
                </c:pt>
                <c:pt idx="2">
                  <c:v>378</c:v>
                </c:pt>
                <c:pt idx="3">
                  <c:v>212</c:v>
                </c:pt>
                <c:pt idx="4">
                  <c:v>279</c:v>
                </c:pt>
                <c:pt idx="5">
                  <c:v>305</c:v>
                </c:pt>
                <c:pt idx="6">
                  <c:v>331</c:v>
                </c:pt>
                <c:pt idx="7">
                  <c:v>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71008"/>
        <c:axId val="188172544"/>
      </c:lineChart>
      <c:catAx>
        <c:axId val="18817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88172544"/>
        <c:crosses val="autoZero"/>
        <c:auto val="1"/>
        <c:lblAlgn val="ctr"/>
        <c:lblOffset val="100"/>
        <c:noMultiLvlLbl val="0"/>
      </c:catAx>
      <c:valAx>
        <c:axId val="188172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88171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160087796471448"/>
          <c:y val="0.60708103019786674"/>
          <c:w val="0.19510694374213677"/>
          <c:h val="0.29476793552272496"/>
        </c:manualLayout>
      </c:layout>
      <c:overlay val="0"/>
      <c:txPr>
        <a:bodyPr/>
        <a:lstStyle/>
        <a:p>
          <a:pPr>
            <a:defRPr sz="12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01422320953654E-2"/>
          <c:y val="0.11278347812477801"/>
          <c:w val="0.57206018888667687"/>
          <c:h val="0.742125272368271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spPr/>
              <c:txPr>
                <a:bodyPr/>
                <a:lstStyle/>
                <a:p>
                  <a:pPr>
                    <a:defRPr sz="16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6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6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16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16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16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 sz="16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7"/>
              <c:spPr/>
              <c:txPr>
                <a:bodyPr/>
                <a:lstStyle/>
                <a:p>
                  <a:pPr>
                    <a:defRPr sz="1600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Значения!$A$106:$A$123</c:f>
              <c:strCache>
                <c:ptCount val="18"/>
                <c:pt idx="0">
                  <c:v>Правила ОТ и ПБ</c:v>
                </c:pt>
                <c:pt idx="1">
                  <c:v>Разрешительная и допускная документация</c:v>
                </c:pt>
                <c:pt idx="2">
                  <c:v>Исполнительная документация</c:v>
                </c:pt>
                <c:pt idx="3">
                  <c:v>Складирование и транспортировка</c:v>
                </c:pt>
                <c:pt idx="4">
                  <c:v>Входной контроль</c:v>
                </c:pt>
                <c:pt idx="5">
                  <c:v>Сборка и сварка</c:v>
                </c:pt>
                <c:pt idx="6">
                  <c:v>Неразрушающий контроль</c:v>
                </c:pt>
                <c:pt idx="7">
                  <c:v>Земляные работы</c:v>
                </c:pt>
                <c:pt idx="8">
                  <c:v>Электромонтажные работы</c:v>
                </c:pt>
                <c:pt idx="9">
                  <c:v>Общестроительные работы</c:v>
                </c:pt>
                <c:pt idx="10">
                  <c:v>Пневмо- и гидроиспытания</c:v>
                </c:pt>
                <c:pt idx="11">
                  <c:v>Изоляционные работы</c:v>
                </c:pt>
                <c:pt idx="12">
                  <c:v>Геодезическая разбивка</c:v>
                </c:pt>
                <c:pt idx="13">
                  <c:v>Использование не поверенного инструмента или его отсутствие</c:v>
                </c:pt>
                <c:pt idx="14">
                  <c:v>Укладка, балластировка трубопроводов </c:v>
                </c:pt>
                <c:pt idx="15">
                  <c:v>Пооперационный контроль</c:v>
                </c:pt>
                <c:pt idx="16">
                  <c:v>Не выполнение требований ранее выданных предписаний</c:v>
                </c:pt>
                <c:pt idx="17">
                  <c:v>Аттестация и квалификация</c:v>
                </c:pt>
              </c:strCache>
            </c:strRef>
          </c:cat>
          <c:val>
            <c:numRef>
              <c:f>Значения!$AG$106:$AG$123</c:f>
              <c:numCache>
                <c:formatCode>General</c:formatCode>
                <c:ptCount val="18"/>
                <c:pt idx="0">
                  <c:v>1094</c:v>
                </c:pt>
                <c:pt idx="1">
                  <c:v>160</c:v>
                </c:pt>
                <c:pt idx="2">
                  <c:v>237</c:v>
                </c:pt>
                <c:pt idx="3">
                  <c:v>75</c:v>
                </c:pt>
                <c:pt idx="4">
                  <c:v>59</c:v>
                </c:pt>
                <c:pt idx="5">
                  <c:v>266</c:v>
                </c:pt>
                <c:pt idx="6">
                  <c:v>5</c:v>
                </c:pt>
                <c:pt idx="7">
                  <c:v>19</c:v>
                </c:pt>
                <c:pt idx="8">
                  <c:v>69</c:v>
                </c:pt>
                <c:pt idx="9">
                  <c:v>74</c:v>
                </c:pt>
                <c:pt idx="10">
                  <c:v>1</c:v>
                </c:pt>
                <c:pt idx="11">
                  <c:v>74</c:v>
                </c:pt>
                <c:pt idx="12">
                  <c:v>35</c:v>
                </c:pt>
                <c:pt idx="13">
                  <c:v>20</c:v>
                </c:pt>
                <c:pt idx="14">
                  <c:v>6</c:v>
                </c:pt>
                <c:pt idx="15">
                  <c:v>22</c:v>
                </c:pt>
                <c:pt idx="16">
                  <c:v>6</c:v>
                </c:pt>
                <c:pt idx="17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984481189276399"/>
          <c:y val="7.7160220401011573E-2"/>
          <c:w val="0.35337076079832569"/>
          <c:h val="0.70856036545837209"/>
        </c:manualLayout>
      </c:layout>
      <c:overlay val="0"/>
      <c:txPr>
        <a:bodyPr/>
        <a:lstStyle/>
        <a:p>
          <a:pPr>
            <a:defRPr sz="12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0212794095736696E-2"/>
          <c:y val="0.20406277340332457"/>
          <c:w val="0.75506944239063289"/>
          <c:h val="0.68921660834062404"/>
        </c:manualLayout>
      </c:layout>
      <c:lineChart>
        <c:grouping val="standard"/>
        <c:varyColors val="0"/>
        <c:ser>
          <c:idx val="0"/>
          <c:order val="0"/>
          <c:tx>
            <c:strRef>
              <c:f>Значения!$B$182</c:f>
              <c:strCache>
                <c:ptCount val="1"/>
                <c:pt idx="0">
                  <c:v>НТН (чел./дн.)</c:v>
                </c:pt>
              </c:strCache>
            </c:strRef>
          </c:tx>
          <c:dLbls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Значения!$C$177:$H$177</c:f>
              <c:strCache>
                <c:ptCount val="6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</c:strCache>
            </c:strRef>
          </c:cat>
          <c:val>
            <c:numRef>
              <c:f>Значения!$C$182:$H$182</c:f>
              <c:numCache>
                <c:formatCode>General</c:formatCode>
                <c:ptCount val="6"/>
                <c:pt idx="0">
                  <c:v>515</c:v>
                </c:pt>
                <c:pt idx="1">
                  <c:v>707</c:v>
                </c:pt>
                <c:pt idx="2">
                  <c:v>758</c:v>
                </c:pt>
                <c:pt idx="3">
                  <c:v>803</c:v>
                </c:pt>
                <c:pt idx="4">
                  <c:v>813</c:v>
                </c:pt>
                <c:pt idx="5">
                  <c:v>887</c:v>
                </c:pt>
              </c:numCache>
            </c:numRef>
          </c:val>
          <c:smooth val="0"/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9206784"/>
        <c:axId val="179217920"/>
      </c:lineChart>
      <c:catAx>
        <c:axId val="1792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79217920"/>
        <c:crosses val="autoZero"/>
        <c:auto val="1"/>
        <c:lblAlgn val="ctr"/>
        <c:lblOffset val="100"/>
        <c:noMultiLvlLbl val="0"/>
      </c:catAx>
      <c:valAx>
        <c:axId val="179217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79206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35929543637586"/>
          <c:y val="0.19869021580635754"/>
          <c:w val="0.15982290821694384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41179909799125E-2"/>
          <c:y val="6.3543059316483075E-2"/>
          <c:w val="0.91116361621420938"/>
          <c:h val="0.6629854944572023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12700"/>
              <a:effectLst>
                <a:outerShdw blurRad="50800" dist="88900" dir="5400000" algn="ctr" rotWithShape="0">
                  <a:schemeClr val="tx1">
                    <a:alpha val="99000"/>
                  </a:schemeClr>
                </a:outerShdw>
              </a:effectLst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6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51"/>
            <c:invertIfNegative val="0"/>
            <c:bubble3D val="0"/>
            <c:spPr>
              <a:solidFill>
                <a:srgbClr val="00B050"/>
              </a:solidFill>
            </c:spPr>
          </c:dPt>
          <c:dLbls>
            <c:txPr>
              <a:bodyPr/>
              <a:lstStyle/>
              <a:p>
                <a:pPr>
                  <a:defRPr sz="10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Значения!$A$3:$A$42</c:f>
              <c:strCache>
                <c:ptCount val="39"/>
                <c:pt idx="0">
                  <c:v>ООО "ПромСтрой"</c:v>
                </c:pt>
                <c:pt idx="2">
                  <c:v>ООО "Аврора"</c:v>
                </c:pt>
                <c:pt idx="4">
                  <c:v>ООО "УГСМ"</c:v>
                </c:pt>
                <c:pt idx="6">
                  <c:v>ООО "Стройкомплекс"</c:v>
                </c:pt>
                <c:pt idx="8">
                  <c:v>ЗАО "ПНГЭМ"</c:v>
                </c:pt>
                <c:pt idx="10">
                  <c:v>ООО "Энергия"</c:v>
                </c:pt>
                <c:pt idx="12">
                  <c:v>ООО "АльтИнвест"</c:v>
                </c:pt>
                <c:pt idx="14">
                  <c:v>ООО "Альбатрос"</c:v>
                </c:pt>
                <c:pt idx="16">
                  <c:v>ООО "Мензелинск-Сервис"</c:v>
                </c:pt>
                <c:pt idx="18">
                  <c:v>ООО "Парма-ТЭК"</c:v>
                </c:pt>
                <c:pt idx="20">
                  <c:v>ООО "МТС"</c:v>
                </c:pt>
                <c:pt idx="22">
                  <c:v>ООО "Оренвектор"</c:v>
                </c:pt>
                <c:pt idx="24">
                  <c:v>ООО "Технопрогресс"</c:v>
                </c:pt>
                <c:pt idx="26">
                  <c:v>АО «Самара-ВЭМ»</c:v>
                </c:pt>
                <c:pt idx="28">
                  <c:v>ООО "Премиум"</c:v>
                </c:pt>
                <c:pt idx="30">
                  <c:v>ООО "ГТМ"</c:v>
                </c:pt>
                <c:pt idx="32">
                  <c:v>ООО "ДомэнергостроЙ"</c:v>
                </c:pt>
                <c:pt idx="34">
                  <c:v>ООО "НГС"</c:v>
                </c:pt>
                <c:pt idx="36">
                  <c:v>ООО "Нефтестройавтоматика"</c:v>
                </c:pt>
                <c:pt idx="38">
                  <c:v>ООО "УПСК"</c:v>
                </c:pt>
              </c:strCache>
            </c:strRef>
          </c:cat>
          <c:val>
            <c:numRef>
              <c:f>Значения!$C$3:$C$42</c:f>
              <c:numCache>
                <c:formatCode>General</c:formatCode>
                <c:ptCount val="40"/>
                <c:pt idx="0">
                  <c:v>498</c:v>
                </c:pt>
                <c:pt idx="1">
                  <c:v>482</c:v>
                </c:pt>
                <c:pt idx="2">
                  <c:v>89</c:v>
                </c:pt>
                <c:pt idx="3">
                  <c:v>62</c:v>
                </c:pt>
                <c:pt idx="4">
                  <c:v>169</c:v>
                </c:pt>
                <c:pt idx="5">
                  <c:v>90</c:v>
                </c:pt>
                <c:pt idx="6">
                  <c:v>27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  <c:pt idx="10">
                  <c:v>29</c:v>
                </c:pt>
                <c:pt idx="11">
                  <c:v>24</c:v>
                </c:pt>
                <c:pt idx="12">
                  <c:v>56</c:v>
                </c:pt>
                <c:pt idx="13">
                  <c:v>22</c:v>
                </c:pt>
                <c:pt idx="14">
                  <c:v>91</c:v>
                </c:pt>
                <c:pt idx="15">
                  <c:v>84</c:v>
                </c:pt>
                <c:pt idx="16">
                  <c:v>138</c:v>
                </c:pt>
                <c:pt idx="17">
                  <c:v>44</c:v>
                </c:pt>
                <c:pt idx="18">
                  <c:v>153</c:v>
                </c:pt>
                <c:pt idx="19">
                  <c:v>137</c:v>
                </c:pt>
                <c:pt idx="20">
                  <c:v>44</c:v>
                </c:pt>
                <c:pt idx="21">
                  <c:v>44</c:v>
                </c:pt>
                <c:pt idx="22">
                  <c:v>59</c:v>
                </c:pt>
                <c:pt idx="23">
                  <c:v>58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21</c:v>
                </c:pt>
                <c:pt idx="28">
                  <c:v>527</c:v>
                </c:pt>
                <c:pt idx="29">
                  <c:v>505</c:v>
                </c:pt>
                <c:pt idx="30">
                  <c:v>26</c:v>
                </c:pt>
                <c:pt idx="31">
                  <c:v>26</c:v>
                </c:pt>
                <c:pt idx="32">
                  <c:v>16</c:v>
                </c:pt>
                <c:pt idx="33">
                  <c:v>16</c:v>
                </c:pt>
                <c:pt idx="34">
                  <c:v>189</c:v>
                </c:pt>
                <c:pt idx="35">
                  <c:v>169</c:v>
                </c:pt>
                <c:pt idx="36">
                  <c:v>64</c:v>
                </c:pt>
                <c:pt idx="37">
                  <c:v>64</c:v>
                </c:pt>
                <c:pt idx="38">
                  <c:v>45</c:v>
                </c:pt>
                <c:pt idx="39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88610816"/>
        <c:axId val="189546496"/>
      </c:barChart>
      <c:catAx>
        <c:axId val="188610816"/>
        <c:scaling>
          <c:orientation val="minMax"/>
        </c:scaling>
        <c:delete val="0"/>
        <c:axPos val="b"/>
        <c:majorGridlines/>
        <c:numFmt formatCode="#,##0.00" sourceLinked="0"/>
        <c:majorTickMark val="none"/>
        <c:minorTickMark val="none"/>
        <c:tickLblPos val="low"/>
        <c:txPr>
          <a:bodyPr rot="-2400000" vert="horz"/>
          <a:lstStyle/>
          <a:p>
            <a:pPr>
              <a:defRPr/>
            </a:pPr>
            <a:endParaRPr lang="ru-RU"/>
          </a:p>
        </c:txPr>
        <c:crossAx val="189546496"/>
        <c:crosses val="autoZero"/>
        <c:auto val="1"/>
        <c:lblAlgn val="ctr"/>
        <c:lblOffset val="100"/>
        <c:noMultiLvlLbl val="0"/>
      </c:catAx>
      <c:valAx>
        <c:axId val="1895464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8610816"/>
        <c:crosses val="autoZero"/>
        <c:crossBetween val="between"/>
      </c:valAx>
      <c:spPr>
        <a:solidFill>
          <a:schemeClr val="bg1">
            <a:lumMod val="75000"/>
          </a:schemeClr>
        </a:solidFill>
        <a:ln cmpd="sng"/>
      </c:spPr>
    </c:plotArea>
    <c:plotVisOnly val="1"/>
    <c:dispBlanksAs val="gap"/>
    <c:showDLblsOverMax val="0"/>
  </c:chart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623454</xdr:colOff>
      <xdr:row>27</xdr:row>
      <xdr:rowOff>17319</xdr:rowOff>
    </xdr:from>
    <xdr:to>
      <xdr:col>40</xdr:col>
      <xdr:colOff>601188</xdr:colOff>
      <xdr:row>70</xdr:row>
      <xdr:rowOff>131123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330974</xdr:colOff>
      <xdr:row>10</xdr:row>
      <xdr:rowOff>0</xdr:rowOff>
    </xdr:from>
    <xdr:to>
      <xdr:col>61</xdr:col>
      <xdr:colOff>223973</xdr:colOff>
      <xdr:row>70</xdr:row>
      <xdr:rowOff>27216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381000</xdr:colOff>
      <xdr:row>70</xdr:row>
      <xdr:rowOff>333375</xdr:rowOff>
    </xdr:from>
    <xdr:to>
      <xdr:col>68</xdr:col>
      <xdr:colOff>166687</xdr:colOff>
      <xdr:row>105</xdr:row>
      <xdr:rowOff>225136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454797</xdr:colOff>
      <xdr:row>93</xdr:row>
      <xdr:rowOff>68036</xdr:rowOff>
    </xdr:from>
    <xdr:to>
      <xdr:col>41</xdr:col>
      <xdr:colOff>136072</xdr:colOff>
      <xdr:row>104</xdr:row>
      <xdr:rowOff>11206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412545</xdr:colOff>
      <xdr:row>71</xdr:row>
      <xdr:rowOff>231322</xdr:rowOff>
    </xdr:from>
    <xdr:to>
      <xdr:col>42</xdr:col>
      <xdr:colOff>123155</xdr:colOff>
      <xdr:row>93</xdr:row>
      <xdr:rowOff>58431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1524000</xdr:colOff>
      <xdr:row>185</xdr:row>
      <xdr:rowOff>39699</xdr:rowOff>
    </xdr:from>
    <xdr:to>
      <xdr:col>10</xdr:col>
      <xdr:colOff>212912</xdr:colOff>
      <xdr:row>216</xdr:row>
      <xdr:rowOff>67234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763298</xdr:colOff>
      <xdr:row>178</xdr:row>
      <xdr:rowOff>108857</xdr:rowOff>
    </xdr:from>
    <xdr:to>
      <xdr:col>45</xdr:col>
      <xdr:colOff>101745</xdr:colOff>
      <xdr:row>225</xdr:row>
      <xdr:rowOff>40821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133350</xdr:colOff>
      <xdr:row>187</xdr:row>
      <xdr:rowOff>14288</xdr:rowOff>
    </xdr:from>
    <xdr:to>
      <xdr:col>24</xdr:col>
      <xdr:colOff>619125</xdr:colOff>
      <xdr:row>217</xdr:row>
      <xdr:rowOff>95250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551489</xdr:colOff>
      <xdr:row>1</xdr:row>
      <xdr:rowOff>272143</xdr:rowOff>
    </xdr:from>
    <xdr:to>
      <xdr:col>41</xdr:col>
      <xdr:colOff>27214</xdr:colOff>
      <xdr:row>26</xdr:row>
      <xdr:rowOff>0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21"/>
  <sheetViews>
    <sheetView tabSelected="1" topLeftCell="A106" zoomScale="55" zoomScaleNormal="55" workbookViewId="0">
      <selection activeCell="J169" sqref="J169"/>
    </sheetView>
  </sheetViews>
  <sheetFormatPr defaultRowHeight="15" x14ac:dyDescent="0.25"/>
  <cols>
    <col min="1" max="1" width="46.28515625" style="2" customWidth="1"/>
    <col min="2" max="2" width="20.5703125" style="2" customWidth="1"/>
    <col min="3" max="3" width="13.85546875" customWidth="1"/>
    <col min="4" max="4" width="15.28515625" customWidth="1"/>
    <col min="5" max="5" width="9.85546875" customWidth="1"/>
    <col min="6" max="6" width="12.85546875" customWidth="1"/>
    <col min="7" max="7" width="11.42578125" customWidth="1"/>
    <col min="8" max="8" width="13.140625" customWidth="1"/>
    <col min="9" max="9" width="12.42578125" customWidth="1"/>
    <col min="10" max="10" width="12.85546875" customWidth="1"/>
    <col min="11" max="11" width="10.85546875" customWidth="1"/>
    <col min="12" max="12" width="12.140625" customWidth="1"/>
    <col min="13" max="13" width="11.85546875" customWidth="1"/>
    <col min="14" max="32" width="11.85546875" style="32" customWidth="1"/>
    <col min="33" max="33" width="11.28515625" customWidth="1"/>
  </cols>
  <sheetData>
    <row r="1" spans="1:11" ht="7.5" customHeight="1" x14ac:dyDescent="0.25">
      <c r="G1" s="32"/>
    </row>
    <row r="2" spans="1:11" ht="124.5" customHeight="1" x14ac:dyDescent="0.3">
      <c r="A2" s="1" t="s">
        <v>4</v>
      </c>
      <c r="B2" s="55" t="s">
        <v>5</v>
      </c>
      <c r="C2" s="55"/>
      <c r="D2" s="55"/>
      <c r="E2" s="55"/>
      <c r="F2" s="1" t="s">
        <v>55</v>
      </c>
      <c r="G2" s="33" t="s">
        <v>17</v>
      </c>
      <c r="H2" s="1" t="s">
        <v>16</v>
      </c>
      <c r="I2" s="7" t="s">
        <v>18</v>
      </c>
      <c r="J2" s="1" t="s">
        <v>13</v>
      </c>
      <c r="K2" s="18" t="s">
        <v>20</v>
      </c>
    </row>
    <row r="3" spans="1:11" ht="21.75" customHeight="1" x14ac:dyDescent="0.25">
      <c r="A3" s="56" t="s">
        <v>21</v>
      </c>
      <c r="B3" s="1" t="s">
        <v>10</v>
      </c>
      <c r="C3" s="16">
        <v>498</v>
      </c>
      <c r="D3" s="8" t="s">
        <v>11</v>
      </c>
      <c r="E3" s="16">
        <v>6</v>
      </c>
      <c r="F3" s="65">
        <v>56638916.079999998</v>
      </c>
      <c r="G3" s="60">
        <f>C3/(F3/100000)</f>
        <v>0.87925411442654855</v>
      </c>
      <c r="H3" s="57">
        <f>C4/C3*100</f>
        <v>96.787148594377513</v>
      </c>
      <c r="I3" s="58">
        <f>J3/F3*100</f>
        <v>0</v>
      </c>
      <c r="J3" s="56">
        <v>0</v>
      </c>
    </row>
    <row r="4" spans="1:11" ht="14.25" customHeight="1" x14ac:dyDescent="0.25">
      <c r="A4" s="56"/>
      <c r="B4" s="9" t="s">
        <v>9</v>
      </c>
      <c r="C4" s="17">
        <v>482</v>
      </c>
      <c r="D4" s="9" t="s">
        <v>12</v>
      </c>
      <c r="E4" s="17">
        <v>492</v>
      </c>
      <c r="F4" s="65"/>
      <c r="G4" s="60"/>
      <c r="H4" s="57"/>
      <c r="I4" s="59"/>
      <c r="J4" s="56"/>
    </row>
    <row r="5" spans="1:11" x14ac:dyDescent="0.25">
      <c r="A5" s="61" t="s">
        <v>22</v>
      </c>
      <c r="B5" s="22" t="s">
        <v>10</v>
      </c>
      <c r="C5" s="17">
        <v>89</v>
      </c>
      <c r="D5" s="10" t="s">
        <v>11</v>
      </c>
      <c r="E5" s="17">
        <v>3</v>
      </c>
      <c r="F5" s="72">
        <v>34036564</v>
      </c>
      <c r="G5" s="60">
        <f>C5/(F5/100000)</f>
        <v>0.26148350344647009</v>
      </c>
      <c r="H5" s="63">
        <f t="shared" ref="H5" si="0">C6/C5*100</f>
        <v>69.662921348314612</v>
      </c>
      <c r="I5" s="58">
        <f>J5/F5*100</f>
        <v>0</v>
      </c>
      <c r="J5" s="56">
        <v>0</v>
      </c>
    </row>
    <row r="6" spans="1:11" x14ac:dyDescent="0.25">
      <c r="A6" s="62"/>
      <c r="B6" s="23" t="s">
        <v>9</v>
      </c>
      <c r="C6" s="17">
        <v>62</v>
      </c>
      <c r="D6" s="23" t="s">
        <v>12</v>
      </c>
      <c r="E6" s="17">
        <v>86</v>
      </c>
      <c r="F6" s="73"/>
      <c r="G6" s="60"/>
      <c r="H6" s="64"/>
      <c r="I6" s="59"/>
      <c r="J6" s="56"/>
    </row>
    <row r="7" spans="1:11" x14ac:dyDescent="0.25">
      <c r="A7" s="56" t="s">
        <v>42</v>
      </c>
      <c r="B7" s="22" t="s">
        <v>10</v>
      </c>
      <c r="C7" s="17">
        <v>169</v>
      </c>
      <c r="D7" s="36" t="s">
        <v>11</v>
      </c>
      <c r="E7" s="17">
        <v>50</v>
      </c>
      <c r="F7" s="65">
        <v>8157890</v>
      </c>
      <c r="G7" s="60">
        <f t="shared" ref="G7" si="1">C7/(F7/100000)</f>
        <v>2.0716141060985129</v>
      </c>
      <c r="H7" s="57">
        <f t="shared" ref="H7" si="2">C8/C7*100</f>
        <v>53.254437869822489</v>
      </c>
      <c r="I7" s="58">
        <f>J7/F7*100</f>
        <v>0</v>
      </c>
      <c r="J7" s="56">
        <v>0</v>
      </c>
    </row>
    <row r="8" spans="1:11" x14ac:dyDescent="0.25">
      <c r="A8" s="56"/>
      <c r="B8" s="23" t="s">
        <v>9</v>
      </c>
      <c r="C8" s="17">
        <v>90</v>
      </c>
      <c r="D8" s="23" t="s">
        <v>12</v>
      </c>
      <c r="E8" s="17">
        <v>119</v>
      </c>
      <c r="F8" s="65"/>
      <c r="G8" s="60"/>
      <c r="H8" s="57"/>
      <c r="I8" s="59"/>
      <c r="J8" s="56"/>
    </row>
    <row r="9" spans="1:11" x14ac:dyDescent="0.25">
      <c r="A9" s="61" t="s">
        <v>40</v>
      </c>
      <c r="B9" s="22" t="s">
        <v>10</v>
      </c>
      <c r="C9" s="17">
        <v>27</v>
      </c>
      <c r="D9" s="10" t="s">
        <v>11</v>
      </c>
      <c r="E9" s="17">
        <v>1</v>
      </c>
      <c r="F9" s="72">
        <v>56672063</v>
      </c>
      <c r="G9" s="60">
        <f>C9/(F9/100000)</f>
        <v>4.7642521854198247E-2</v>
      </c>
      <c r="H9" s="63">
        <f t="shared" ref="H9" si="3">C10/C9*100</f>
        <v>62.962962962962962</v>
      </c>
      <c r="I9" s="58">
        <f>J9/F9*100</f>
        <v>0</v>
      </c>
      <c r="J9" s="61">
        <v>0</v>
      </c>
    </row>
    <row r="10" spans="1:11" x14ac:dyDescent="0.25">
      <c r="A10" s="62"/>
      <c r="B10" s="23" t="s">
        <v>9</v>
      </c>
      <c r="C10" s="17">
        <v>17</v>
      </c>
      <c r="D10" s="23" t="s">
        <v>12</v>
      </c>
      <c r="E10" s="17">
        <v>26</v>
      </c>
      <c r="F10" s="73"/>
      <c r="G10" s="60"/>
      <c r="H10" s="64"/>
      <c r="I10" s="59"/>
      <c r="J10" s="62"/>
    </row>
    <row r="11" spans="1:11" x14ac:dyDescent="0.25">
      <c r="A11" s="61" t="s">
        <v>46</v>
      </c>
      <c r="B11" s="48" t="s">
        <v>10</v>
      </c>
      <c r="C11" s="17">
        <v>16</v>
      </c>
      <c r="D11" s="36" t="s">
        <v>11</v>
      </c>
      <c r="E11" s="17">
        <v>1</v>
      </c>
      <c r="F11" s="72">
        <v>9428553.0999999996</v>
      </c>
      <c r="G11" s="60">
        <f t="shared" ref="G11" si="4">C11/(F11/100000)</f>
        <v>0.1696972995782354</v>
      </c>
      <c r="H11" s="63">
        <f>C12/C11*100</f>
        <v>93.75</v>
      </c>
      <c r="I11" s="58">
        <f t="shared" ref="I11" si="5">J11/F11*100</f>
        <v>0</v>
      </c>
      <c r="J11" s="61">
        <v>0</v>
      </c>
    </row>
    <row r="12" spans="1:11" x14ac:dyDescent="0.25">
      <c r="A12" s="62"/>
      <c r="B12" s="23" t="s">
        <v>9</v>
      </c>
      <c r="C12" s="17">
        <v>15</v>
      </c>
      <c r="D12" s="23" t="s">
        <v>12</v>
      </c>
      <c r="E12" s="17">
        <v>15</v>
      </c>
      <c r="F12" s="73"/>
      <c r="G12" s="60"/>
      <c r="H12" s="64"/>
      <c r="I12" s="59"/>
      <c r="J12" s="62"/>
    </row>
    <row r="13" spans="1:11" x14ac:dyDescent="0.25">
      <c r="A13" s="61" t="s">
        <v>43</v>
      </c>
      <c r="B13" s="48" t="s">
        <v>10</v>
      </c>
      <c r="C13" s="17">
        <v>29</v>
      </c>
      <c r="D13" s="36" t="s">
        <v>11</v>
      </c>
      <c r="E13" s="17">
        <v>3</v>
      </c>
      <c r="F13" s="72">
        <v>4040100</v>
      </c>
      <c r="G13" s="60">
        <f t="shared" ref="G13" si="6">C13/(F13/100000)</f>
        <v>0.71780401475211009</v>
      </c>
      <c r="H13" s="63">
        <f t="shared" ref="H13" si="7">C14/C13*100</f>
        <v>82.758620689655174</v>
      </c>
      <c r="I13" s="58">
        <f t="shared" ref="I13" si="8">J13/F13*100</f>
        <v>0</v>
      </c>
      <c r="J13" s="61">
        <v>0</v>
      </c>
    </row>
    <row r="14" spans="1:11" x14ac:dyDescent="0.25">
      <c r="A14" s="62"/>
      <c r="B14" s="23" t="s">
        <v>9</v>
      </c>
      <c r="C14" s="17">
        <v>24</v>
      </c>
      <c r="D14" s="23" t="s">
        <v>12</v>
      </c>
      <c r="E14" s="17">
        <v>25</v>
      </c>
      <c r="F14" s="73"/>
      <c r="G14" s="60"/>
      <c r="H14" s="64"/>
      <c r="I14" s="59"/>
      <c r="J14" s="62"/>
    </row>
    <row r="15" spans="1:11" x14ac:dyDescent="0.25">
      <c r="A15" s="61" t="s">
        <v>48</v>
      </c>
      <c r="B15" s="48" t="s">
        <v>10</v>
      </c>
      <c r="C15" s="17">
        <v>56</v>
      </c>
      <c r="D15" s="36" t="s">
        <v>11</v>
      </c>
      <c r="E15" s="17">
        <v>4</v>
      </c>
      <c r="F15" s="72">
        <v>5767604</v>
      </c>
      <c r="G15" s="60">
        <f t="shared" ref="G15" si="9">C15/(F15/100000)</f>
        <v>0.97094044598068796</v>
      </c>
      <c r="H15" s="63">
        <f t="shared" ref="H15" si="10">C16/C15*100</f>
        <v>39.285714285714285</v>
      </c>
      <c r="I15" s="58">
        <f t="shared" ref="I15" si="11">J15/F15*100</f>
        <v>0</v>
      </c>
      <c r="J15" s="61">
        <v>0</v>
      </c>
    </row>
    <row r="16" spans="1:11" x14ac:dyDescent="0.25">
      <c r="A16" s="62"/>
      <c r="B16" s="23" t="s">
        <v>9</v>
      </c>
      <c r="C16" s="17">
        <v>22</v>
      </c>
      <c r="D16" s="23" t="s">
        <v>12</v>
      </c>
      <c r="E16" s="17">
        <v>52</v>
      </c>
      <c r="F16" s="73"/>
      <c r="G16" s="60"/>
      <c r="H16" s="64"/>
      <c r="I16" s="59"/>
      <c r="J16" s="62"/>
    </row>
    <row r="17" spans="1:10" x14ac:dyDescent="0.25">
      <c r="A17" s="61" t="s">
        <v>44</v>
      </c>
      <c r="B17" s="48" t="s">
        <v>10</v>
      </c>
      <c r="C17" s="17">
        <v>91</v>
      </c>
      <c r="D17" s="36" t="s">
        <v>11</v>
      </c>
      <c r="E17" s="17">
        <v>11</v>
      </c>
      <c r="F17" s="72">
        <v>4828709.58</v>
      </c>
      <c r="G17" s="60">
        <f t="shared" ref="G17" si="12">C17/(F17/100000)</f>
        <v>1.884561464970109</v>
      </c>
      <c r="H17" s="63">
        <f t="shared" ref="H17" si="13">C18/C17*100</f>
        <v>92.307692307692307</v>
      </c>
      <c r="I17" s="58">
        <f t="shared" ref="I17" si="14">J17/F17*100</f>
        <v>0</v>
      </c>
      <c r="J17" s="61">
        <v>0</v>
      </c>
    </row>
    <row r="18" spans="1:10" x14ac:dyDescent="0.25">
      <c r="A18" s="62"/>
      <c r="B18" s="23" t="s">
        <v>9</v>
      </c>
      <c r="C18" s="17">
        <v>84</v>
      </c>
      <c r="D18" s="23" t="s">
        <v>12</v>
      </c>
      <c r="E18" s="17">
        <v>80</v>
      </c>
      <c r="F18" s="73"/>
      <c r="G18" s="60"/>
      <c r="H18" s="64"/>
      <c r="I18" s="59"/>
      <c r="J18" s="62"/>
    </row>
    <row r="19" spans="1:10" x14ac:dyDescent="0.25">
      <c r="A19" s="61" t="s">
        <v>49</v>
      </c>
      <c r="B19" s="48" t="s">
        <v>10</v>
      </c>
      <c r="C19" s="17">
        <v>138</v>
      </c>
      <c r="D19" s="36" t="s">
        <v>11</v>
      </c>
      <c r="E19" s="17">
        <v>18</v>
      </c>
      <c r="F19" s="72">
        <v>13075751.000000002</v>
      </c>
      <c r="G19" s="60">
        <f t="shared" ref="G19" si="15">C19/(F19/100000)</f>
        <v>1.0553887115164549</v>
      </c>
      <c r="H19" s="63">
        <f t="shared" ref="H19" si="16">C20/C19*100</f>
        <v>31.884057971014489</v>
      </c>
      <c r="I19" s="58">
        <f t="shared" ref="I19" si="17">J19/F19*100</f>
        <v>0</v>
      </c>
      <c r="J19" s="61">
        <v>0</v>
      </c>
    </row>
    <row r="20" spans="1:10" x14ac:dyDescent="0.25">
      <c r="A20" s="62"/>
      <c r="B20" s="23" t="s">
        <v>9</v>
      </c>
      <c r="C20" s="17">
        <v>44</v>
      </c>
      <c r="D20" s="23" t="s">
        <v>12</v>
      </c>
      <c r="E20" s="17">
        <v>124</v>
      </c>
      <c r="F20" s="73"/>
      <c r="G20" s="60"/>
      <c r="H20" s="64"/>
      <c r="I20" s="59"/>
      <c r="J20" s="62"/>
    </row>
    <row r="21" spans="1:10" x14ac:dyDescent="0.25">
      <c r="A21" s="61" t="s">
        <v>50</v>
      </c>
      <c r="B21" s="48" t="s">
        <v>10</v>
      </c>
      <c r="C21" s="17">
        <v>153</v>
      </c>
      <c r="D21" s="36" t="s">
        <v>11</v>
      </c>
      <c r="E21" s="17">
        <v>5</v>
      </c>
      <c r="F21" s="72">
        <v>9743716</v>
      </c>
      <c r="G21" s="60">
        <f t="shared" ref="G21" si="18">C21/(F21/100000)</f>
        <v>1.5702428108536823</v>
      </c>
      <c r="H21" s="63">
        <f t="shared" ref="H21" si="19">C22/C21*100</f>
        <v>89.542483660130728</v>
      </c>
      <c r="I21" s="58">
        <f t="shared" ref="I21" si="20">J21/F21*100</f>
        <v>0</v>
      </c>
      <c r="J21" s="61">
        <v>0</v>
      </c>
    </row>
    <row r="22" spans="1:10" x14ac:dyDescent="0.25">
      <c r="A22" s="62"/>
      <c r="B22" s="23" t="s">
        <v>9</v>
      </c>
      <c r="C22" s="17">
        <v>137</v>
      </c>
      <c r="D22" s="23" t="s">
        <v>12</v>
      </c>
      <c r="E22" s="17">
        <v>148</v>
      </c>
      <c r="F22" s="73"/>
      <c r="G22" s="60"/>
      <c r="H22" s="64"/>
      <c r="I22" s="59"/>
      <c r="J22" s="62"/>
    </row>
    <row r="23" spans="1:10" x14ac:dyDescent="0.25">
      <c r="A23" s="61" t="s">
        <v>45</v>
      </c>
      <c r="B23" s="48" t="s">
        <v>10</v>
      </c>
      <c r="C23" s="17">
        <v>44</v>
      </c>
      <c r="D23" s="36" t="s">
        <v>11</v>
      </c>
      <c r="E23" s="17">
        <v>6</v>
      </c>
      <c r="F23" s="72">
        <v>15469647</v>
      </c>
      <c r="G23" s="60">
        <f t="shared" ref="G23" si="21">C23/(F23/100000)</f>
        <v>0.28442795107089386</v>
      </c>
      <c r="H23" s="63">
        <f t="shared" ref="H23" si="22">C24/C23*100</f>
        <v>100</v>
      </c>
      <c r="I23" s="58">
        <f t="shared" ref="I23" si="23">J23/F23*100</f>
        <v>0</v>
      </c>
      <c r="J23" s="61">
        <v>0</v>
      </c>
    </row>
    <row r="24" spans="1:10" x14ac:dyDescent="0.25">
      <c r="A24" s="62"/>
      <c r="B24" s="23" t="s">
        <v>9</v>
      </c>
      <c r="C24" s="17">
        <v>44</v>
      </c>
      <c r="D24" s="23" t="s">
        <v>12</v>
      </c>
      <c r="E24" s="17">
        <v>38</v>
      </c>
      <c r="F24" s="73"/>
      <c r="G24" s="60"/>
      <c r="H24" s="64"/>
      <c r="I24" s="59"/>
      <c r="J24" s="62"/>
    </row>
    <row r="25" spans="1:10" x14ac:dyDescent="0.25">
      <c r="A25" s="61" t="s">
        <v>51</v>
      </c>
      <c r="B25" s="48" t="s">
        <v>10</v>
      </c>
      <c r="C25" s="17">
        <v>59</v>
      </c>
      <c r="D25" s="36" t="s">
        <v>11</v>
      </c>
      <c r="E25" s="17">
        <v>3</v>
      </c>
      <c r="F25" s="72">
        <v>8933784</v>
      </c>
      <c r="G25" s="60">
        <f t="shared" ref="G25" si="24">C25/(F25/100000)</f>
        <v>0.66041444476383127</v>
      </c>
      <c r="H25" s="63">
        <f t="shared" ref="H25" si="25">C26/C25*100</f>
        <v>98.305084745762713</v>
      </c>
      <c r="I25" s="58">
        <f t="shared" ref="I25" si="26">J25/F25*100</f>
        <v>0</v>
      </c>
      <c r="J25" s="61">
        <v>0</v>
      </c>
    </row>
    <row r="26" spans="1:10" x14ac:dyDescent="0.25">
      <c r="A26" s="62"/>
      <c r="B26" s="23" t="s">
        <v>9</v>
      </c>
      <c r="C26" s="17">
        <v>58</v>
      </c>
      <c r="D26" s="23" t="s">
        <v>12</v>
      </c>
      <c r="E26" s="17">
        <v>56</v>
      </c>
      <c r="F26" s="73"/>
      <c r="G26" s="60"/>
      <c r="H26" s="64"/>
      <c r="I26" s="59"/>
      <c r="J26" s="62"/>
    </row>
    <row r="27" spans="1:10" x14ac:dyDescent="0.25">
      <c r="A27" s="61" t="s">
        <v>52</v>
      </c>
      <c r="B27" s="48" t="s">
        <v>10</v>
      </c>
      <c r="C27" s="17">
        <v>24</v>
      </c>
      <c r="D27" s="36" t="s">
        <v>11</v>
      </c>
      <c r="E27" s="17">
        <v>1</v>
      </c>
      <c r="F27" s="72">
        <v>3035761</v>
      </c>
      <c r="G27" s="60">
        <f t="shared" ref="G27" si="27">C27/(F27/100000)</f>
        <v>0.79057606972353878</v>
      </c>
      <c r="H27" s="63">
        <f t="shared" ref="H27" si="28">C28/C27*100</f>
        <v>100</v>
      </c>
      <c r="I27" s="58">
        <f t="shared" ref="I27" si="29">J27/F27*100</f>
        <v>0</v>
      </c>
      <c r="J27" s="61">
        <v>0</v>
      </c>
    </row>
    <row r="28" spans="1:10" x14ac:dyDescent="0.25">
      <c r="A28" s="62"/>
      <c r="B28" s="23" t="s">
        <v>9</v>
      </c>
      <c r="C28" s="17">
        <v>24</v>
      </c>
      <c r="D28" s="23" t="s">
        <v>12</v>
      </c>
      <c r="E28" s="17">
        <v>23</v>
      </c>
      <c r="F28" s="73"/>
      <c r="G28" s="60"/>
      <c r="H28" s="64"/>
      <c r="I28" s="59"/>
      <c r="J28" s="62"/>
    </row>
    <row r="29" spans="1:10" x14ac:dyDescent="0.25">
      <c r="A29" s="61" t="s">
        <v>53</v>
      </c>
      <c r="B29" s="49" t="s">
        <v>10</v>
      </c>
      <c r="C29" s="17">
        <v>24</v>
      </c>
      <c r="D29" s="36" t="s">
        <v>11</v>
      </c>
      <c r="E29" s="17">
        <v>4</v>
      </c>
      <c r="F29" s="72">
        <v>0</v>
      </c>
      <c r="G29" s="60" t="e">
        <f>C29/(F29/100000)</f>
        <v>#DIV/0!</v>
      </c>
      <c r="H29" s="63">
        <f t="shared" ref="H29" si="30">C30/C29*100</f>
        <v>87.5</v>
      </c>
      <c r="I29" s="58" t="e">
        <f t="shared" ref="I29" si="31">J29/F29*100</f>
        <v>#DIV/0!</v>
      </c>
      <c r="J29" s="61">
        <v>0</v>
      </c>
    </row>
    <row r="30" spans="1:10" s="32" customFormat="1" x14ac:dyDescent="0.25">
      <c r="A30" s="62"/>
      <c r="B30" s="23" t="s">
        <v>9</v>
      </c>
      <c r="C30" s="17">
        <v>21</v>
      </c>
      <c r="D30" s="23" t="s">
        <v>12</v>
      </c>
      <c r="E30" s="17">
        <v>20</v>
      </c>
      <c r="F30" s="73"/>
      <c r="G30" s="60"/>
      <c r="H30" s="64"/>
      <c r="I30" s="59"/>
      <c r="J30" s="62"/>
    </row>
    <row r="31" spans="1:10" s="32" customFormat="1" x14ac:dyDescent="0.25">
      <c r="A31" s="61" t="s">
        <v>54</v>
      </c>
      <c r="B31" s="49" t="s">
        <v>10</v>
      </c>
      <c r="C31" s="17">
        <v>527</v>
      </c>
      <c r="D31" s="36" t="s">
        <v>11</v>
      </c>
      <c r="E31" s="17">
        <v>12</v>
      </c>
      <c r="F31" s="72">
        <v>169113100</v>
      </c>
      <c r="G31" s="60">
        <f t="shared" ref="G31" si="32">C31/(F31/100000)</f>
        <v>0.31162576997287611</v>
      </c>
      <c r="H31" s="63">
        <f t="shared" ref="H31" si="33">C32/C31*100</f>
        <v>95.825426944971539</v>
      </c>
      <c r="I31" s="58">
        <f t="shared" ref="I31" si="34">J31/F31*100</f>
        <v>0</v>
      </c>
      <c r="J31" s="61">
        <v>0</v>
      </c>
    </row>
    <row r="32" spans="1:10" s="32" customFormat="1" x14ac:dyDescent="0.25">
      <c r="A32" s="62"/>
      <c r="B32" s="23" t="s">
        <v>9</v>
      </c>
      <c r="C32" s="17">
        <v>505</v>
      </c>
      <c r="D32" s="23" t="s">
        <v>12</v>
      </c>
      <c r="E32" s="17">
        <v>515</v>
      </c>
      <c r="F32" s="73"/>
      <c r="G32" s="60"/>
      <c r="H32" s="64"/>
      <c r="I32" s="59"/>
      <c r="J32" s="62"/>
    </row>
    <row r="33" spans="1:10" s="32" customFormat="1" x14ac:dyDescent="0.25">
      <c r="A33" s="61" t="s">
        <v>56</v>
      </c>
      <c r="B33" s="49" t="s">
        <v>10</v>
      </c>
      <c r="C33" s="17">
        <v>26</v>
      </c>
      <c r="D33" s="36" t="s">
        <v>11</v>
      </c>
      <c r="E33" s="17">
        <v>3</v>
      </c>
      <c r="F33" s="72">
        <v>16522736</v>
      </c>
      <c r="G33" s="60">
        <f t="shared" ref="G33" si="35">C33/(F33/100000)</f>
        <v>0.15735892651192876</v>
      </c>
      <c r="H33" s="63">
        <f t="shared" ref="H33" si="36">C34/C33*100</f>
        <v>100</v>
      </c>
      <c r="I33" s="58">
        <f t="shared" ref="I33" si="37">J33/F33*100</f>
        <v>0</v>
      </c>
      <c r="J33" s="61">
        <v>0</v>
      </c>
    </row>
    <row r="34" spans="1:10" s="32" customFormat="1" x14ac:dyDescent="0.25">
      <c r="A34" s="62"/>
      <c r="B34" s="23" t="s">
        <v>9</v>
      </c>
      <c r="C34" s="17">
        <v>26</v>
      </c>
      <c r="D34" s="23" t="s">
        <v>12</v>
      </c>
      <c r="E34" s="17">
        <v>23</v>
      </c>
      <c r="F34" s="73"/>
      <c r="G34" s="60"/>
      <c r="H34" s="64"/>
      <c r="I34" s="59"/>
      <c r="J34" s="62"/>
    </row>
    <row r="35" spans="1:10" s="32" customFormat="1" x14ac:dyDescent="0.25">
      <c r="A35" s="61" t="s">
        <v>57</v>
      </c>
      <c r="B35" s="49" t="s">
        <v>10</v>
      </c>
      <c r="C35" s="17">
        <v>16</v>
      </c>
      <c r="D35" s="36" t="s">
        <v>11</v>
      </c>
      <c r="E35" s="17">
        <v>0</v>
      </c>
      <c r="F35" s="72">
        <v>4191685</v>
      </c>
      <c r="G35" s="60">
        <f t="shared" ref="G35" si="38">C35/(F35/100000)</f>
        <v>0.38170807205217</v>
      </c>
      <c r="H35" s="63">
        <f t="shared" ref="H35" si="39">C36/C35*100</f>
        <v>100</v>
      </c>
      <c r="I35" s="58">
        <f t="shared" ref="I35" si="40">J35/F35*100</f>
        <v>0</v>
      </c>
      <c r="J35" s="61">
        <v>0</v>
      </c>
    </row>
    <row r="36" spans="1:10" s="32" customFormat="1" x14ac:dyDescent="0.25">
      <c r="A36" s="62"/>
      <c r="B36" s="23" t="s">
        <v>9</v>
      </c>
      <c r="C36" s="17">
        <v>16</v>
      </c>
      <c r="D36" s="23" t="s">
        <v>12</v>
      </c>
      <c r="E36" s="17">
        <v>16</v>
      </c>
      <c r="F36" s="73"/>
      <c r="G36" s="60"/>
      <c r="H36" s="64"/>
      <c r="I36" s="59"/>
      <c r="J36" s="62"/>
    </row>
    <row r="37" spans="1:10" s="32" customFormat="1" x14ac:dyDescent="0.25">
      <c r="A37" s="61" t="s">
        <v>58</v>
      </c>
      <c r="B37" s="49" t="s">
        <v>10</v>
      </c>
      <c r="C37" s="17">
        <v>189</v>
      </c>
      <c r="D37" s="36" t="s">
        <v>11</v>
      </c>
      <c r="E37" s="17">
        <v>17</v>
      </c>
      <c r="F37" s="72">
        <v>40070097</v>
      </c>
      <c r="G37" s="60">
        <f t="shared" ref="G37" si="41">C37/(F37/100000)</f>
        <v>0.47167342769347426</v>
      </c>
      <c r="H37" s="63">
        <f t="shared" ref="H37" si="42">C38/C37*100</f>
        <v>89.417989417989418</v>
      </c>
      <c r="I37" s="58">
        <f t="shared" ref="I37" si="43">J37/F37*100</f>
        <v>0</v>
      </c>
      <c r="J37" s="61">
        <v>0</v>
      </c>
    </row>
    <row r="38" spans="1:10" s="32" customFormat="1" x14ac:dyDescent="0.25">
      <c r="A38" s="62"/>
      <c r="B38" s="23" t="s">
        <v>9</v>
      </c>
      <c r="C38" s="17">
        <v>169</v>
      </c>
      <c r="D38" s="23" t="s">
        <v>12</v>
      </c>
      <c r="E38" s="17">
        <v>172</v>
      </c>
      <c r="F38" s="73"/>
      <c r="G38" s="60"/>
      <c r="H38" s="64"/>
      <c r="I38" s="59"/>
      <c r="J38" s="62"/>
    </row>
    <row r="39" spans="1:10" s="32" customFormat="1" x14ac:dyDescent="0.25">
      <c r="A39" s="61" t="s">
        <v>59</v>
      </c>
      <c r="B39" s="49" t="s">
        <v>10</v>
      </c>
      <c r="C39" s="17">
        <v>64</v>
      </c>
      <c r="D39" s="36" t="s">
        <v>11</v>
      </c>
      <c r="E39" s="17">
        <v>4</v>
      </c>
      <c r="F39" s="72">
        <v>7568764</v>
      </c>
      <c r="G39" s="60">
        <f t="shared" ref="G39" si="44">C39/(F39/100000)</f>
        <v>0.8455805994215172</v>
      </c>
      <c r="H39" s="63">
        <f t="shared" ref="H39" si="45">C40/C39*100</f>
        <v>100</v>
      </c>
      <c r="I39" s="58">
        <f t="shared" ref="I39" si="46">J39/F39*100</f>
        <v>0</v>
      </c>
      <c r="J39" s="61">
        <v>0</v>
      </c>
    </row>
    <row r="40" spans="1:10" s="32" customFormat="1" x14ac:dyDescent="0.25">
      <c r="A40" s="62"/>
      <c r="B40" s="23" t="s">
        <v>9</v>
      </c>
      <c r="C40" s="17">
        <v>64</v>
      </c>
      <c r="D40" s="23" t="s">
        <v>12</v>
      </c>
      <c r="E40" s="17">
        <v>60</v>
      </c>
      <c r="F40" s="73"/>
      <c r="G40" s="60"/>
      <c r="H40" s="64"/>
      <c r="I40" s="59"/>
      <c r="J40" s="62"/>
    </row>
    <row r="41" spans="1:10" s="32" customFormat="1" x14ac:dyDescent="0.25">
      <c r="A41" s="61" t="s">
        <v>60</v>
      </c>
      <c r="B41" s="49" t="s">
        <v>10</v>
      </c>
      <c r="C41" s="17">
        <v>45</v>
      </c>
      <c r="D41" s="36" t="s">
        <v>11</v>
      </c>
      <c r="E41" s="17">
        <v>11</v>
      </c>
      <c r="F41" s="72">
        <v>0</v>
      </c>
      <c r="G41" s="60" t="e">
        <f t="shared" ref="G41" si="47">C41/(F41/100000)</f>
        <v>#DIV/0!</v>
      </c>
      <c r="H41" s="63">
        <f t="shared" ref="H41" si="48">C42/C41*100</f>
        <v>44.444444444444443</v>
      </c>
      <c r="I41" s="58" t="e">
        <f t="shared" ref="I41" si="49">J41/F41*100</f>
        <v>#DIV/0!</v>
      </c>
      <c r="J41" s="61">
        <v>0</v>
      </c>
    </row>
    <row r="42" spans="1:10" s="32" customFormat="1" x14ac:dyDescent="0.25">
      <c r="A42" s="62"/>
      <c r="B42" s="23" t="s">
        <v>9</v>
      </c>
      <c r="C42" s="17">
        <v>20</v>
      </c>
      <c r="D42" s="23" t="s">
        <v>12</v>
      </c>
      <c r="E42" s="17">
        <v>34</v>
      </c>
      <c r="F42" s="73"/>
      <c r="G42" s="60"/>
      <c r="H42" s="64"/>
      <c r="I42" s="59"/>
      <c r="J42" s="62"/>
    </row>
    <row r="43" spans="1:10" s="32" customFormat="1" x14ac:dyDescent="0.25">
      <c r="A43" s="61" t="s">
        <v>63</v>
      </c>
      <c r="B43" s="49" t="s">
        <v>10</v>
      </c>
      <c r="C43" s="17">
        <v>7</v>
      </c>
      <c r="D43" s="36" t="s">
        <v>11</v>
      </c>
      <c r="E43" s="17">
        <v>0</v>
      </c>
      <c r="F43" s="72"/>
      <c r="G43" s="60" t="e">
        <f t="shared" ref="G43" si="50">C43/(F43/100000)</f>
        <v>#DIV/0!</v>
      </c>
      <c r="H43" s="63">
        <f t="shared" ref="H43" si="51">C44/C43*100</f>
        <v>71.428571428571431</v>
      </c>
      <c r="I43" s="58" t="e">
        <f t="shared" ref="I43" si="52">J43/F43*100</f>
        <v>#DIV/0!</v>
      </c>
      <c r="J43" s="61">
        <v>0</v>
      </c>
    </row>
    <row r="44" spans="1:10" s="32" customFormat="1" x14ac:dyDescent="0.25">
      <c r="A44" s="62"/>
      <c r="B44" s="23" t="s">
        <v>9</v>
      </c>
      <c r="C44" s="17">
        <v>5</v>
      </c>
      <c r="D44" s="23" t="s">
        <v>12</v>
      </c>
      <c r="E44" s="17">
        <v>7</v>
      </c>
      <c r="F44" s="73"/>
      <c r="G44" s="60"/>
      <c r="H44" s="64"/>
      <c r="I44" s="59"/>
      <c r="J44" s="62"/>
    </row>
    <row r="45" spans="1:10" s="32" customFormat="1" x14ac:dyDescent="0.25">
      <c r="A45" s="66"/>
      <c r="B45" s="49" t="s">
        <v>10</v>
      </c>
      <c r="C45" s="17"/>
      <c r="D45" s="36" t="s">
        <v>11</v>
      </c>
      <c r="E45" s="17"/>
      <c r="F45" s="74"/>
      <c r="G45" s="60" t="e">
        <f t="shared" ref="G45" si="53">C45/(F45/100000)</f>
        <v>#DIV/0!</v>
      </c>
      <c r="H45" s="63" t="e">
        <f t="shared" ref="H45" si="54">C46/C45*100</f>
        <v>#DIV/0!</v>
      </c>
      <c r="I45" s="58" t="e">
        <f t="shared" ref="I45" si="55">J45/F45*100</f>
        <v>#DIV/0!</v>
      </c>
      <c r="J45" s="61">
        <v>0</v>
      </c>
    </row>
    <row r="46" spans="1:10" s="32" customFormat="1" x14ac:dyDescent="0.25">
      <c r="A46" s="67"/>
      <c r="B46" s="23" t="s">
        <v>9</v>
      </c>
      <c r="C46" s="17"/>
      <c r="D46" s="23" t="s">
        <v>12</v>
      </c>
      <c r="E46" s="17"/>
      <c r="F46" s="75"/>
      <c r="G46" s="60"/>
      <c r="H46" s="64"/>
      <c r="I46" s="59"/>
      <c r="J46" s="62"/>
    </row>
    <row r="47" spans="1:10" s="32" customFormat="1" x14ac:dyDescent="0.25">
      <c r="A47" s="66"/>
      <c r="B47" s="49" t="s">
        <v>10</v>
      </c>
      <c r="C47" s="17"/>
      <c r="D47" s="36" t="s">
        <v>11</v>
      </c>
      <c r="E47" s="17"/>
      <c r="F47" s="74"/>
      <c r="G47" s="60" t="e">
        <f t="shared" ref="G47" si="56">C47/(F47/100000)</f>
        <v>#DIV/0!</v>
      </c>
      <c r="H47" s="63" t="e">
        <f t="shared" ref="H47" si="57">C48/C47*100</f>
        <v>#DIV/0!</v>
      </c>
      <c r="I47" s="58" t="e">
        <f t="shared" ref="I47" si="58">J47/F47*100</f>
        <v>#DIV/0!</v>
      </c>
      <c r="J47" s="61">
        <v>0</v>
      </c>
    </row>
    <row r="48" spans="1:10" s="32" customFormat="1" x14ac:dyDescent="0.25">
      <c r="A48" s="67"/>
      <c r="B48" s="23" t="s">
        <v>9</v>
      </c>
      <c r="C48" s="17"/>
      <c r="D48" s="23" t="s">
        <v>12</v>
      </c>
      <c r="E48" s="17"/>
      <c r="F48" s="75"/>
      <c r="G48" s="60"/>
      <c r="H48" s="64"/>
      <c r="I48" s="59"/>
      <c r="J48" s="62"/>
    </row>
    <row r="49" spans="1:10" s="32" customFormat="1" x14ac:dyDescent="0.25">
      <c r="A49" s="66"/>
      <c r="B49" s="49" t="s">
        <v>10</v>
      </c>
      <c r="C49" s="17"/>
      <c r="D49" s="36" t="s">
        <v>11</v>
      </c>
      <c r="E49" s="17"/>
      <c r="F49" s="74"/>
      <c r="G49" s="60" t="e">
        <f t="shared" ref="G49" si="59">C49/(F49/100000)</f>
        <v>#DIV/0!</v>
      </c>
      <c r="H49" s="63" t="e">
        <f t="shared" ref="H49" si="60">C50/C49*100</f>
        <v>#DIV/0!</v>
      </c>
      <c r="I49" s="58" t="e">
        <f t="shared" ref="I49" si="61">J49/F49*100</f>
        <v>#DIV/0!</v>
      </c>
      <c r="J49" s="61">
        <v>0</v>
      </c>
    </row>
    <row r="50" spans="1:10" s="32" customFormat="1" x14ac:dyDescent="0.25">
      <c r="A50" s="67"/>
      <c r="B50" s="23" t="s">
        <v>9</v>
      </c>
      <c r="C50" s="17"/>
      <c r="D50" s="23" t="s">
        <v>12</v>
      </c>
      <c r="E50" s="17"/>
      <c r="F50" s="75"/>
      <c r="G50" s="60"/>
      <c r="H50" s="64"/>
      <c r="I50" s="59"/>
      <c r="J50" s="62"/>
    </row>
    <row r="51" spans="1:10" s="32" customFormat="1" x14ac:dyDescent="0.25">
      <c r="A51" s="66"/>
      <c r="B51" s="49" t="s">
        <v>10</v>
      </c>
      <c r="C51" s="17"/>
      <c r="D51" s="36" t="s">
        <v>11</v>
      </c>
      <c r="E51" s="17"/>
      <c r="F51" s="74"/>
      <c r="G51" s="60" t="e">
        <f t="shared" ref="G51" si="62">C51/(F51/100000)</f>
        <v>#DIV/0!</v>
      </c>
      <c r="H51" s="63" t="e">
        <f t="shared" ref="H51" si="63">C52/C51*100</f>
        <v>#DIV/0!</v>
      </c>
      <c r="I51" s="58" t="e">
        <f t="shared" ref="I51" si="64">J51/F51*100</f>
        <v>#DIV/0!</v>
      </c>
      <c r="J51" s="61">
        <v>0</v>
      </c>
    </row>
    <row r="52" spans="1:10" s="32" customFormat="1" x14ac:dyDescent="0.25">
      <c r="A52" s="67"/>
      <c r="B52" s="23" t="s">
        <v>9</v>
      </c>
      <c r="C52" s="17"/>
      <c r="D52" s="23" t="s">
        <v>12</v>
      </c>
      <c r="E52" s="17"/>
      <c r="F52" s="75"/>
      <c r="G52" s="60"/>
      <c r="H52" s="64"/>
      <c r="I52" s="59"/>
      <c r="J52" s="62"/>
    </row>
    <row r="53" spans="1:10" s="32" customFormat="1" x14ac:dyDescent="0.25">
      <c r="A53" s="66"/>
      <c r="B53" s="49" t="s">
        <v>10</v>
      </c>
      <c r="C53" s="17"/>
      <c r="D53" s="36" t="s">
        <v>11</v>
      </c>
      <c r="E53" s="17"/>
      <c r="F53" s="74"/>
      <c r="G53" s="60" t="e">
        <f t="shared" ref="G53" si="65">C53/(F53/100000)</f>
        <v>#DIV/0!</v>
      </c>
      <c r="H53" s="63" t="e">
        <f t="shared" ref="H53" si="66">C54/C53*100</f>
        <v>#DIV/0!</v>
      </c>
      <c r="I53" s="58" t="e">
        <f t="shared" ref="I53" si="67">J53/F53*100</f>
        <v>#DIV/0!</v>
      </c>
      <c r="J53" s="61">
        <v>0</v>
      </c>
    </row>
    <row r="54" spans="1:10" s="32" customFormat="1" x14ac:dyDescent="0.25">
      <c r="A54" s="67"/>
      <c r="B54" s="23" t="s">
        <v>9</v>
      </c>
      <c r="C54" s="17"/>
      <c r="D54" s="23" t="s">
        <v>12</v>
      </c>
      <c r="E54" s="17"/>
      <c r="F54" s="75"/>
      <c r="G54" s="60"/>
      <c r="H54" s="64"/>
      <c r="I54" s="59"/>
      <c r="J54" s="62"/>
    </row>
    <row r="55" spans="1:10" s="32" customFormat="1" x14ac:dyDescent="0.25">
      <c r="A55" s="66"/>
      <c r="B55" s="49" t="s">
        <v>10</v>
      </c>
      <c r="C55" s="17"/>
      <c r="D55" s="36" t="s">
        <v>11</v>
      </c>
      <c r="E55" s="17"/>
      <c r="F55" s="74"/>
      <c r="G55" s="60" t="e">
        <f t="shared" ref="G55" si="68">C55/(F55/100000)</f>
        <v>#DIV/0!</v>
      </c>
      <c r="H55" s="63" t="e">
        <f t="shared" ref="H55" si="69">C56/C55*100</f>
        <v>#DIV/0!</v>
      </c>
      <c r="I55" s="58" t="e">
        <f t="shared" ref="I55" si="70">J55/F55*100</f>
        <v>#DIV/0!</v>
      </c>
      <c r="J55" s="61">
        <v>0</v>
      </c>
    </row>
    <row r="56" spans="1:10" s="32" customFormat="1" x14ac:dyDescent="0.25">
      <c r="A56" s="67"/>
      <c r="B56" s="23" t="s">
        <v>9</v>
      </c>
      <c r="C56" s="17"/>
      <c r="D56" s="23" t="s">
        <v>12</v>
      </c>
      <c r="E56" s="17"/>
      <c r="F56" s="75"/>
      <c r="G56" s="60"/>
      <c r="H56" s="64"/>
      <c r="I56" s="59"/>
      <c r="J56" s="62"/>
    </row>
    <row r="57" spans="1:10" s="32" customFormat="1" x14ac:dyDescent="0.25">
      <c r="A57" s="66"/>
      <c r="B57" s="49" t="s">
        <v>10</v>
      </c>
      <c r="C57" s="17"/>
      <c r="D57" s="36" t="s">
        <v>11</v>
      </c>
      <c r="E57" s="17"/>
      <c r="F57" s="74"/>
      <c r="G57" s="60" t="e">
        <f t="shared" ref="G57" si="71">C57/(F57/100000)</f>
        <v>#DIV/0!</v>
      </c>
      <c r="H57" s="63" t="e">
        <f t="shared" ref="H57" si="72">C58/C57*100</f>
        <v>#DIV/0!</v>
      </c>
      <c r="I57" s="58" t="e">
        <f t="shared" ref="I57" si="73">J57/F57*100</f>
        <v>#DIV/0!</v>
      </c>
      <c r="J57" s="61">
        <v>0</v>
      </c>
    </row>
    <row r="58" spans="1:10" s="32" customFormat="1" x14ac:dyDescent="0.25">
      <c r="A58" s="67"/>
      <c r="B58" s="23" t="s">
        <v>9</v>
      </c>
      <c r="C58" s="17"/>
      <c r="D58" s="23" t="s">
        <v>12</v>
      </c>
      <c r="E58" s="17"/>
      <c r="F58" s="75"/>
      <c r="G58" s="60"/>
      <c r="H58" s="64"/>
      <c r="I58" s="59"/>
      <c r="J58" s="62"/>
    </row>
    <row r="59" spans="1:10" s="32" customFormat="1" x14ac:dyDescent="0.25">
      <c r="A59" s="34"/>
      <c r="B59" s="34"/>
      <c r="C59" s="4"/>
      <c r="D59" s="4"/>
      <c r="E59" s="4"/>
      <c r="G59" s="28"/>
      <c r="H59" s="28"/>
    </row>
    <row r="60" spans="1:10" s="32" customFormat="1" x14ac:dyDescent="0.25">
      <c r="A60" s="34"/>
      <c r="B60" s="34"/>
      <c r="C60" s="4"/>
      <c r="D60" s="4"/>
      <c r="E60" s="4"/>
      <c r="G60" s="28"/>
      <c r="H60" s="28"/>
    </row>
    <row r="61" spans="1:10" x14ac:dyDescent="0.25">
      <c r="B61" s="68" t="s">
        <v>19</v>
      </c>
      <c r="C61" s="69"/>
      <c r="D61" s="4"/>
      <c r="E61" s="4"/>
      <c r="G61" s="28"/>
      <c r="H61" s="3"/>
    </row>
    <row r="62" spans="1:10" x14ac:dyDescent="0.25">
      <c r="B62" s="70"/>
      <c r="C62" s="71"/>
      <c r="D62" s="4"/>
      <c r="E62" s="4"/>
      <c r="G62" s="28"/>
      <c r="H62" s="3"/>
    </row>
    <row r="63" spans="1:10" ht="36.75" customHeight="1" x14ac:dyDescent="0.25">
      <c r="B63" s="40" t="s">
        <v>21</v>
      </c>
      <c r="C63" s="45">
        <f>E3*100/C3</f>
        <v>1.2048192771084338</v>
      </c>
      <c r="G63" s="27"/>
    </row>
    <row r="64" spans="1:10" ht="47.25" customHeight="1" x14ac:dyDescent="0.25">
      <c r="B64" s="40" t="s">
        <v>22</v>
      </c>
      <c r="C64" s="45">
        <f>E5*100/C5</f>
        <v>3.3707865168539324</v>
      </c>
      <c r="G64" s="27"/>
    </row>
    <row r="65" spans="2:7" ht="27.75" customHeight="1" x14ac:dyDescent="0.25">
      <c r="B65" s="40" t="s">
        <v>42</v>
      </c>
      <c r="C65" s="45">
        <f>E7*100/C7</f>
        <v>29.585798816568047</v>
      </c>
      <c r="G65" s="32"/>
    </row>
    <row r="66" spans="2:7" ht="30" x14ac:dyDescent="0.25">
      <c r="B66" s="40" t="s">
        <v>40</v>
      </c>
      <c r="C66" s="45">
        <f>E9*100/C9</f>
        <v>3.7037037037037037</v>
      </c>
      <c r="G66" s="32"/>
    </row>
    <row r="67" spans="2:7" ht="45.75" customHeight="1" x14ac:dyDescent="0.25">
      <c r="B67" s="40" t="s">
        <v>46</v>
      </c>
      <c r="C67" s="45">
        <f>E11*100/C11</f>
        <v>6.25</v>
      </c>
      <c r="G67" s="32"/>
    </row>
    <row r="68" spans="2:7" ht="31.5" customHeight="1" x14ac:dyDescent="0.25">
      <c r="B68" s="40" t="s">
        <v>43</v>
      </c>
      <c r="C68" s="45">
        <f>E13*100/C13</f>
        <v>10.344827586206897</v>
      </c>
      <c r="G68" s="32"/>
    </row>
    <row r="69" spans="2:7" ht="31.5" customHeight="1" x14ac:dyDescent="0.25">
      <c r="B69" s="40" t="s">
        <v>48</v>
      </c>
      <c r="C69" s="45">
        <f>E15*100/C15</f>
        <v>7.1428571428571432</v>
      </c>
      <c r="G69" s="32"/>
    </row>
    <row r="70" spans="2:7" ht="31.5" customHeight="1" x14ac:dyDescent="0.25">
      <c r="B70" s="40" t="s">
        <v>44</v>
      </c>
      <c r="C70" s="45">
        <f>E17*100/C17</f>
        <v>12.087912087912088</v>
      </c>
      <c r="G70" s="32"/>
    </row>
    <row r="71" spans="2:7" ht="31.5" customHeight="1" x14ac:dyDescent="0.25">
      <c r="B71" s="40" t="s">
        <v>49</v>
      </c>
      <c r="C71" s="45">
        <f>E19*100/C19</f>
        <v>13.043478260869565</v>
      </c>
      <c r="G71" s="32"/>
    </row>
    <row r="72" spans="2:7" ht="31.5" customHeight="1" x14ac:dyDescent="0.25">
      <c r="B72" s="40" t="s">
        <v>50</v>
      </c>
      <c r="C72" s="45">
        <f>E21*100/C21</f>
        <v>3.2679738562091503</v>
      </c>
      <c r="G72" s="32"/>
    </row>
    <row r="73" spans="2:7" ht="31.5" customHeight="1" x14ac:dyDescent="0.25">
      <c r="B73" s="40" t="s">
        <v>45</v>
      </c>
      <c r="C73" s="45">
        <f>E23*100/C23</f>
        <v>13.636363636363637</v>
      </c>
      <c r="G73" s="32"/>
    </row>
    <row r="74" spans="2:7" ht="31.5" customHeight="1" x14ac:dyDescent="0.25">
      <c r="B74" s="40" t="s">
        <v>51</v>
      </c>
      <c r="C74" s="45">
        <f>E25*100/C25</f>
        <v>5.0847457627118642</v>
      </c>
      <c r="G74" s="32"/>
    </row>
    <row r="75" spans="2:7" ht="31.5" customHeight="1" x14ac:dyDescent="0.25">
      <c r="B75" s="40" t="s">
        <v>52</v>
      </c>
      <c r="C75" s="45">
        <f>E27*100/C27</f>
        <v>4.166666666666667</v>
      </c>
      <c r="G75" s="27"/>
    </row>
    <row r="76" spans="2:7" ht="31.5" customHeight="1" x14ac:dyDescent="0.25">
      <c r="B76" s="40" t="s">
        <v>53</v>
      </c>
      <c r="C76" s="45">
        <f>E29*100/C29</f>
        <v>16.666666666666668</v>
      </c>
      <c r="G76" s="27"/>
    </row>
    <row r="77" spans="2:7" x14ac:dyDescent="0.25">
      <c r="B77" s="40" t="s">
        <v>54</v>
      </c>
      <c r="C77" s="45">
        <f>E31*100/C31</f>
        <v>2.2770398481973433</v>
      </c>
      <c r="G77" s="27"/>
    </row>
    <row r="78" spans="2:7" x14ac:dyDescent="0.25">
      <c r="B78" s="40" t="s">
        <v>56</v>
      </c>
      <c r="C78" s="45">
        <f>E33*100/C33</f>
        <v>11.538461538461538</v>
      </c>
      <c r="G78" s="27"/>
    </row>
    <row r="79" spans="2:7" ht="30" x14ac:dyDescent="0.25">
      <c r="B79" s="40" t="s">
        <v>57</v>
      </c>
      <c r="C79" s="45">
        <f>E35*100/C35</f>
        <v>0</v>
      </c>
      <c r="G79" s="27"/>
    </row>
    <row r="80" spans="2:7" x14ac:dyDescent="0.25">
      <c r="B80" s="40" t="s">
        <v>58</v>
      </c>
      <c r="C80" s="45">
        <f>E37*100/C37</f>
        <v>8.9947089947089953</v>
      </c>
      <c r="G80" s="27"/>
    </row>
    <row r="81" spans="1:7" ht="45" x14ac:dyDescent="0.25">
      <c r="B81" s="40" t="s">
        <v>59</v>
      </c>
      <c r="C81" s="45">
        <f>E39*100/C39</f>
        <v>6.25</v>
      </c>
      <c r="G81" s="27"/>
    </row>
    <row r="82" spans="1:7" x14ac:dyDescent="0.25">
      <c r="B82" s="40" t="s">
        <v>60</v>
      </c>
      <c r="C82" s="45">
        <f>E41*100/C41</f>
        <v>24.444444444444443</v>
      </c>
      <c r="G82" s="27"/>
    </row>
    <row r="83" spans="1:7" ht="30" x14ac:dyDescent="0.25">
      <c r="B83" s="40" t="s">
        <v>63</v>
      </c>
      <c r="C83" s="45">
        <f>E43*100/C43</f>
        <v>0</v>
      </c>
      <c r="G83" s="27"/>
    </row>
    <row r="84" spans="1:7" x14ac:dyDescent="0.25">
      <c r="B84" s="40"/>
      <c r="C84" s="45"/>
      <c r="G84" s="27"/>
    </row>
    <row r="85" spans="1:7" s="32" customFormat="1" x14ac:dyDescent="0.25">
      <c r="A85" s="34"/>
      <c r="B85" s="40"/>
      <c r="C85" s="45"/>
    </row>
    <row r="86" spans="1:7" s="32" customFormat="1" x14ac:dyDescent="0.25">
      <c r="A86" s="34"/>
      <c r="B86" s="40"/>
      <c r="C86" s="45"/>
    </row>
    <row r="87" spans="1:7" s="32" customFormat="1" x14ac:dyDescent="0.25">
      <c r="A87" s="34"/>
      <c r="B87" s="40"/>
      <c r="C87" s="45"/>
    </row>
    <row r="88" spans="1:7" s="32" customFormat="1" x14ac:dyDescent="0.25">
      <c r="A88" s="34"/>
      <c r="B88" s="34"/>
    </row>
    <row r="89" spans="1:7" s="32" customFormat="1" x14ac:dyDescent="0.25">
      <c r="A89" s="34"/>
      <c r="B89" s="34"/>
    </row>
    <row r="90" spans="1:7" s="32" customFormat="1" x14ac:dyDescent="0.25">
      <c r="A90" s="34"/>
      <c r="B90" s="34"/>
    </row>
    <row r="91" spans="1:7" s="32" customFormat="1" x14ac:dyDescent="0.25">
      <c r="A91" s="34"/>
      <c r="B91" s="34"/>
    </row>
    <row r="92" spans="1:7" s="32" customFormat="1" x14ac:dyDescent="0.25">
      <c r="A92" s="34"/>
      <c r="B92" s="34"/>
    </row>
    <row r="93" spans="1:7" s="32" customFormat="1" x14ac:dyDescent="0.25">
      <c r="A93" s="34"/>
      <c r="B93" s="34"/>
    </row>
    <row r="94" spans="1:7" s="32" customFormat="1" x14ac:dyDescent="0.25">
      <c r="A94" s="34"/>
      <c r="B94" s="34"/>
    </row>
    <row r="95" spans="1:7" s="32" customFormat="1" x14ac:dyDescent="0.25">
      <c r="A95" s="34"/>
      <c r="B95" s="34"/>
    </row>
    <row r="96" spans="1:7" s="32" customFormat="1" x14ac:dyDescent="0.25">
      <c r="A96" s="34"/>
      <c r="B96" s="34"/>
    </row>
    <row r="97" spans="1:34" s="32" customFormat="1" x14ac:dyDescent="0.25">
      <c r="A97" s="34"/>
      <c r="B97" s="34"/>
    </row>
    <row r="98" spans="1:34" s="32" customFormat="1" x14ac:dyDescent="0.25">
      <c r="A98" s="34"/>
      <c r="B98" s="34"/>
    </row>
    <row r="99" spans="1:34" s="32" customFormat="1" x14ac:dyDescent="0.25">
      <c r="A99" s="34"/>
      <c r="B99" s="34"/>
    </row>
    <row r="100" spans="1:34" s="32" customFormat="1" x14ac:dyDescent="0.25">
      <c r="A100" s="34"/>
      <c r="B100" s="34"/>
    </row>
    <row r="101" spans="1:34" s="32" customFormat="1" x14ac:dyDescent="0.25">
      <c r="A101" s="34"/>
      <c r="B101" s="34"/>
    </row>
    <row r="102" spans="1:34" s="32" customFormat="1" x14ac:dyDescent="0.25">
      <c r="A102" s="34"/>
      <c r="B102" s="34"/>
    </row>
    <row r="103" spans="1:34" s="32" customFormat="1" x14ac:dyDescent="0.25">
      <c r="A103" s="34"/>
      <c r="B103" s="34"/>
    </row>
    <row r="104" spans="1:34" ht="140.25" customHeight="1" x14ac:dyDescent="0.25">
      <c r="G104" s="27"/>
    </row>
    <row r="105" spans="1:34" ht="60.75" thickBot="1" x14ac:dyDescent="0.3">
      <c r="B105" s="40" t="s">
        <v>21</v>
      </c>
      <c r="C105" s="40" t="s">
        <v>22</v>
      </c>
      <c r="D105" s="40" t="s">
        <v>42</v>
      </c>
      <c r="E105" s="40" t="s">
        <v>40</v>
      </c>
      <c r="F105" s="40" t="s">
        <v>46</v>
      </c>
      <c r="G105" s="40" t="s">
        <v>43</v>
      </c>
      <c r="H105" s="40" t="s">
        <v>48</v>
      </c>
      <c r="I105" s="40" t="s">
        <v>44</v>
      </c>
      <c r="J105" s="40" t="s">
        <v>49</v>
      </c>
      <c r="K105" s="40" t="s">
        <v>50</v>
      </c>
      <c r="L105" s="40" t="s">
        <v>45</v>
      </c>
      <c r="M105" s="40" t="s">
        <v>51</v>
      </c>
      <c r="N105" s="40" t="s">
        <v>52</v>
      </c>
      <c r="O105" s="40" t="s">
        <v>53</v>
      </c>
      <c r="P105" s="40" t="s">
        <v>54</v>
      </c>
      <c r="Q105" s="40" t="s">
        <v>56</v>
      </c>
      <c r="R105" s="40" t="s">
        <v>57</v>
      </c>
      <c r="S105" s="40" t="s">
        <v>58</v>
      </c>
      <c r="T105" s="40" t="s">
        <v>59</v>
      </c>
      <c r="U105" s="40" t="s">
        <v>60</v>
      </c>
      <c r="V105" s="40" t="s">
        <v>63</v>
      </c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36" t="s">
        <v>47</v>
      </c>
      <c r="AH105" s="5"/>
    </row>
    <row r="106" spans="1:34" ht="36.75" customHeight="1" thickBot="1" x14ac:dyDescent="0.3">
      <c r="A106" s="20" t="s">
        <v>23</v>
      </c>
      <c r="B106" s="51">
        <v>215</v>
      </c>
      <c r="C106" s="51">
        <v>35</v>
      </c>
      <c r="D106" s="52">
        <v>71</v>
      </c>
      <c r="E106" s="52">
        <v>6</v>
      </c>
      <c r="F106" s="52">
        <v>6</v>
      </c>
      <c r="G106" s="51">
        <v>12</v>
      </c>
      <c r="H106" s="52">
        <v>32</v>
      </c>
      <c r="I106" s="52">
        <v>61</v>
      </c>
      <c r="J106" s="52">
        <v>59</v>
      </c>
      <c r="K106" s="52">
        <v>79</v>
      </c>
      <c r="L106" s="51">
        <v>18</v>
      </c>
      <c r="M106" s="51">
        <v>34</v>
      </c>
      <c r="N106" s="52">
        <v>10</v>
      </c>
      <c r="O106" s="51">
        <v>10</v>
      </c>
      <c r="P106" s="51">
        <v>268</v>
      </c>
      <c r="Q106" s="51">
        <v>5</v>
      </c>
      <c r="R106" s="52">
        <v>9</v>
      </c>
      <c r="S106" s="51">
        <v>112</v>
      </c>
      <c r="T106" s="51">
        <v>30</v>
      </c>
      <c r="U106" s="51">
        <v>19</v>
      </c>
      <c r="V106" s="51">
        <v>3</v>
      </c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19">
        <f>SUM(B106:AF106)</f>
        <v>1094</v>
      </c>
      <c r="AH106" s="5"/>
    </row>
    <row r="107" spans="1:34" ht="33" customHeight="1" thickBot="1" x14ac:dyDescent="0.3">
      <c r="A107" s="21" t="s">
        <v>24</v>
      </c>
      <c r="B107" s="51">
        <v>16</v>
      </c>
      <c r="C107" s="51">
        <v>4</v>
      </c>
      <c r="D107" s="52">
        <v>31</v>
      </c>
      <c r="E107" s="52">
        <v>8</v>
      </c>
      <c r="F107" s="52">
        <v>1</v>
      </c>
      <c r="G107" s="51">
        <v>1</v>
      </c>
      <c r="H107" s="52">
        <v>4</v>
      </c>
      <c r="I107" s="52">
        <v>7</v>
      </c>
      <c r="J107" s="52">
        <v>14</v>
      </c>
      <c r="K107" s="52">
        <v>15</v>
      </c>
      <c r="L107" s="51">
        <v>4</v>
      </c>
      <c r="M107" s="51">
        <v>4</v>
      </c>
      <c r="N107" s="52">
        <v>4</v>
      </c>
      <c r="O107" s="51">
        <v>2</v>
      </c>
      <c r="P107" s="51">
        <v>11</v>
      </c>
      <c r="Q107" s="51">
        <v>8</v>
      </c>
      <c r="R107" s="52">
        <v>0</v>
      </c>
      <c r="S107" s="51">
        <v>16</v>
      </c>
      <c r="T107" s="51">
        <v>5</v>
      </c>
      <c r="U107" s="51">
        <v>5</v>
      </c>
      <c r="V107" s="51">
        <v>0</v>
      </c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19">
        <f t="shared" ref="AG107:AG123" si="74">SUM(B107:AF107)</f>
        <v>160</v>
      </c>
      <c r="AH107" s="5"/>
    </row>
    <row r="108" spans="1:34" ht="30.75" customHeight="1" thickBot="1" x14ac:dyDescent="0.3">
      <c r="A108" s="21" t="s">
        <v>25</v>
      </c>
      <c r="B108" s="51">
        <v>37</v>
      </c>
      <c r="C108" s="51">
        <v>20</v>
      </c>
      <c r="D108" s="52">
        <v>18</v>
      </c>
      <c r="E108" s="52">
        <v>4</v>
      </c>
      <c r="F108" s="52">
        <v>5</v>
      </c>
      <c r="G108" s="51">
        <v>5</v>
      </c>
      <c r="H108" s="52">
        <v>6</v>
      </c>
      <c r="I108" s="52">
        <v>5</v>
      </c>
      <c r="J108" s="52">
        <v>14</v>
      </c>
      <c r="K108" s="52">
        <v>21</v>
      </c>
      <c r="L108" s="51">
        <v>2</v>
      </c>
      <c r="M108" s="51">
        <v>9</v>
      </c>
      <c r="N108" s="52">
        <v>3</v>
      </c>
      <c r="O108" s="51">
        <v>6</v>
      </c>
      <c r="P108" s="51">
        <v>54</v>
      </c>
      <c r="Q108" s="51">
        <v>0</v>
      </c>
      <c r="R108" s="52">
        <v>1</v>
      </c>
      <c r="S108" s="51">
        <v>12</v>
      </c>
      <c r="T108" s="51">
        <v>9</v>
      </c>
      <c r="U108" s="51">
        <v>2</v>
      </c>
      <c r="V108" s="51">
        <v>4</v>
      </c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19">
        <f t="shared" si="74"/>
        <v>237</v>
      </c>
      <c r="AH108" s="5"/>
    </row>
    <row r="109" spans="1:34" ht="67.5" customHeight="1" thickBot="1" x14ac:dyDescent="0.3">
      <c r="A109" s="21" t="s">
        <v>26</v>
      </c>
      <c r="B109" s="51">
        <v>6</v>
      </c>
      <c r="C109" s="51">
        <v>8</v>
      </c>
      <c r="D109" s="52">
        <v>12</v>
      </c>
      <c r="E109" s="52">
        <v>1</v>
      </c>
      <c r="F109" s="52">
        <v>3</v>
      </c>
      <c r="G109" s="51">
        <v>0</v>
      </c>
      <c r="H109" s="52">
        <v>1</v>
      </c>
      <c r="I109" s="52">
        <v>4</v>
      </c>
      <c r="J109" s="52">
        <v>9</v>
      </c>
      <c r="K109" s="52">
        <v>6</v>
      </c>
      <c r="L109" s="51">
        <v>3</v>
      </c>
      <c r="M109" s="51">
        <v>3</v>
      </c>
      <c r="N109" s="52">
        <v>2</v>
      </c>
      <c r="O109" s="51">
        <v>1</v>
      </c>
      <c r="P109" s="51">
        <v>3</v>
      </c>
      <c r="Q109" s="51">
        <v>3</v>
      </c>
      <c r="R109" s="52">
        <v>1</v>
      </c>
      <c r="S109" s="51">
        <v>7</v>
      </c>
      <c r="T109" s="51">
        <v>0</v>
      </c>
      <c r="U109" s="51">
        <v>2</v>
      </c>
      <c r="V109" s="51">
        <v>0</v>
      </c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19">
        <f t="shared" si="74"/>
        <v>75</v>
      </c>
      <c r="AH109" s="5"/>
    </row>
    <row r="110" spans="1:34" ht="38.25" customHeight="1" thickBot="1" x14ac:dyDescent="0.3">
      <c r="A110" s="21" t="s">
        <v>0</v>
      </c>
      <c r="B110" s="51">
        <v>11</v>
      </c>
      <c r="C110" s="51">
        <v>5</v>
      </c>
      <c r="D110" s="52">
        <v>3</v>
      </c>
      <c r="E110" s="52">
        <v>3</v>
      </c>
      <c r="F110" s="52">
        <v>1</v>
      </c>
      <c r="G110" s="51">
        <v>3</v>
      </c>
      <c r="H110" s="52">
        <v>1</v>
      </c>
      <c r="I110" s="52">
        <v>1</v>
      </c>
      <c r="J110" s="52">
        <v>1</v>
      </c>
      <c r="K110" s="52">
        <v>6</v>
      </c>
      <c r="L110" s="51">
        <v>2</v>
      </c>
      <c r="M110" s="51">
        <v>3</v>
      </c>
      <c r="N110" s="52">
        <v>3</v>
      </c>
      <c r="O110" s="51">
        <v>1</v>
      </c>
      <c r="P110" s="51">
        <v>5</v>
      </c>
      <c r="Q110" s="51">
        <v>3</v>
      </c>
      <c r="R110" s="52">
        <v>2</v>
      </c>
      <c r="S110" s="51">
        <v>3</v>
      </c>
      <c r="T110" s="51">
        <v>2</v>
      </c>
      <c r="U110" s="51">
        <v>0</v>
      </c>
      <c r="V110" s="51">
        <v>0</v>
      </c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19">
        <f t="shared" si="74"/>
        <v>59</v>
      </c>
      <c r="AH110" s="5"/>
    </row>
    <row r="111" spans="1:34" ht="42.75" customHeight="1" thickBot="1" x14ac:dyDescent="0.3">
      <c r="A111" s="21" t="s">
        <v>27</v>
      </c>
      <c r="B111" s="51">
        <v>106</v>
      </c>
      <c r="C111" s="51">
        <v>6</v>
      </c>
      <c r="D111" s="52">
        <v>5</v>
      </c>
      <c r="E111" s="52">
        <v>0</v>
      </c>
      <c r="F111" s="52">
        <v>0</v>
      </c>
      <c r="G111" s="51">
        <v>3</v>
      </c>
      <c r="H111" s="52">
        <v>2</v>
      </c>
      <c r="I111" s="52">
        <v>2</v>
      </c>
      <c r="J111" s="52">
        <v>13</v>
      </c>
      <c r="K111" s="52">
        <v>6</v>
      </c>
      <c r="L111" s="51">
        <v>6</v>
      </c>
      <c r="M111" s="51">
        <v>0</v>
      </c>
      <c r="N111" s="52">
        <v>0</v>
      </c>
      <c r="O111" s="51">
        <v>0</v>
      </c>
      <c r="P111" s="51">
        <v>91</v>
      </c>
      <c r="Q111" s="51">
        <v>3</v>
      </c>
      <c r="R111" s="52">
        <v>0</v>
      </c>
      <c r="S111" s="51">
        <v>13</v>
      </c>
      <c r="T111" s="51">
        <v>9</v>
      </c>
      <c r="U111" s="51">
        <v>1</v>
      </c>
      <c r="V111" s="51">
        <v>0</v>
      </c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19">
        <f t="shared" si="74"/>
        <v>266</v>
      </c>
      <c r="AH111" s="5"/>
    </row>
    <row r="112" spans="1:34" ht="39.75" customHeight="1" thickBot="1" x14ac:dyDescent="0.3">
      <c r="A112" s="21" t="s">
        <v>28</v>
      </c>
      <c r="B112" s="51">
        <v>3</v>
      </c>
      <c r="C112" s="51">
        <v>0</v>
      </c>
      <c r="D112" s="52">
        <v>1</v>
      </c>
      <c r="E112" s="52">
        <v>0</v>
      </c>
      <c r="F112" s="52">
        <v>0</v>
      </c>
      <c r="G112" s="51">
        <v>0</v>
      </c>
      <c r="H112" s="52">
        <v>0</v>
      </c>
      <c r="I112" s="52">
        <v>0</v>
      </c>
      <c r="J112" s="52">
        <v>1</v>
      </c>
      <c r="K112" s="52">
        <v>0</v>
      </c>
      <c r="L112" s="51">
        <v>0</v>
      </c>
      <c r="M112" s="51">
        <v>0</v>
      </c>
      <c r="N112" s="52">
        <v>0</v>
      </c>
      <c r="O112" s="51">
        <v>0</v>
      </c>
      <c r="P112" s="51">
        <v>0</v>
      </c>
      <c r="Q112" s="51">
        <v>0</v>
      </c>
      <c r="R112" s="52">
        <v>0</v>
      </c>
      <c r="S112" s="51">
        <v>0</v>
      </c>
      <c r="T112" s="51">
        <v>0</v>
      </c>
      <c r="U112" s="51">
        <v>0</v>
      </c>
      <c r="V112" s="51">
        <v>0</v>
      </c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19">
        <f t="shared" si="74"/>
        <v>5</v>
      </c>
      <c r="AH112" s="5"/>
    </row>
    <row r="113" spans="1:41" ht="30" customHeight="1" thickBot="1" x14ac:dyDescent="0.3">
      <c r="A113" s="21" t="s">
        <v>1</v>
      </c>
      <c r="B113" s="51">
        <v>4</v>
      </c>
      <c r="C113" s="51">
        <v>1</v>
      </c>
      <c r="D113" s="52">
        <v>0</v>
      </c>
      <c r="E113" s="52">
        <v>0</v>
      </c>
      <c r="F113" s="52">
        <v>0</v>
      </c>
      <c r="G113" s="51">
        <v>0</v>
      </c>
      <c r="H113" s="52">
        <v>1</v>
      </c>
      <c r="I113" s="52">
        <v>0</v>
      </c>
      <c r="J113" s="52">
        <v>1</v>
      </c>
      <c r="K113" s="52">
        <v>0</v>
      </c>
      <c r="L113" s="51">
        <v>0</v>
      </c>
      <c r="M113" s="51">
        <v>0</v>
      </c>
      <c r="N113" s="52">
        <v>0</v>
      </c>
      <c r="O113" s="51">
        <v>0</v>
      </c>
      <c r="P113" s="51">
        <v>5</v>
      </c>
      <c r="Q113" s="51">
        <v>0</v>
      </c>
      <c r="R113" s="52">
        <v>0</v>
      </c>
      <c r="S113" s="51">
        <v>2</v>
      </c>
      <c r="T113" s="51">
        <v>0</v>
      </c>
      <c r="U113" s="51">
        <v>5</v>
      </c>
      <c r="V113" s="51">
        <v>0</v>
      </c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19">
        <f t="shared" si="74"/>
        <v>19</v>
      </c>
      <c r="AH113" s="5"/>
    </row>
    <row r="114" spans="1:41" ht="45" customHeight="1" thickBot="1" x14ac:dyDescent="0.3">
      <c r="A114" s="21" t="s">
        <v>2</v>
      </c>
      <c r="B114" s="51">
        <v>46</v>
      </c>
      <c r="C114" s="51">
        <v>0</v>
      </c>
      <c r="D114" s="52">
        <v>0</v>
      </c>
      <c r="E114" s="52">
        <v>0</v>
      </c>
      <c r="F114" s="52">
        <v>0</v>
      </c>
      <c r="G114" s="51">
        <v>3</v>
      </c>
      <c r="H114" s="52">
        <v>0</v>
      </c>
      <c r="I114" s="52">
        <v>0</v>
      </c>
      <c r="J114" s="52">
        <v>0</v>
      </c>
      <c r="K114" s="52">
        <v>0</v>
      </c>
      <c r="L114" s="51">
        <v>0</v>
      </c>
      <c r="M114" s="51">
        <v>0</v>
      </c>
      <c r="N114" s="52">
        <v>0</v>
      </c>
      <c r="O114" s="51">
        <v>0</v>
      </c>
      <c r="P114" s="51">
        <v>17</v>
      </c>
      <c r="Q114" s="51">
        <v>1</v>
      </c>
      <c r="R114" s="52">
        <v>2</v>
      </c>
      <c r="S114" s="51">
        <v>0</v>
      </c>
      <c r="T114" s="51">
        <v>0</v>
      </c>
      <c r="U114" s="51">
        <v>0</v>
      </c>
      <c r="V114" s="51">
        <v>0</v>
      </c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19">
        <f t="shared" si="74"/>
        <v>69</v>
      </c>
      <c r="AH114" s="5"/>
    </row>
    <row r="115" spans="1:41" ht="42.75" customHeight="1" thickBot="1" x14ac:dyDescent="0.3">
      <c r="A115" s="21" t="s">
        <v>3</v>
      </c>
      <c r="B115" s="51">
        <v>17</v>
      </c>
      <c r="C115" s="51">
        <v>0</v>
      </c>
      <c r="D115" s="52">
        <v>3</v>
      </c>
      <c r="E115" s="52">
        <v>1</v>
      </c>
      <c r="F115" s="52">
        <v>0</v>
      </c>
      <c r="G115" s="51">
        <v>1</v>
      </c>
      <c r="H115" s="52">
        <v>2</v>
      </c>
      <c r="I115" s="52">
        <v>1</v>
      </c>
      <c r="J115" s="52">
        <v>0</v>
      </c>
      <c r="K115" s="52">
        <v>9</v>
      </c>
      <c r="L115" s="51">
        <v>1</v>
      </c>
      <c r="M115" s="51">
        <v>1</v>
      </c>
      <c r="N115" s="52">
        <v>0</v>
      </c>
      <c r="O115" s="51">
        <v>1</v>
      </c>
      <c r="P115" s="51">
        <v>34</v>
      </c>
      <c r="Q115" s="51">
        <v>0</v>
      </c>
      <c r="R115" s="52">
        <v>0</v>
      </c>
      <c r="S115" s="51">
        <v>2</v>
      </c>
      <c r="T115" s="51">
        <v>0</v>
      </c>
      <c r="U115" s="51">
        <v>1</v>
      </c>
      <c r="V115" s="51">
        <v>0</v>
      </c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19">
        <f t="shared" si="74"/>
        <v>74</v>
      </c>
      <c r="AH115" s="5"/>
    </row>
    <row r="116" spans="1:41" ht="36.75" customHeight="1" thickBot="1" x14ac:dyDescent="0.3">
      <c r="A116" s="21" t="s">
        <v>29</v>
      </c>
      <c r="B116" s="51">
        <v>0</v>
      </c>
      <c r="C116" s="51">
        <v>0</v>
      </c>
      <c r="D116" s="52">
        <v>0</v>
      </c>
      <c r="E116" s="52">
        <v>0</v>
      </c>
      <c r="F116" s="52">
        <v>0</v>
      </c>
      <c r="G116" s="51">
        <v>0</v>
      </c>
      <c r="H116" s="52">
        <v>0</v>
      </c>
      <c r="I116" s="52">
        <v>0</v>
      </c>
      <c r="J116" s="52">
        <v>0</v>
      </c>
      <c r="K116" s="52">
        <v>0</v>
      </c>
      <c r="L116" s="51">
        <v>0</v>
      </c>
      <c r="M116" s="51">
        <v>0</v>
      </c>
      <c r="N116" s="52">
        <v>0</v>
      </c>
      <c r="O116" s="51">
        <v>0</v>
      </c>
      <c r="P116" s="51">
        <v>0</v>
      </c>
      <c r="Q116" s="51">
        <v>0</v>
      </c>
      <c r="R116" s="52">
        <v>0</v>
      </c>
      <c r="S116" s="51">
        <v>1</v>
      </c>
      <c r="T116" s="51">
        <v>0</v>
      </c>
      <c r="U116" s="51">
        <v>0</v>
      </c>
      <c r="V116" s="51">
        <v>0</v>
      </c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19">
        <f t="shared" si="74"/>
        <v>1</v>
      </c>
      <c r="AH116" s="5"/>
    </row>
    <row r="117" spans="1:41" ht="31.5" customHeight="1" thickBot="1" x14ac:dyDescent="0.3">
      <c r="A117" s="21" t="s">
        <v>30</v>
      </c>
      <c r="B117" s="51">
        <v>24</v>
      </c>
      <c r="C117" s="51">
        <v>4</v>
      </c>
      <c r="D117" s="52">
        <v>2</v>
      </c>
      <c r="E117" s="52">
        <v>1</v>
      </c>
      <c r="F117" s="52">
        <v>0</v>
      </c>
      <c r="G117" s="51">
        <v>1</v>
      </c>
      <c r="H117" s="52">
        <v>2</v>
      </c>
      <c r="I117" s="52">
        <v>0</v>
      </c>
      <c r="J117" s="52">
        <v>3</v>
      </c>
      <c r="K117" s="52">
        <v>2</v>
      </c>
      <c r="L117" s="51">
        <v>3</v>
      </c>
      <c r="M117" s="51">
        <v>1</v>
      </c>
      <c r="N117" s="52">
        <v>0</v>
      </c>
      <c r="O117" s="51">
        <v>0</v>
      </c>
      <c r="P117" s="51">
        <v>23</v>
      </c>
      <c r="Q117" s="51">
        <v>0</v>
      </c>
      <c r="R117" s="52">
        <v>0</v>
      </c>
      <c r="S117" s="51">
        <v>5</v>
      </c>
      <c r="T117" s="51">
        <v>2</v>
      </c>
      <c r="U117" s="51">
        <v>1</v>
      </c>
      <c r="V117" s="51">
        <v>0</v>
      </c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19">
        <f t="shared" si="74"/>
        <v>74</v>
      </c>
      <c r="AH117" s="5"/>
    </row>
    <row r="118" spans="1:41" ht="45" customHeight="1" thickBot="1" x14ac:dyDescent="0.3">
      <c r="A118" s="21" t="s">
        <v>31</v>
      </c>
      <c r="B118" s="51">
        <v>1</v>
      </c>
      <c r="C118" s="51">
        <v>1</v>
      </c>
      <c r="D118" s="52">
        <v>4</v>
      </c>
      <c r="E118" s="52">
        <v>1</v>
      </c>
      <c r="F118" s="52">
        <v>0</v>
      </c>
      <c r="G118" s="51">
        <v>0</v>
      </c>
      <c r="H118" s="52">
        <v>3</v>
      </c>
      <c r="I118" s="52">
        <v>0</v>
      </c>
      <c r="J118" s="52">
        <v>2</v>
      </c>
      <c r="K118" s="52">
        <v>1</v>
      </c>
      <c r="L118" s="51">
        <v>1</v>
      </c>
      <c r="M118" s="51">
        <v>1</v>
      </c>
      <c r="N118" s="52">
        <v>0</v>
      </c>
      <c r="O118" s="51">
        <v>1</v>
      </c>
      <c r="P118" s="51">
        <v>11</v>
      </c>
      <c r="Q118" s="51">
        <v>0</v>
      </c>
      <c r="R118" s="52">
        <v>1</v>
      </c>
      <c r="S118" s="51">
        <v>2</v>
      </c>
      <c r="T118" s="51">
        <v>2</v>
      </c>
      <c r="U118" s="51">
        <v>3</v>
      </c>
      <c r="V118" s="51">
        <v>0</v>
      </c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19">
        <f t="shared" si="74"/>
        <v>35</v>
      </c>
      <c r="AH118" s="5"/>
    </row>
    <row r="119" spans="1:41" ht="45" customHeight="1" thickBot="1" x14ac:dyDescent="0.3">
      <c r="A119" s="20" t="s">
        <v>32</v>
      </c>
      <c r="B119" s="51">
        <v>4</v>
      </c>
      <c r="C119" s="51">
        <v>3</v>
      </c>
      <c r="D119" s="52">
        <v>1</v>
      </c>
      <c r="E119" s="52">
        <v>0</v>
      </c>
      <c r="F119" s="52">
        <v>0</v>
      </c>
      <c r="G119" s="51">
        <v>0</v>
      </c>
      <c r="H119" s="52">
        <v>0</v>
      </c>
      <c r="I119" s="52">
        <v>1</v>
      </c>
      <c r="J119" s="52">
        <v>1</v>
      </c>
      <c r="K119" s="52">
        <v>1</v>
      </c>
      <c r="L119" s="51">
        <v>1</v>
      </c>
      <c r="M119" s="51">
        <v>0</v>
      </c>
      <c r="N119" s="52">
        <v>0</v>
      </c>
      <c r="O119" s="51">
        <v>0</v>
      </c>
      <c r="P119" s="51">
        <v>2</v>
      </c>
      <c r="Q119" s="51">
        <v>2</v>
      </c>
      <c r="R119" s="52">
        <v>0</v>
      </c>
      <c r="S119" s="51">
        <v>3</v>
      </c>
      <c r="T119" s="51">
        <v>1</v>
      </c>
      <c r="U119" s="51">
        <v>0</v>
      </c>
      <c r="V119" s="51">
        <v>0</v>
      </c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19">
        <f t="shared" si="74"/>
        <v>20</v>
      </c>
      <c r="AH119" s="5"/>
    </row>
    <row r="120" spans="1:41" s="32" customFormat="1" ht="36.75" customHeight="1" thickBot="1" x14ac:dyDescent="0.3">
      <c r="A120" s="21" t="s">
        <v>33</v>
      </c>
      <c r="B120" s="51">
        <v>0</v>
      </c>
      <c r="C120" s="51">
        <v>1</v>
      </c>
      <c r="D120" s="52">
        <v>4</v>
      </c>
      <c r="E120" s="52">
        <v>0</v>
      </c>
      <c r="F120" s="52">
        <v>0</v>
      </c>
      <c r="G120" s="51">
        <v>0</v>
      </c>
      <c r="H120" s="52">
        <v>0</v>
      </c>
      <c r="I120" s="52">
        <v>0</v>
      </c>
      <c r="J120" s="52">
        <v>0</v>
      </c>
      <c r="K120" s="52">
        <v>0</v>
      </c>
      <c r="L120" s="51">
        <v>1</v>
      </c>
      <c r="M120" s="51">
        <v>0</v>
      </c>
      <c r="N120" s="52">
        <v>0</v>
      </c>
      <c r="O120" s="51">
        <v>0</v>
      </c>
      <c r="P120" s="51">
        <v>0</v>
      </c>
      <c r="Q120" s="51">
        <v>0</v>
      </c>
      <c r="R120" s="52">
        <v>0</v>
      </c>
      <c r="S120" s="51">
        <v>0</v>
      </c>
      <c r="T120" s="51">
        <v>0</v>
      </c>
      <c r="U120" s="51">
        <v>0</v>
      </c>
      <c r="V120" s="51">
        <v>0</v>
      </c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38">
        <f t="shared" si="74"/>
        <v>6</v>
      </c>
      <c r="AH120" s="5"/>
    </row>
    <row r="121" spans="1:41" s="32" customFormat="1" ht="31.5" customHeight="1" thickBot="1" x14ac:dyDescent="0.3">
      <c r="A121" s="21" t="s">
        <v>34</v>
      </c>
      <c r="B121" s="51">
        <v>3</v>
      </c>
      <c r="C121" s="51">
        <v>1</v>
      </c>
      <c r="D121" s="52">
        <v>5</v>
      </c>
      <c r="E121" s="52">
        <v>0</v>
      </c>
      <c r="F121" s="52">
        <v>0</v>
      </c>
      <c r="G121" s="51">
        <v>0</v>
      </c>
      <c r="H121" s="52">
        <v>0</v>
      </c>
      <c r="I121" s="52">
        <v>0</v>
      </c>
      <c r="J121" s="52">
        <v>6</v>
      </c>
      <c r="K121" s="52">
        <v>1</v>
      </c>
      <c r="L121" s="51">
        <v>0</v>
      </c>
      <c r="M121" s="51">
        <v>0</v>
      </c>
      <c r="N121" s="52">
        <v>1</v>
      </c>
      <c r="O121" s="51">
        <v>0</v>
      </c>
      <c r="P121" s="51">
        <v>2</v>
      </c>
      <c r="Q121" s="51">
        <v>1</v>
      </c>
      <c r="R121" s="52">
        <v>0</v>
      </c>
      <c r="S121" s="51">
        <v>1</v>
      </c>
      <c r="T121" s="51">
        <v>0</v>
      </c>
      <c r="U121" s="51">
        <v>1</v>
      </c>
      <c r="V121" s="51">
        <v>0</v>
      </c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38">
        <f t="shared" si="74"/>
        <v>22</v>
      </c>
      <c r="AH121" s="5"/>
    </row>
    <row r="122" spans="1:41" s="32" customFormat="1" ht="45" customHeight="1" thickBot="1" x14ac:dyDescent="0.3">
      <c r="A122" s="21" t="s">
        <v>35</v>
      </c>
      <c r="B122" s="51">
        <v>0</v>
      </c>
      <c r="C122" s="51">
        <v>0</v>
      </c>
      <c r="D122" s="52">
        <v>0</v>
      </c>
      <c r="E122" s="52">
        <v>0</v>
      </c>
      <c r="F122" s="52">
        <v>0</v>
      </c>
      <c r="G122" s="51">
        <v>0</v>
      </c>
      <c r="H122" s="52">
        <v>0</v>
      </c>
      <c r="I122" s="52">
        <v>0</v>
      </c>
      <c r="J122" s="52">
        <v>0</v>
      </c>
      <c r="K122" s="52">
        <v>0</v>
      </c>
      <c r="L122" s="51">
        <v>0</v>
      </c>
      <c r="M122" s="51">
        <v>0</v>
      </c>
      <c r="N122" s="52">
        <v>0</v>
      </c>
      <c r="O122" s="51">
        <v>1</v>
      </c>
      <c r="P122" s="51">
        <v>1</v>
      </c>
      <c r="Q122" s="51">
        <v>0</v>
      </c>
      <c r="R122" s="52">
        <v>0</v>
      </c>
      <c r="S122" s="51">
        <v>1</v>
      </c>
      <c r="T122" s="51">
        <v>0</v>
      </c>
      <c r="U122" s="51">
        <v>3</v>
      </c>
      <c r="V122" s="51">
        <v>0</v>
      </c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38">
        <f t="shared" si="74"/>
        <v>6</v>
      </c>
      <c r="AH122" s="5"/>
    </row>
    <row r="123" spans="1:41" s="32" customFormat="1" ht="45" customHeight="1" thickBot="1" x14ac:dyDescent="0.3">
      <c r="A123" s="20" t="s">
        <v>36</v>
      </c>
      <c r="B123" s="51">
        <v>5</v>
      </c>
      <c r="C123" s="51">
        <v>0</v>
      </c>
      <c r="D123" s="52">
        <v>9</v>
      </c>
      <c r="E123" s="52">
        <v>2</v>
      </c>
      <c r="F123" s="52">
        <v>0</v>
      </c>
      <c r="G123" s="51">
        <v>0</v>
      </c>
      <c r="H123" s="52">
        <v>2</v>
      </c>
      <c r="I123" s="52">
        <v>9</v>
      </c>
      <c r="J123" s="52">
        <v>14</v>
      </c>
      <c r="K123" s="52">
        <v>6</v>
      </c>
      <c r="L123" s="51">
        <v>2</v>
      </c>
      <c r="M123" s="51">
        <v>3</v>
      </c>
      <c r="N123" s="52">
        <v>1</v>
      </c>
      <c r="O123" s="51">
        <v>1</v>
      </c>
      <c r="P123" s="51">
        <v>0</v>
      </c>
      <c r="Q123" s="51">
        <v>0</v>
      </c>
      <c r="R123" s="52">
        <v>0</v>
      </c>
      <c r="S123" s="51">
        <v>9</v>
      </c>
      <c r="T123" s="51">
        <v>4</v>
      </c>
      <c r="U123" s="51">
        <v>2</v>
      </c>
      <c r="V123" s="51">
        <v>0</v>
      </c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38">
        <f t="shared" si="74"/>
        <v>69</v>
      </c>
      <c r="AH123" s="5"/>
    </row>
    <row r="124" spans="1:41" x14ac:dyDescent="0.25">
      <c r="G124" s="42"/>
      <c r="H124" s="41"/>
    </row>
    <row r="125" spans="1:41" x14ac:dyDescent="0.25">
      <c r="G125" s="42"/>
      <c r="H125" s="41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</row>
    <row r="126" spans="1:41" x14ac:dyDescent="0.25">
      <c r="G126" s="42"/>
      <c r="H126" s="41"/>
    </row>
    <row r="127" spans="1:41" x14ac:dyDescent="0.25">
      <c r="G127" s="37"/>
    </row>
    <row r="128" spans="1:41" x14ac:dyDescent="0.25">
      <c r="G128" s="32"/>
    </row>
    <row r="129" spans="1:10" x14ac:dyDescent="0.25">
      <c r="G129" s="32"/>
    </row>
    <row r="130" spans="1:10" x14ac:dyDescent="0.25">
      <c r="G130" s="27"/>
    </row>
    <row r="131" spans="1:10" x14ac:dyDescent="0.25">
      <c r="G131" s="27"/>
    </row>
    <row r="132" spans="1:10" x14ac:dyDescent="0.25">
      <c r="G132" s="27"/>
    </row>
    <row r="133" spans="1:10" x14ac:dyDescent="0.25">
      <c r="G133" s="27"/>
    </row>
    <row r="134" spans="1:10" x14ac:dyDescent="0.25">
      <c r="B134" s="11"/>
      <c r="C134" s="39" t="s">
        <v>6</v>
      </c>
      <c r="D134" s="39" t="s">
        <v>7</v>
      </c>
      <c r="E134" s="39" t="s">
        <v>8</v>
      </c>
      <c r="F134" s="39" t="s">
        <v>14</v>
      </c>
      <c r="G134" s="39" t="s">
        <v>15</v>
      </c>
      <c r="H134" s="39" t="s">
        <v>37</v>
      </c>
      <c r="I134" s="39" t="s">
        <v>38</v>
      </c>
      <c r="J134" s="39" t="s">
        <v>39</v>
      </c>
    </row>
    <row r="135" spans="1:10" x14ac:dyDescent="0.25">
      <c r="A135" s="40" t="s">
        <v>21</v>
      </c>
      <c r="B135" s="23" t="s">
        <v>10</v>
      </c>
      <c r="C135" s="38">
        <v>48</v>
      </c>
      <c r="D135" s="38">
        <v>42</v>
      </c>
      <c r="E135" s="38">
        <v>82</v>
      </c>
      <c r="F135" s="38">
        <v>56</v>
      </c>
      <c r="G135" s="38">
        <v>78</v>
      </c>
      <c r="H135" s="38">
        <v>87</v>
      </c>
      <c r="I135" s="38">
        <v>78</v>
      </c>
      <c r="J135" s="38">
        <v>27</v>
      </c>
    </row>
    <row r="136" spans="1:10" x14ac:dyDescent="0.25">
      <c r="A136" s="17"/>
      <c r="B136" s="23" t="s">
        <v>9</v>
      </c>
      <c r="C136" s="38">
        <v>48</v>
      </c>
      <c r="D136" s="38">
        <v>42</v>
      </c>
      <c r="E136" s="38">
        <v>82</v>
      </c>
      <c r="F136" s="38">
        <v>56</v>
      </c>
      <c r="G136" s="38">
        <v>77</v>
      </c>
      <c r="H136" s="38">
        <v>85</v>
      </c>
      <c r="I136" s="38">
        <v>77</v>
      </c>
      <c r="J136" s="38">
        <v>15</v>
      </c>
    </row>
    <row r="137" spans="1:10" x14ac:dyDescent="0.25">
      <c r="A137" s="24" t="s">
        <v>22</v>
      </c>
      <c r="B137" s="23" t="s">
        <v>10</v>
      </c>
      <c r="C137" s="38">
        <v>6</v>
      </c>
      <c r="D137" s="38"/>
      <c r="E137" s="38">
        <v>10</v>
      </c>
      <c r="F137" s="38">
        <v>4</v>
      </c>
      <c r="G137" s="38">
        <v>3</v>
      </c>
      <c r="H137" s="38">
        <v>6</v>
      </c>
      <c r="I137" s="38">
        <v>30</v>
      </c>
      <c r="J137" s="38">
        <v>30</v>
      </c>
    </row>
    <row r="138" spans="1:10" x14ac:dyDescent="0.25">
      <c r="A138" s="17"/>
      <c r="B138" s="23" t="s">
        <v>9</v>
      </c>
      <c r="C138" s="38">
        <v>6</v>
      </c>
      <c r="D138" s="38"/>
      <c r="E138" s="38">
        <v>10</v>
      </c>
      <c r="F138" s="38">
        <v>4</v>
      </c>
      <c r="G138" s="38">
        <v>3</v>
      </c>
      <c r="H138" s="38">
        <v>6</v>
      </c>
      <c r="I138" s="38">
        <v>30</v>
      </c>
      <c r="J138" s="38">
        <v>27</v>
      </c>
    </row>
    <row r="139" spans="1:10" x14ac:dyDescent="0.25">
      <c r="A139" s="54" t="s">
        <v>42</v>
      </c>
      <c r="B139" s="23" t="s">
        <v>10</v>
      </c>
      <c r="C139" s="38">
        <v>4</v>
      </c>
      <c r="D139" s="38">
        <v>36</v>
      </c>
      <c r="E139" s="38">
        <v>39</v>
      </c>
      <c r="F139" s="38">
        <v>16</v>
      </c>
      <c r="G139" s="38">
        <v>34</v>
      </c>
      <c r="H139" s="38">
        <v>16</v>
      </c>
      <c r="I139" s="38">
        <v>12</v>
      </c>
      <c r="J139" s="38">
        <v>12</v>
      </c>
    </row>
    <row r="140" spans="1:10" x14ac:dyDescent="0.25">
      <c r="A140" s="53"/>
      <c r="B140" s="23" t="s">
        <v>9</v>
      </c>
      <c r="C140" s="38">
        <v>4</v>
      </c>
      <c r="D140" s="38">
        <v>36</v>
      </c>
      <c r="E140" s="38">
        <v>39</v>
      </c>
      <c r="F140" s="38">
        <v>3</v>
      </c>
      <c r="G140" s="38">
        <v>7</v>
      </c>
      <c r="H140" s="38">
        <v>0</v>
      </c>
      <c r="I140" s="38">
        <v>1</v>
      </c>
      <c r="J140" s="38">
        <v>0</v>
      </c>
    </row>
    <row r="141" spans="1:10" x14ac:dyDescent="0.25">
      <c r="A141" s="17" t="s">
        <v>40</v>
      </c>
      <c r="B141" s="23" t="s">
        <v>10</v>
      </c>
      <c r="C141" s="38">
        <v>2</v>
      </c>
      <c r="D141" s="38"/>
      <c r="E141" s="38"/>
      <c r="F141" s="38"/>
      <c r="G141" s="38"/>
      <c r="H141" s="38">
        <v>23</v>
      </c>
      <c r="I141" s="38"/>
      <c r="J141" s="38">
        <v>2</v>
      </c>
    </row>
    <row r="142" spans="1:10" x14ac:dyDescent="0.25">
      <c r="A142" s="17"/>
      <c r="B142" s="23" t="s">
        <v>9</v>
      </c>
      <c r="C142" s="38">
        <v>2</v>
      </c>
      <c r="D142" s="38"/>
      <c r="E142" s="38"/>
      <c r="F142" s="38"/>
      <c r="G142" s="38"/>
      <c r="H142" s="38">
        <v>13</v>
      </c>
      <c r="I142" s="38"/>
      <c r="J142" s="38">
        <v>2</v>
      </c>
    </row>
    <row r="143" spans="1:10" x14ac:dyDescent="0.25">
      <c r="A143" s="24" t="s">
        <v>46</v>
      </c>
      <c r="B143" s="23" t="s">
        <v>10</v>
      </c>
      <c r="C143" s="38"/>
      <c r="D143" s="38"/>
      <c r="E143" s="38"/>
      <c r="F143" s="38"/>
      <c r="G143" s="38">
        <v>7</v>
      </c>
      <c r="H143" s="38">
        <v>2</v>
      </c>
      <c r="I143" s="38">
        <v>5</v>
      </c>
      <c r="J143" s="38">
        <v>2</v>
      </c>
    </row>
    <row r="144" spans="1:10" x14ac:dyDescent="0.25">
      <c r="A144" s="17"/>
      <c r="B144" s="23" t="s">
        <v>9</v>
      </c>
      <c r="C144" s="38"/>
      <c r="D144" s="38"/>
      <c r="E144" s="38"/>
      <c r="F144" s="38"/>
      <c r="G144" s="38">
        <v>7</v>
      </c>
      <c r="H144" s="38">
        <v>2</v>
      </c>
      <c r="I144" s="38">
        <v>5</v>
      </c>
      <c r="J144" s="38">
        <v>1</v>
      </c>
    </row>
    <row r="145" spans="1:11" x14ac:dyDescent="0.25">
      <c r="A145" s="24" t="s">
        <v>43</v>
      </c>
      <c r="B145" s="23" t="s">
        <v>10</v>
      </c>
      <c r="C145" s="38"/>
      <c r="D145" s="38"/>
      <c r="E145" s="38">
        <v>5</v>
      </c>
      <c r="F145" s="38">
        <v>6</v>
      </c>
      <c r="G145" s="38">
        <v>3</v>
      </c>
      <c r="H145" s="38">
        <v>7</v>
      </c>
      <c r="I145" s="38">
        <v>3</v>
      </c>
      <c r="J145" s="38">
        <v>5</v>
      </c>
    </row>
    <row r="146" spans="1:11" x14ac:dyDescent="0.25">
      <c r="A146" s="17"/>
      <c r="B146" s="23" t="s">
        <v>9</v>
      </c>
      <c r="C146" s="38"/>
      <c r="D146" s="38"/>
      <c r="E146" s="38">
        <v>5</v>
      </c>
      <c r="F146" s="38">
        <v>6</v>
      </c>
      <c r="G146" s="38">
        <v>3</v>
      </c>
      <c r="H146" s="38">
        <v>7</v>
      </c>
      <c r="I146" s="38">
        <v>3</v>
      </c>
      <c r="J146" s="38">
        <v>0</v>
      </c>
    </row>
    <row r="147" spans="1:11" x14ac:dyDescent="0.25">
      <c r="A147" s="24" t="s">
        <v>48</v>
      </c>
      <c r="B147" s="23" t="s">
        <v>10</v>
      </c>
      <c r="C147" s="38">
        <v>2</v>
      </c>
      <c r="D147" s="38">
        <v>5</v>
      </c>
      <c r="E147" s="38">
        <v>17</v>
      </c>
      <c r="F147" s="38"/>
      <c r="G147" s="38">
        <v>16</v>
      </c>
      <c r="H147" s="38"/>
      <c r="I147" s="38">
        <v>16</v>
      </c>
      <c r="J147" s="38"/>
    </row>
    <row r="148" spans="1:11" x14ac:dyDescent="0.25">
      <c r="A148" s="17"/>
      <c r="B148" s="23" t="s">
        <v>9</v>
      </c>
      <c r="C148" s="38">
        <v>2</v>
      </c>
      <c r="D148" s="38">
        <v>5</v>
      </c>
      <c r="E148" s="38">
        <v>10</v>
      </c>
      <c r="F148" s="38"/>
      <c r="G148" s="38">
        <v>0</v>
      </c>
      <c r="H148" s="38"/>
      <c r="I148" s="38">
        <v>5</v>
      </c>
      <c r="J148" s="38"/>
      <c r="K148" s="43"/>
    </row>
    <row r="149" spans="1:11" x14ac:dyDescent="0.25">
      <c r="A149" s="24" t="s">
        <v>44</v>
      </c>
      <c r="B149" s="23" t="s">
        <v>10</v>
      </c>
      <c r="C149" s="38"/>
      <c r="D149" s="38">
        <v>3</v>
      </c>
      <c r="E149" s="38">
        <v>42</v>
      </c>
      <c r="F149" s="38">
        <v>21</v>
      </c>
      <c r="G149" s="38">
        <v>17</v>
      </c>
      <c r="H149" s="38">
        <v>8</v>
      </c>
      <c r="I149" s="38"/>
      <c r="J149" s="38"/>
      <c r="K149" s="43"/>
    </row>
    <row r="150" spans="1:11" x14ac:dyDescent="0.25">
      <c r="A150" s="17"/>
      <c r="B150" s="23" t="s">
        <v>9</v>
      </c>
      <c r="C150" s="38"/>
      <c r="D150" s="38">
        <v>3</v>
      </c>
      <c r="E150" s="38">
        <v>42</v>
      </c>
      <c r="F150" s="38">
        <v>21</v>
      </c>
      <c r="G150" s="38">
        <v>14</v>
      </c>
      <c r="H150" s="38">
        <v>4</v>
      </c>
      <c r="I150" s="38"/>
      <c r="J150" s="38"/>
      <c r="K150" s="43"/>
    </row>
    <row r="151" spans="1:11" x14ac:dyDescent="0.25">
      <c r="A151" s="24" t="s">
        <v>49</v>
      </c>
      <c r="B151" s="23" t="s">
        <v>10</v>
      </c>
      <c r="C151" s="38">
        <v>6</v>
      </c>
      <c r="D151" s="38"/>
      <c r="E151" s="38">
        <v>30</v>
      </c>
      <c r="F151" s="38"/>
      <c r="G151" s="38">
        <v>3</v>
      </c>
      <c r="H151" s="38">
        <v>9</v>
      </c>
      <c r="I151" s="38">
        <v>19</v>
      </c>
      <c r="J151" s="38">
        <v>71</v>
      </c>
      <c r="K151" s="43"/>
    </row>
    <row r="152" spans="1:11" x14ac:dyDescent="0.25">
      <c r="A152" s="17"/>
      <c r="B152" s="23" t="s">
        <v>9</v>
      </c>
      <c r="C152" s="38">
        <v>6</v>
      </c>
      <c r="D152" s="38"/>
      <c r="E152" s="38">
        <v>30</v>
      </c>
      <c r="F152" s="38"/>
      <c r="G152" s="38">
        <v>3</v>
      </c>
      <c r="H152" s="38">
        <v>0</v>
      </c>
      <c r="I152" s="38">
        <v>0</v>
      </c>
      <c r="J152" s="38">
        <v>5</v>
      </c>
    </row>
    <row r="153" spans="1:11" x14ac:dyDescent="0.25">
      <c r="A153" s="24" t="s">
        <v>50</v>
      </c>
      <c r="B153" s="23" t="s">
        <v>10</v>
      </c>
      <c r="C153" s="38">
        <v>23</v>
      </c>
      <c r="D153" s="38">
        <v>19</v>
      </c>
      <c r="E153" s="38">
        <v>37</v>
      </c>
      <c r="F153" s="38">
        <v>6</v>
      </c>
      <c r="G153" s="38">
        <v>44</v>
      </c>
      <c r="H153" s="38">
        <v>10</v>
      </c>
      <c r="I153" s="38">
        <v>7</v>
      </c>
      <c r="J153" s="38">
        <v>7</v>
      </c>
    </row>
    <row r="154" spans="1:11" x14ac:dyDescent="0.25">
      <c r="A154" s="17"/>
      <c r="B154" s="23" t="s">
        <v>9</v>
      </c>
      <c r="C154" s="38">
        <v>23</v>
      </c>
      <c r="D154" s="38">
        <v>19</v>
      </c>
      <c r="E154" s="38">
        <v>37</v>
      </c>
      <c r="F154" s="38">
        <v>6</v>
      </c>
      <c r="G154" s="38">
        <v>35</v>
      </c>
      <c r="H154" s="38">
        <v>10</v>
      </c>
      <c r="I154" s="38">
        <v>7</v>
      </c>
      <c r="J154" s="38">
        <v>0</v>
      </c>
    </row>
    <row r="155" spans="1:11" x14ac:dyDescent="0.25">
      <c r="A155" s="24" t="s">
        <v>45</v>
      </c>
      <c r="B155" s="23" t="s">
        <v>10</v>
      </c>
      <c r="C155" s="38">
        <v>12</v>
      </c>
      <c r="D155" s="38"/>
      <c r="E155" s="38">
        <v>2</v>
      </c>
      <c r="F155" s="38"/>
      <c r="G155" s="38">
        <v>3</v>
      </c>
      <c r="H155" s="38">
        <v>12</v>
      </c>
      <c r="I155" s="38">
        <v>15</v>
      </c>
      <c r="J155" s="38"/>
    </row>
    <row r="156" spans="1:11" x14ac:dyDescent="0.25">
      <c r="A156" s="17"/>
      <c r="B156" s="23" t="s">
        <v>9</v>
      </c>
      <c r="C156" s="38">
        <v>12</v>
      </c>
      <c r="D156" s="38"/>
      <c r="E156" s="38">
        <v>2</v>
      </c>
      <c r="F156" s="38"/>
      <c r="G156" s="38">
        <v>3</v>
      </c>
      <c r="H156" s="38">
        <v>12</v>
      </c>
      <c r="I156" s="38">
        <v>15</v>
      </c>
      <c r="J156" s="38"/>
    </row>
    <row r="157" spans="1:11" x14ac:dyDescent="0.25">
      <c r="A157" s="24" t="s">
        <v>51</v>
      </c>
      <c r="B157" s="23" t="s">
        <v>10</v>
      </c>
      <c r="C157" s="38">
        <v>10</v>
      </c>
      <c r="D157" s="38">
        <v>2</v>
      </c>
      <c r="E157" s="38">
        <v>20</v>
      </c>
      <c r="F157" s="38">
        <v>4</v>
      </c>
      <c r="G157" s="38">
        <v>8</v>
      </c>
      <c r="H157" s="38">
        <v>5</v>
      </c>
      <c r="I157" s="38">
        <v>9</v>
      </c>
      <c r="J157" s="38">
        <v>1</v>
      </c>
    </row>
    <row r="158" spans="1:11" x14ac:dyDescent="0.25">
      <c r="A158" s="17"/>
      <c r="B158" s="23" t="s">
        <v>9</v>
      </c>
      <c r="C158" s="38">
        <v>10</v>
      </c>
      <c r="D158" s="38">
        <v>2</v>
      </c>
      <c r="E158" s="38">
        <v>20</v>
      </c>
      <c r="F158" s="38">
        <v>4</v>
      </c>
      <c r="G158" s="38">
        <v>7</v>
      </c>
      <c r="H158" s="38">
        <v>5</v>
      </c>
      <c r="I158" s="38">
        <v>9</v>
      </c>
      <c r="J158" s="38">
        <v>1</v>
      </c>
    </row>
    <row r="159" spans="1:11" s="32" customFormat="1" x14ac:dyDescent="0.25">
      <c r="A159" s="24" t="s">
        <v>52</v>
      </c>
      <c r="B159" s="23" t="s">
        <v>10</v>
      </c>
      <c r="C159" s="38">
        <v>2</v>
      </c>
      <c r="D159" s="38">
        <v>3</v>
      </c>
      <c r="E159" s="38">
        <v>6</v>
      </c>
      <c r="F159" s="38"/>
      <c r="G159" s="38">
        <v>9</v>
      </c>
      <c r="H159" s="38">
        <v>4</v>
      </c>
      <c r="I159" s="38"/>
      <c r="J159" s="38"/>
    </row>
    <row r="160" spans="1:11" s="32" customFormat="1" x14ac:dyDescent="0.25">
      <c r="A160" s="17"/>
      <c r="B160" s="23" t="s">
        <v>9</v>
      </c>
      <c r="C160" s="38">
        <v>2</v>
      </c>
      <c r="D160" s="38">
        <v>3</v>
      </c>
      <c r="E160" s="38">
        <v>6</v>
      </c>
      <c r="F160" s="38"/>
      <c r="G160" s="38">
        <v>9</v>
      </c>
      <c r="H160" s="38">
        <v>4</v>
      </c>
      <c r="I160" s="38"/>
      <c r="J160" s="38"/>
    </row>
    <row r="161" spans="1:10" s="32" customFormat="1" x14ac:dyDescent="0.25">
      <c r="A161" s="24" t="s">
        <v>53</v>
      </c>
      <c r="B161" s="23" t="s">
        <v>10</v>
      </c>
      <c r="C161" s="38"/>
      <c r="D161" s="38"/>
      <c r="E161" s="38"/>
      <c r="F161" s="38"/>
      <c r="G161" s="38">
        <v>8</v>
      </c>
      <c r="H161" s="38">
        <v>7</v>
      </c>
      <c r="I161" s="38">
        <v>6</v>
      </c>
      <c r="J161" s="38">
        <v>3</v>
      </c>
    </row>
    <row r="162" spans="1:10" s="32" customFormat="1" x14ac:dyDescent="0.25">
      <c r="A162" s="17"/>
      <c r="B162" s="23" t="s">
        <v>9</v>
      </c>
      <c r="C162" s="38"/>
      <c r="D162" s="38"/>
      <c r="E162" s="38"/>
      <c r="F162" s="38"/>
      <c r="G162" s="38">
        <v>8</v>
      </c>
      <c r="H162" s="38">
        <v>7</v>
      </c>
      <c r="I162" s="38">
        <v>6</v>
      </c>
      <c r="J162" s="38">
        <v>0</v>
      </c>
    </row>
    <row r="163" spans="1:10" s="32" customFormat="1" x14ac:dyDescent="0.25">
      <c r="A163" s="24" t="s">
        <v>54</v>
      </c>
      <c r="B163" s="23" t="s">
        <v>10</v>
      </c>
      <c r="C163" s="38">
        <v>8</v>
      </c>
      <c r="D163" s="38">
        <v>44</v>
      </c>
      <c r="E163" s="38">
        <v>44</v>
      </c>
      <c r="F163" s="38">
        <v>83</v>
      </c>
      <c r="G163" s="38">
        <v>54</v>
      </c>
      <c r="H163" s="38">
        <v>97</v>
      </c>
      <c r="I163" s="38">
        <v>128</v>
      </c>
      <c r="J163" s="38">
        <v>69</v>
      </c>
    </row>
    <row r="164" spans="1:10" s="32" customFormat="1" x14ac:dyDescent="0.25">
      <c r="A164" s="17"/>
      <c r="B164" s="23" t="s">
        <v>9</v>
      </c>
      <c r="C164" s="38">
        <v>8</v>
      </c>
      <c r="D164" s="38">
        <v>44</v>
      </c>
      <c r="E164" s="38">
        <v>44</v>
      </c>
      <c r="F164" s="38">
        <v>83</v>
      </c>
      <c r="G164" s="38">
        <v>54</v>
      </c>
      <c r="H164" s="38">
        <v>97</v>
      </c>
      <c r="I164" s="38">
        <v>124</v>
      </c>
      <c r="J164" s="38">
        <v>51</v>
      </c>
    </row>
    <row r="165" spans="1:10" s="32" customFormat="1" x14ac:dyDescent="0.25">
      <c r="A165" s="24" t="s">
        <v>56</v>
      </c>
      <c r="B165" s="23" t="s">
        <v>10</v>
      </c>
      <c r="C165" s="38">
        <v>10</v>
      </c>
      <c r="D165" s="38">
        <v>15</v>
      </c>
      <c r="E165" s="38"/>
      <c r="F165" s="38">
        <v>1</v>
      </c>
      <c r="G165" s="38"/>
      <c r="H165" s="38"/>
      <c r="I165" s="38"/>
      <c r="J165" s="38"/>
    </row>
    <row r="166" spans="1:10" s="32" customFormat="1" x14ac:dyDescent="0.25">
      <c r="A166" s="17"/>
      <c r="B166" s="23" t="s">
        <v>9</v>
      </c>
      <c r="C166" s="38">
        <v>10</v>
      </c>
      <c r="D166" s="38">
        <v>15</v>
      </c>
      <c r="E166" s="38"/>
      <c r="F166" s="38">
        <v>1</v>
      </c>
      <c r="G166" s="38"/>
      <c r="H166" s="38"/>
      <c r="I166" s="38"/>
      <c r="J166" s="38"/>
    </row>
    <row r="167" spans="1:10" s="32" customFormat="1" x14ac:dyDescent="0.25">
      <c r="A167" s="24" t="s">
        <v>57</v>
      </c>
      <c r="B167" s="23" t="s">
        <v>10</v>
      </c>
      <c r="C167" s="38"/>
      <c r="D167" s="38"/>
      <c r="E167" s="38"/>
      <c r="F167" s="38"/>
      <c r="G167" s="38">
        <v>6</v>
      </c>
      <c r="H167" s="38">
        <v>8</v>
      </c>
      <c r="I167" s="38">
        <v>2</v>
      </c>
      <c r="J167" s="38"/>
    </row>
    <row r="168" spans="1:10" s="32" customFormat="1" x14ac:dyDescent="0.25">
      <c r="A168" s="17"/>
      <c r="B168" s="23" t="s">
        <v>9</v>
      </c>
      <c r="C168" s="38"/>
      <c r="D168" s="38"/>
      <c r="E168" s="38"/>
      <c r="F168" s="38"/>
      <c r="G168" s="38">
        <v>6</v>
      </c>
      <c r="H168" s="38">
        <v>8</v>
      </c>
      <c r="I168" s="38">
        <v>2</v>
      </c>
      <c r="J168" s="38"/>
    </row>
    <row r="169" spans="1:10" s="32" customFormat="1" x14ac:dyDescent="0.25">
      <c r="A169" s="24" t="s">
        <v>58</v>
      </c>
      <c r="B169" s="23" t="s">
        <v>10</v>
      </c>
      <c r="C169" s="38">
        <v>6</v>
      </c>
      <c r="D169" s="38">
        <v>27</v>
      </c>
      <c r="E169" s="38">
        <v>31</v>
      </c>
      <c r="F169" s="38">
        <v>20</v>
      </c>
      <c r="G169" s="38">
        <v>25</v>
      </c>
      <c r="H169" s="38">
        <v>13</v>
      </c>
      <c r="I169" s="38">
        <v>43</v>
      </c>
      <c r="J169" s="38">
        <v>24</v>
      </c>
    </row>
    <row r="170" spans="1:10" s="32" customFormat="1" x14ac:dyDescent="0.25">
      <c r="A170" s="17"/>
      <c r="B170" s="23" t="s">
        <v>9</v>
      </c>
      <c r="C170" s="38">
        <v>6</v>
      </c>
      <c r="D170" s="38">
        <v>27</v>
      </c>
      <c r="E170" s="38">
        <v>31</v>
      </c>
      <c r="F170" s="38">
        <v>20</v>
      </c>
      <c r="G170" s="38">
        <v>23</v>
      </c>
      <c r="H170" s="38">
        <v>13</v>
      </c>
      <c r="I170" s="38">
        <v>38</v>
      </c>
      <c r="J170" s="38">
        <v>11</v>
      </c>
    </row>
    <row r="171" spans="1:10" s="32" customFormat="1" x14ac:dyDescent="0.25">
      <c r="A171" s="24" t="s">
        <v>59</v>
      </c>
      <c r="B171" s="23" t="s">
        <v>10</v>
      </c>
      <c r="C171" s="38"/>
      <c r="D171" s="38"/>
      <c r="E171" s="38">
        <v>20</v>
      </c>
      <c r="F171" s="38">
        <v>8</v>
      </c>
      <c r="G171" s="38">
        <v>16</v>
      </c>
      <c r="H171" s="38">
        <v>14</v>
      </c>
      <c r="I171" s="38">
        <v>6</v>
      </c>
      <c r="J171" s="38"/>
    </row>
    <row r="172" spans="1:10" s="32" customFormat="1" x14ac:dyDescent="0.25">
      <c r="A172" s="17"/>
      <c r="B172" s="23" t="s">
        <v>9</v>
      </c>
      <c r="C172" s="38"/>
      <c r="D172" s="38"/>
      <c r="E172" s="38">
        <v>20</v>
      </c>
      <c r="F172" s="38">
        <v>8</v>
      </c>
      <c r="G172" s="38">
        <v>16</v>
      </c>
      <c r="H172" s="38">
        <v>14</v>
      </c>
      <c r="I172" s="38">
        <v>6</v>
      </c>
      <c r="J172" s="38"/>
    </row>
    <row r="173" spans="1:10" s="32" customFormat="1" x14ac:dyDescent="0.25">
      <c r="A173" s="24" t="s">
        <v>60</v>
      </c>
      <c r="B173" s="23" t="s">
        <v>10</v>
      </c>
      <c r="C173" s="38"/>
      <c r="D173" s="38"/>
      <c r="E173" s="38"/>
      <c r="F173" s="38"/>
      <c r="G173" s="38">
        <v>4</v>
      </c>
      <c r="H173" s="38">
        <v>13</v>
      </c>
      <c r="I173" s="38">
        <v>16</v>
      </c>
      <c r="J173" s="38">
        <v>12</v>
      </c>
    </row>
    <row r="174" spans="1:10" s="32" customFormat="1" x14ac:dyDescent="0.25">
      <c r="A174" s="17"/>
      <c r="B174" s="23" t="s">
        <v>9</v>
      </c>
      <c r="C174" s="38"/>
      <c r="D174" s="38"/>
      <c r="E174" s="38"/>
      <c r="F174" s="38"/>
      <c r="G174" s="38">
        <v>4</v>
      </c>
      <c r="H174" s="38">
        <v>13</v>
      </c>
      <c r="I174" s="38">
        <v>3</v>
      </c>
      <c r="J174" s="38">
        <v>0</v>
      </c>
    </row>
    <row r="175" spans="1:10" s="32" customFormat="1" x14ac:dyDescent="0.25">
      <c r="A175" s="24" t="s">
        <v>63</v>
      </c>
      <c r="B175" s="23" t="s">
        <v>10</v>
      </c>
      <c r="C175" s="38"/>
      <c r="D175" s="38"/>
      <c r="E175" s="38"/>
      <c r="F175" s="38"/>
      <c r="G175" s="38"/>
      <c r="H175" s="38">
        <v>5</v>
      </c>
      <c r="I175" s="38">
        <v>2</v>
      </c>
      <c r="J175" s="38"/>
    </row>
    <row r="176" spans="1:10" s="32" customFormat="1" x14ac:dyDescent="0.25">
      <c r="A176" s="17"/>
      <c r="B176" s="23" t="s">
        <v>9</v>
      </c>
      <c r="C176" s="38"/>
      <c r="D176" s="38"/>
      <c r="E176" s="38"/>
      <c r="F176" s="38"/>
      <c r="G176" s="38"/>
      <c r="H176" s="38">
        <v>5</v>
      </c>
      <c r="I176" s="38">
        <v>0</v>
      </c>
      <c r="J176" s="38"/>
    </row>
    <row r="177" spans="1:33" ht="15.75" customHeight="1" x14ac:dyDescent="0.25">
      <c r="C177" s="32" t="s">
        <v>6</v>
      </c>
      <c r="D177" s="32" t="s">
        <v>7</v>
      </c>
      <c r="E177" s="32" t="s">
        <v>8</v>
      </c>
      <c r="F177" s="32" t="s">
        <v>14</v>
      </c>
      <c r="G177" s="32" t="s">
        <v>15</v>
      </c>
      <c r="H177" s="43" t="s">
        <v>37</v>
      </c>
      <c r="I177" s="43" t="s">
        <v>38</v>
      </c>
      <c r="J177" s="43" t="s">
        <v>39</v>
      </c>
    </row>
    <row r="178" spans="1:33" x14ac:dyDescent="0.25">
      <c r="B178" s="34" t="s">
        <v>61</v>
      </c>
      <c r="C178" s="32">
        <f>SUM(C157,C155,C153,C151,C149,C147,C145,C143,C141,C139,C137,C135,C159,C161,C163,C165,C167,C169,C171,C173,C175)</f>
        <v>139</v>
      </c>
      <c r="D178" s="32">
        <f t="shared" ref="D178:J178" si="75">SUM(D157,D155,D153,D151,D149,D147,D145,D143,D141,D139,D137,D135,D159,D161,D163,D165,D167,D169,D171,D173,D175)</f>
        <v>196</v>
      </c>
      <c r="E178" s="32">
        <f t="shared" si="75"/>
        <v>385</v>
      </c>
      <c r="F178" s="32">
        <f t="shared" si="75"/>
        <v>225</v>
      </c>
      <c r="G178" s="32">
        <f t="shared" si="75"/>
        <v>338</v>
      </c>
      <c r="H178" s="32">
        <f>SUM(H157,H155,H153,H151,H149,H147,H145,H143,H141,H139,H137,H135,H159,H161,H163,H165,H167,H169,H171,H173,H175)</f>
        <v>346</v>
      </c>
      <c r="I178" s="32">
        <f t="shared" si="75"/>
        <v>397</v>
      </c>
      <c r="J178" s="32">
        <f>SUM(J157,J155,J153,J151,J149,J147,J145,J143,J141,J139,J137,J135,J159,J161,J163,J165,J167,J169,J171,J173,J175)</f>
        <v>265</v>
      </c>
    </row>
    <row r="179" spans="1:33" x14ac:dyDescent="0.25">
      <c r="B179" s="34" t="s">
        <v>62</v>
      </c>
      <c r="C179" s="32">
        <f>SUM(C136,C138,C140,C142,C144,C146,C148,C150,C152,C154,C156,C158,C160,C162,C164,C166,C168,C170,C172,C174,C176)</f>
        <v>139</v>
      </c>
      <c r="D179" s="32">
        <f t="shared" ref="D179:J179" si="76">SUM(D136,D138,D140,D142,D144,D146,D148,D150,D152,D154,D156,D158,D160,D162,D164,D166,D168,D170,D172,D174,D176)</f>
        <v>196</v>
      </c>
      <c r="E179" s="32">
        <f t="shared" si="76"/>
        <v>378</v>
      </c>
      <c r="F179" s="32">
        <f t="shared" si="76"/>
        <v>212</v>
      </c>
      <c r="G179" s="32">
        <f t="shared" si="76"/>
        <v>279</v>
      </c>
      <c r="H179" s="32">
        <f t="shared" si="76"/>
        <v>305</v>
      </c>
      <c r="I179" s="32">
        <f t="shared" si="76"/>
        <v>331</v>
      </c>
      <c r="J179" s="32">
        <f t="shared" si="76"/>
        <v>113</v>
      </c>
    </row>
    <row r="180" spans="1:33" x14ac:dyDescent="0.25">
      <c r="G180" s="27"/>
    </row>
    <row r="181" spans="1:33" x14ac:dyDescent="0.25">
      <c r="A181" s="12"/>
      <c r="C181" s="32" t="s">
        <v>6</v>
      </c>
      <c r="D181" s="32" t="s">
        <v>7</v>
      </c>
      <c r="E181" s="32" t="s">
        <v>8</v>
      </c>
      <c r="F181" s="32" t="s">
        <v>14</v>
      </c>
      <c r="G181" s="32" t="s">
        <v>15</v>
      </c>
      <c r="H181" s="43" t="s">
        <v>37</v>
      </c>
      <c r="I181" s="43" t="s">
        <v>38</v>
      </c>
      <c r="J181" s="43" t="s">
        <v>39</v>
      </c>
    </row>
    <row r="182" spans="1:33" s="32" customFormat="1" x14ac:dyDescent="0.25">
      <c r="A182" s="46"/>
      <c r="B182" s="47" t="s">
        <v>41</v>
      </c>
      <c r="C182" s="38">
        <v>515</v>
      </c>
      <c r="D182" s="38">
        <v>707</v>
      </c>
      <c r="E182" s="38">
        <v>758</v>
      </c>
      <c r="F182" s="38">
        <v>803</v>
      </c>
      <c r="G182" s="38">
        <v>813</v>
      </c>
      <c r="H182" s="38">
        <v>887</v>
      </c>
      <c r="I182" s="38">
        <v>352</v>
      </c>
      <c r="J182" s="38">
        <v>433</v>
      </c>
    </row>
    <row r="183" spans="1:33" s="32" customFormat="1" ht="15.75" customHeight="1" x14ac:dyDescent="0.25">
      <c r="A183" s="12"/>
      <c r="H183" s="43"/>
      <c r="I183" s="43"/>
      <c r="J183" s="43"/>
    </row>
    <row r="184" spans="1:33" x14ac:dyDescent="0.25">
      <c r="G184" s="27"/>
    </row>
    <row r="185" spans="1:33" x14ac:dyDescent="0.25">
      <c r="G185" s="27"/>
    </row>
    <row r="186" spans="1:33" x14ac:dyDescent="0.25">
      <c r="G186" s="27"/>
    </row>
    <row r="187" spans="1:33" x14ac:dyDescent="0.25">
      <c r="G187" s="27"/>
    </row>
    <row r="188" spans="1:33" x14ac:dyDescent="0.25">
      <c r="G188" s="27"/>
    </row>
    <row r="189" spans="1:33" x14ac:dyDescent="0.25">
      <c r="G189" s="27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</row>
    <row r="190" spans="1:33" x14ac:dyDescent="0.25">
      <c r="G190" s="27"/>
      <c r="I190" s="25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</row>
    <row r="191" spans="1:33" x14ac:dyDescent="0.25">
      <c r="G191" s="27"/>
      <c r="I191" s="25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</row>
    <row r="192" spans="1:33" x14ac:dyDescent="0.25">
      <c r="G192" s="27"/>
      <c r="I192" s="25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</row>
    <row r="193" spans="1:33" x14ac:dyDescent="0.25">
      <c r="G193" s="27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</row>
    <row r="194" spans="1:33" x14ac:dyDescent="0.25">
      <c r="G194" s="27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</row>
    <row r="195" spans="1:33" x14ac:dyDescent="0.25">
      <c r="G195" s="27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</row>
    <row r="196" spans="1:33" x14ac:dyDescent="0.25">
      <c r="G196" s="27"/>
    </row>
    <row r="197" spans="1:33" x14ac:dyDescent="0.25">
      <c r="G197" s="27"/>
    </row>
    <row r="198" spans="1:33" x14ac:dyDescent="0.25">
      <c r="G198" s="27"/>
    </row>
    <row r="199" spans="1:33" x14ac:dyDescent="0.25">
      <c r="G199" s="27"/>
    </row>
    <row r="200" spans="1:33" x14ac:dyDescent="0.25">
      <c r="G200" s="27"/>
    </row>
    <row r="201" spans="1:33" x14ac:dyDescent="0.25">
      <c r="G201" s="27"/>
    </row>
    <row r="202" spans="1:33" x14ac:dyDescent="0.25">
      <c r="G202" s="27"/>
    </row>
    <row r="203" spans="1:33" x14ac:dyDescent="0.25">
      <c r="G203" s="27"/>
    </row>
    <row r="204" spans="1:33" s="32" customFormat="1" x14ac:dyDescent="0.25">
      <c r="A204" s="34"/>
      <c r="B204" s="34"/>
    </row>
    <row r="205" spans="1:33" s="32" customFormat="1" x14ac:dyDescent="0.25">
      <c r="A205" s="34"/>
      <c r="B205" s="34"/>
    </row>
    <row r="206" spans="1:33" x14ac:dyDescent="0.25">
      <c r="G206" s="27"/>
    </row>
    <row r="207" spans="1:33" x14ac:dyDescent="0.25">
      <c r="A207" s="12"/>
      <c r="B207" s="12"/>
      <c r="C207" s="13"/>
      <c r="D207" s="13"/>
      <c r="E207" s="13"/>
      <c r="F207" s="13"/>
      <c r="G207" s="30"/>
      <c r="H207" s="13"/>
      <c r="I207" s="13"/>
      <c r="J207" s="13"/>
      <c r="K207" s="13"/>
    </row>
    <row r="208" spans="1:33" x14ac:dyDescent="0.25">
      <c r="A208" s="14"/>
      <c r="B208" s="14"/>
      <c r="C208" s="14"/>
      <c r="D208" s="14"/>
      <c r="E208" s="14"/>
      <c r="F208" s="6"/>
      <c r="G208" s="29"/>
      <c r="H208" s="6"/>
      <c r="I208" s="6"/>
      <c r="J208" s="6"/>
      <c r="K208" s="13"/>
    </row>
    <row r="209" spans="1:11" x14ac:dyDescent="0.25">
      <c r="A209" s="14"/>
      <c r="B209" s="14"/>
      <c r="C209" s="14"/>
      <c r="D209" s="14"/>
      <c r="E209" s="14"/>
      <c r="F209" s="13"/>
      <c r="G209" s="30"/>
      <c r="H209" s="13"/>
      <c r="I209" s="13"/>
      <c r="J209" s="13"/>
      <c r="K209" s="13"/>
    </row>
    <row r="210" spans="1:11" x14ac:dyDescent="0.25">
      <c r="A210" s="14"/>
      <c r="B210" s="14"/>
      <c r="C210" s="14"/>
      <c r="D210" s="14"/>
      <c r="E210" s="14"/>
      <c r="F210" s="13"/>
      <c r="G210" s="31"/>
      <c r="H210" s="15"/>
      <c r="I210" s="13"/>
      <c r="J210" s="13"/>
      <c r="K210" s="13"/>
    </row>
    <row r="211" spans="1:11" x14ac:dyDescent="0.25">
      <c r="A211" s="14"/>
      <c r="B211" s="14"/>
      <c r="C211" s="14"/>
      <c r="D211" s="14"/>
      <c r="E211" s="14"/>
      <c r="F211" s="13"/>
      <c r="G211" s="31"/>
      <c r="H211" s="15"/>
      <c r="I211" s="13"/>
      <c r="J211" s="13"/>
      <c r="K211" s="13"/>
    </row>
    <row r="212" spans="1:11" x14ac:dyDescent="0.25">
      <c r="A212" s="12"/>
      <c r="B212" s="12"/>
      <c r="C212" s="13"/>
      <c r="D212" s="13"/>
      <c r="E212" s="13"/>
      <c r="F212" s="13"/>
      <c r="G212" s="30"/>
      <c r="H212" s="13"/>
      <c r="I212" s="13"/>
      <c r="J212" s="13"/>
      <c r="K212" s="13"/>
    </row>
    <row r="213" spans="1:11" x14ac:dyDescent="0.25">
      <c r="G213" s="27"/>
    </row>
    <row r="214" spans="1:11" x14ac:dyDescent="0.25">
      <c r="G214" s="27"/>
    </row>
    <row r="215" spans="1:11" x14ac:dyDescent="0.25">
      <c r="G215" s="27"/>
    </row>
    <row r="216" spans="1:11" x14ac:dyDescent="0.25">
      <c r="G216" s="37"/>
    </row>
    <row r="217" spans="1:11" x14ac:dyDescent="0.25">
      <c r="G217" s="35"/>
    </row>
    <row r="218" spans="1:11" x14ac:dyDescent="0.25">
      <c r="G218" s="37"/>
    </row>
    <row r="219" spans="1:11" x14ac:dyDescent="0.25">
      <c r="G219" s="37"/>
    </row>
    <row r="220" spans="1:11" x14ac:dyDescent="0.25">
      <c r="G220" s="37"/>
    </row>
    <row r="221" spans="1:11" x14ac:dyDescent="0.25">
      <c r="G221" s="37"/>
    </row>
  </sheetData>
  <mergeCells count="170">
    <mergeCell ref="J57:J58"/>
    <mergeCell ref="A57:A58"/>
    <mergeCell ref="F57:F58"/>
    <mergeCell ref="G57:G58"/>
    <mergeCell ref="H57:H58"/>
    <mergeCell ref="I57:I58"/>
    <mergeCell ref="J53:J54"/>
    <mergeCell ref="A55:A56"/>
    <mergeCell ref="F55:F56"/>
    <mergeCell ref="G55:G56"/>
    <mergeCell ref="H55:H56"/>
    <mergeCell ref="I55:I56"/>
    <mergeCell ref="J55:J56"/>
    <mergeCell ref="A53:A54"/>
    <mergeCell ref="F53:F54"/>
    <mergeCell ref="G53:G54"/>
    <mergeCell ref="H53:H54"/>
    <mergeCell ref="I53:I54"/>
    <mergeCell ref="J49:J50"/>
    <mergeCell ref="A51:A52"/>
    <mergeCell ref="F51:F52"/>
    <mergeCell ref="G51:G52"/>
    <mergeCell ref="H51:H52"/>
    <mergeCell ref="I51:I52"/>
    <mergeCell ref="J51:J52"/>
    <mergeCell ref="A49:A50"/>
    <mergeCell ref="F49:F50"/>
    <mergeCell ref="G49:G50"/>
    <mergeCell ref="H49:H50"/>
    <mergeCell ref="I49:I50"/>
    <mergeCell ref="J45:J46"/>
    <mergeCell ref="A47:A48"/>
    <mergeCell ref="F47:F48"/>
    <mergeCell ref="G47:G48"/>
    <mergeCell ref="H47:H48"/>
    <mergeCell ref="I47:I48"/>
    <mergeCell ref="J47:J48"/>
    <mergeCell ref="A45:A46"/>
    <mergeCell ref="F45:F46"/>
    <mergeCell ref="G45:G46"/>
    <mergeCell ref="H45:H46"/>
    <mergeCell ref="I45:I46"/>
    <mergeCell ref="J41:J42"/>
    <mergeCell ref="A43:A44"/>
    <mergeCell ref="F43:F44"/>
    <mergeCell ref="G43:G44"/>
    <mergeCell ref="H43:H44"/>
    <mergeCell ref="I43:I44"/>
    <mergeCell ref="J43:J44"/>
    <mergeCell ref="A41:A42"/>
    <mergeCell ref="G41:G42"/>
    <mergeCell ref="H41:H42"/>
    <mergeCell ref="I41:I42"/>
    <mergeCell ref="F41:F42"/>
    <mergeCell ref="J37:J38"/>
    <mergeCell ref="A39:A40"/>
    <mergeCell ref="G39:G40"/>
    <mergeCell ref="H39:H40"/>
    <mergeCell ref="I39:I40"/>
    <mergeCell ref="J39:J40"/>
    <mergeCell ref="A37:A38"/>
    <mergeCell ref="G37:G38"/>
    <mergeCell ref="H37:H38"/>
    <mergeCell ref="I37:I38"/>
    <mergeCell ref="F39:F40"/>
    <mergeCell ref="F37:F38"/>
    <mergeCell ref="J33:J34"/>
    <mergeCell ref="A35:A36"/>
    <mergeCell ref="G35:G36"/>
    <mergeCell ref="H35:H36"/>
    <mergeCell ref="I35:I36"/>
    <mergeCell ref="J35:J36"/>
    <mergeCell ref="A33:A34"/>
    <mergeCell ref="G33:G34"/>
    <mergeCell ref="H33:H34"/>
    <mergeCell ref="I33:I34"/>
    <mergeCell ref="F35:F36"/>
    <mergeCell ref="F33:F34"/>
    <mergeCell ref="I25:I26"/>
    <mergeCell ref="J25:J26"/>
    <mergeCell ref="I23:I24"/>
    <mergeCell ref="J23:J24"/>
    <mergeCell ref="J29:J30"/>
    <mergeCell ref="A31:A32"/>
    <mergeCell ref="G31:G32"/>
    <mergeCell ref="H31:H32"/>
    <mergeCell ref="I31:I32"/>
    <mergeCell ref="J31:J32"/>
    <mergeCell ref="A29:A30"/>
    <mergeCell ref="G29:G30"/>
    <mergeCell ref="H29:H30"/>
    <mergeCell ref="I29:I30"/>
    <mergeCell ref="F31:F32"/>
    <mergeCell ref="F29:F30"/>
    <mergeCell ref="I9:I10"/>
    <mergeCell ref="J9:J10"/>
    <mergeCell ref="A13:A14"/>
    <mergeCell ref="G13:G14"/>
    <mergeCell ref="H13:H14"/>
    <mergeCell ref="I13:I14"/>
    <mergeCell ref="A27:A28"/>
    <mergeCell ref="A19:A20"/>
    <mergeCell ref="H19:H20"/>
    <mergeCell ref="J13:J14"/>
    <mergeCell ref="A9:A10"/>
    <mergeCell ref="A21:A22"/>
    <mergeCell ref="A23:A24"/>
    <mergeCell ref="A25:A26"/>
    <mergeCell ref="F13:F14"/>
    <mergeCell ref="F11:F12"/>
    <mergeCell ref="F19:F20"/>
    <mergeCell ref="F25:F26"/>
    <mergeCell ref="F21:F22"/>
    <mergeCell ref="I21:I22"/>
    <mergeCell ref="J21:J22"/>
    <mergeCell ref="G25:G26"/>
    <mergeCell ref="H25:H26"/>
    <mergeCell ref="G21:G22"/>
    <mergeCell ref="I5:I6"/>
    <mergeCell ref="J5:J6"/>
    <mergeCell ref="H7:H8"/>
    <mergeCell ref="I7:I8"/>
    <mergeCell ref="J7:J8"/>
    <mergeCell ref="G5:G6"/>
    <mergeCell ref="H5:H6"/>
    <mergeCell ref="G7:G8"/>
    <mergeCell ref="F5:F6"/>
    <mergeCell ref="F7:F8"/>
    <mergeCell ref="A11:A12"/>
    <mergeCell ref="A7:A8"/>
    <mergeCell ref="A15:A16"/>
    <mergeCell ref="A17:A18"/>
    <mergeCell ref="B61:C62"/>
    <mergeCell ref="G9:G10"/>
    <mergeCell ref="H9:H10"/>
    <mergeCell ref="G23:G24"/>
    <mergeCell ref="H23:H24"/>
    <mergeCell ref="H27:H28"/>
    <mergeCell ref="G17:G18"/>
    <mergeCell ref="H17:H18"/>
    <mergeCell ref="G19:G20"/>
    <mergeCell ref="F9:F10"/>
    <mergeCell ref="F23:F24"/>
    <mergeCell ref="F27:F28"/>
    <mergeCell ref="F15:F16"/>
    <mergeCell ref="F17:F18"/>
    <mergeCell ref="B2:E2"/>
    <mergeCell ref="A3:A4"/>
    <mergeCell ref="J3:J4"/>
    <mergeCell ref="H3:H4"/>
    <mergeCell ref="I3:I4"/>
    <mergeCell ref="G3:G4"/>
    <mergeCell ref="I27:I28"/>
    <mergeCell ref="J27:J28"/>
    <mergeCell ref="G27:G28"/>
    <mergeCell ref="G11:G12"/>
    <mergeCell ref="H11:H12"/>
    <mergeCell ref="I11:I12"/>
    <mergeCell ref="J11:J12"/>
    <mergeCell ref="G15:G16"/>
    <mergeCell ref="H15:H16"/>
    <mergeCell ref="I15:I16"/>
    <mergeCell ref="J15:J16"/>
    <mergeCell ref="H21:H22"/>
    <mergeCell ref="I19:I20"/>
    <mergeCell ref="J17:J18"/>
    <mergeCell ref="I17:I18"/>
    <mergeCell ref="J19:J20"/>
    <mergeCell ref="F3:F4"/>
    <mergeCell ref="A5:A6"/>
  </mergeCells>
  <pageMargins left="0.17" right="0.16" top="0.74803149606299213" bottom="0.74803149606299213" header="0.31496062992125984" footer="0.31496062992125984"/>
  <pageSetup paperSize="9" scale="2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Значения</vt:lpstr>
    </vt:vector>
  </TitlesOfParts>
  <Company>Газпром нефть Оренбург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Ипонов</dc:creator>
  <cp:lastModifiedBy>Зиганшин Рамиль Фидаильевич</cp:lastModifiedBy>
  <cp:lastPrinted>2012-09-19T08:50:40Z</cp:lastPrinted>
  <dcterms:created xsi:type="dcterms:W3CDTF">2012-04-17T08:47:24Z</dcterms:created>
  <dcterms:modified xsi:type="dcterms:W3CDTF">2017-08-28T16:11:48Z</dcterms:modified>
</cp:coreProperties>
</file>