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magradze\Desktop\"/>
    </mc:Choice>
  </mc:AlternateContent>
  <bookViews>
    <workbookView xWindow="0" yWindow="0" windowWidth="28800" windowHeight="12330" tabRatio="308"/>
  </bookViews>
  <sheets>
    <sheet name="DUYEN HA RESORT CAM RANH 5 " sheetId="1" r:id="rId1"/>
    <sheet name="База DUYEN" sheetId="2" r:id="rId2"/>
  </sheet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9" i="1"/>
  <c r="AA3" i="2" l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2" i="2"/>
  <c r="X2" i="2" l="1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D11" i="1"/>
  <c r="D12" i="1"/>
  <c r="D13" i="1"/>
  <c r="D14" i="1"/>
  <c r="D15" i="1"/>
  <c r="D16" i="1"/>
  <c r="D17" i="1"/>
  <c r="D18" i="1"/>
  <c r="D19" i="1"/>
  <c r="C11" i="1" l="1"/>
  <c r="C12" i="1"/>
  <c r="C13" i="1"/>
  <c r="C14" i="1"/>
  <c r="C15" i="1"/>
  <c r="C16" i="1"/>
  <c r="C17" i="1"/>
  <c r="C18" i="1"/>
  <c r="C19" i="1"/>
  <c r="C9" i="1"/>
  <c r="C10" i="1"/>
  <c r="F9" i="1" l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Z2" i="2"/>
  <c r="E9" i="1" s="1"/>
  <c r="I9" i="1" s="1"/>
  <c r="Z3" i="2"/>
  <c r="Z4" i="2"/>
  <c r="Z5" i="2"/>
  <c r="Z6" i="2"/>
  <c r="Z7" i="2"/>
  <c r="Z8" i="2"/>
  <c r="Z9" i="2"/>
  <c r="Z10" i="2"/>
  <c r="Z11" i="2"/>
  <c r="Z12" i="2"/>
  <c r="Z13" i="2"/>
  <c r="E10" i="1" s="1"/>
  <c r="I10" i="1" s="1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F10" i="1"/>
  <c r="F11" i="1"/>
  <c r="F12" i="1"/>
  <c r="F13" i="1"/>
  <c r="F14" i="1"/>
  <c r="F15" i="1"/>
  <c r="F16" i="1"/>
  <c r="F17" i="1"/>
  <c r="F18" i="1"/>
  <c r="F19" i="1"/>
  <c r="D8" i="1" l="1"/>
  <c r="E8" i="1"/>
  <c r="F8" i="1"/>
  <c r="G8" i="1"/>
  <c r="H8" i="1"/>
  <c r="I8" i="1"/>
  <c r="J8" i="1"/>
  <c r="C8" i="1" l="1"/>
</calcChain>
</file>

<file path=xl/sharedStrings.xml><?xml version="1.0" encoding="utf-8"?>
<sst xmlns="http://schemas.openxmlformats.org/spreadsheetml/2006/main" count="276" uniqueCount="96">
  <si>
    <t>C.In period</t>
  </si>
  <si>
    <t>Sale period</t>
  </si>
  <si>
    <t>HOTEL</t>
  </si>
  <si>
    <t>ROOM</t>
  </si>
  <si>
    <t>MEAL</t>
  </si>
  <si>
    <t>Program</t>
  </si>
  <si>
    <t>Standart</t>
  </si>
  <si>
    <t>PROMO PRICE</t>
  </si>
  <si>
    <t>Combi</t>
  </si>
  <si>
    <t>Cashback</t>
  </si>
  <si>
    <t>Sales date / total</t>
  </si>
  <si>
    <t>Total Rez</t>
  </si>
  <si>
    <t>WEEKLY OFFER PLUS</t>
  </si>
  <si>
    <t>Rez with action</t>
  </si>
  <si>
    <t>$</t>
  </si>
  <si>
    <t>Error</t>
  </si>
  <si>
    <t>Total</t>
  </si>
  <si>
    <t>Заявка №</t>
  </si>
  <si>
    <t>Заказчик по-латински</t>
  </si>
  <si>
    <t>Город вылета по-латински</t>
  </si>
  <si>
    <t>Начало тура</t>
  </si>
  <si>
    <t>Окончание тура</t>
  </si>
  <si>
    <t>Гостиница по-латински</t>
  </si>
  <si>
    <t>Категория по-латински</t>
  </si>
  <si>
    <t>Питание по-латински</t>
  </si>
  <si>
    <t>Тип номера по-латински</t>
  </si>
  <si>
    <t>Размещение по-латински</t>
  </si>
  <si>
    <t>Количество туристов</t>
  </si>
  <si>
    <t>Количество взрослых</t>
  </si>
  <si>
    <t>Количество детей</t>
  </si>
  <si>
    <t>Количество младенцев</t>
  </si>
  <si>
    <t>По каталогу</t>
  </si>
  <si>
    <t>Скидка</t>
  </si>
  <si>
    <t>К оплате</t>
  </si>
  <si>
    <t>Долг</t>
  </si>
  <si>
    <t>Валюта по-латински</t>
  </si>
  <si>
    <t>Спец. предложение № (префикс)</t>
  </si>
  <si>
    <t>Спец. предложение № (суффикс)</t>
  </si>
  <si>
    <t>Номер СПО</t>
  </si>
  <si>
    <t>MOSCOW</t>
  </si>
  <si>
    <t>DBL</t>
  </si>
  <si>
    <t>y.e.</t>
  </si>
  <si>
    <t>MOW-</t>
  </si>
  <si>
    <t>NOVOKUZNETSK</t>
  </si>
  <si>
    <t>DBL+EX. BED</t>
  </si>
  <si>
    <t>Дата заявки</t>
  </si>
  <si>
    <t>Количество</t>
  </si>
  <si>
    <t>Кэшбек</t>
  </si>
  <si>
    <t>Promo</t>
  </si>
  <si>
    <t>Сумма по полю Количество</t>
  </si>
  <si>
    <t>Названия строк</t>
  </si>
  <si>
    <t>Общий итог</t>
  </si>
  <si>
    <t>Сумма по полю Total</t>
  </si>
  <si>
    <t>Action</t>
  </si>
  <si>
    <t>AKVAREL TOUR18</t>
  </si>
  <si>
    <t>UFA</t>
  </si>
  <si>
    <t>DUYEN HA RESORT CAM RANH</t>
  </si>
  <si>
    <t>5 *****</t>
  </si>
  <si>
    <t>FB</t>
  </si>
  <si>
    <t>DELUXE ROOM WITH BALCONY</t>
  </si>
  <si>
    <t>VNM-</t>
  </si>
  <si>
    <t>-UFA-PROMO PRICE</t>
  </si>
  <si>
    <t>VNM-929-UFA-PROMO PRICE</t>
  </si>
  <si>
    <t>EVRAZIYA  (UFA DURTULI)</t>
  </si>
  <si>
    <t>INDIGO (BELEBEI)</t>
  </si>
  <si>
    <t>-VNM PROMO</t>
  </si>
  <si>
    <t>MOW-10156-VNM PROMO</t>
  </si>
  <si>
    <t>AMARANT</t>
  </si>
  <si>
    <t>2+1(4-11,99) EX. BED</t>
  </si>
  <si>
    <t>ANEXTOUR FTA RIVYERA (NOVOKUZNECK)</t>
  </si>
  <si>
    <t>-NOZ-Standard</t>
  </si>
  <si>
    <t>VNM-991-NOZ-Standard</t>
  </si>
  <si>
    <t>RAISKIY OSTROV (OMSK)</t>
  </si>
  <si>
    <t>VIP MOZHAIKA RU (MOSKVA)</t>
  </si>
  <si>
    <t>YASNA TRAVEL</t>
  </si>
  <si>
    <t>VIP CIAO.TRAVEL</t>
  </si>
  <si>
    <t>VASH BUHGALTER</t>
  </si>
  <si>
    <t>2+1(4-11,99) WITHOUT EX. BED</t>
  </si>
  <si>
    <t>LUBAVA (TYUMEN)</t>
  </si>
  <si>
    <t>-VNM WO+</t>
  </si>
  <si>
    <t>MOW-10154-VNM WO+</t>
  </si>
  <si>
    <t>SAV-TOUR (ZELENOGRAD)</t>
  </si>
  <si>
    <t>IMP (ROSSTOUR)</t>
  </si>
  <si>
    <t>OOO "PROVENCE TRAVEL"</t>
  </si>
  <si>
    <t>TOMSK</t>
  </si>
  <si>
    <t>-TOF WO+</t>
  </si>
  <si>
    <t>VNM-1951-TOF WO+</t>
  </si>
  <si>
    <t>TAMERLAN TRAVEL (Perm)</t>
  </si>
  <si>
    <t>PERM</t>
  </si>
  <si>
    <t>PEE-</t>
  </si>
  <si>
    <t>PEE-765-VNM WO+</t>
  </si>
  <si>
    <t>IP IVASHOVA (BELGOROD)</t>
  </si>
  <si>
    <t>BB</t>
  </si>
  <si>
    <t>SGL</t>
  </si>
  <si>
    <t>FAMILY TRAVEL</t>
  </si>
  <si>
    <t>2+2(4-11,99) EX. BED + (4-11,99) WITHOUT EX.BED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</si>
</sst>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Tahoma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4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10" borderId="1" xfId="19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0" fillId="0" borderId="1" xfId="0" pivotButton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26" borderId="1" xfId="35" applyBorder="1" applyAlignment="1">
      <alignment horizontal="center" vertical="center"/>
    </xf>
    <xf numFmtId="0" fontId="21" fillId="4" borderId="1" xfId="8" applyFont="1" applyBorder="1" applyAlignment="1">
      <alignment horizontal="center" vertical="center"/>
    </xf>
    <xf numFmtId="0" fontId="16" fillId="10" borderId="1" xfId="19" applyFont="1" applyBorder="1" applyAlignment="1">
      <alignment horizontal="center" vertical="center"/>
    </xf>
    <xf numFmtId="0" fontId="1" fillId="26" borderId="14" xfId="35" applyBorder="1" applyAlignment="1">
      <alignment horizontal="center" vertical="center"/>
    </xf>
    <xf numFmtId="0" fontId="1" fillId="10" borderId="12" xfId="19" applyBorder="1" applyAlignment="1">
      <alignment horizontal="center" vertical="center"/>
    </xf>
    <xf numFmtId="0" fontId="1" fillId="10" borderId="11" xfId="19" applyBorder="1" applyAlignment="1">
      <alignment horizontal="center" vertical="center"/>
    </xf>
    <xf numFmtId="0" fontId="1" fillId="10" borderId="13" xfId="19" applyBorder="1" applyAlignment="1">
      <alignment horizontal="center" vertical="center"/>
    </xf>
    <xf numFmtId="0" fontId="23" fillId="0" borderId="1" xfId="42" applyFont="1" applyBorder="1" applyAlignment="1">
      <alignment horizontal="center" vertical="center"/>
    </xf>
    <xf numFmtId="0" fontId="23" fillId="0" borderId="1" xfId="42" applyFont="1" applyFill="1" applyBorder="1" applyAlignment="1">
      <alignment horizontal="center" vertical="center"/>
    </xf>
    <xf numFmtId="0" fontId="24" fillId="0" borderId="1" xfId="42" applyFont="1" applyBorder="1" applyAlignment="1">
      <alignment horizontal="center" vertical="center"/>
    </xf>
    <xf numFmtId="14" fontId="24" fillId="0" borderId="1" xfId="42" applyNumberFormat="1" applyFont="1" applyBorder="1" applyAlignment="1">
      <alignment horizontal="center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00"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left style="thick">
          <color theme="5"/>
        </left>
        <right style="thick">
          <color theme="5"/>
        </right>
        <top style="thick">
          <color theme="5"/>
        </top>
        <vertical style="thick">
          <color theme="5"/>
        </vertical>
        <horizontal style="thick">
          <color theme="5"/>
        </horizontal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border>
        <bottom style="thick">
          <color theme="5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er Magradze" refreshedDate="43182.413180787036" createdVersion="6" refreshedVersion="6" minRefreshableVersion="3" recordCount="19">
  <cacheSource type="worksheet">
    <worksheetSource ref="A1:AA20" sheet="База DUYEN"/>
  </cacheSource>
  <cacheFields count="27">
    <cacheField name="Заявка №" numFmtId="0">
      <sharedItems containsSemiMixedTypes="0" containsString="0" containsNumber="1" containsInteger="1" minValue="4893955" maxValue="4904527"/>
    </cacheField>
    <cacheField name="Заказчик по-латински" numFmtId="0">
      <sharedItems/>
    </cacheField>
    <cacheField name="Город вылета по-латински" numFmtId="0">
      <sharedItems count="5">
        <s v="MOSCOW"/>
        <s v="TOMSK"/>
        <s v="PERM"/>
        <s v="NOVOKUZNETSK"/>
        <s v="UFA"/>
      </sharedItems>
    </cacheField>
    <cacheField name="Дата заявки" numFmtId="14">
      <sharedItems containsSemiMixedTypes="0" containsNonDate="0" containsDate="1" containsString="0" minDate="2018-03-21T00:00:00" maxDate="2018-03-23T00:00:00"/>
    </cacheField>
    <cacheField name="Начало тура" numFmtId="14">
      <sharedItems containsSemiMixedTypes="0" containsNonDate="0" containsDate="1" containsString="0" minDate="2018-04-01T00:00:00" maxDate="2018-04-19T00:00:00"/>
    </cacheField>
    <cacheField name="Окончание тура" numFmtId="14">
      <sharedItems containsSemiMixedTypes="0" containsNonDate="0" containsDate="1" containsString="0" minDate="2018-04-10T00:00:00" maxDate="2018-05-01T00:00:00"/>
    </cacheField>
    <cacheField name="Гостиница по-латински" numFmtId="0">
      <sharedItems/>
    </cacheField>
    <cacheField name="Категория по-латински" numFmtId="0">
      <sharedItems/>
    </cacheField>
    <cacheField name="Питание по-латински" numFmtId="0">
      <sharedItems/>
    </cacheField>
    <cacheField name="Тип номера по-латински" numFmtId="0">
      <sharedItems/>
    </cacheField>
    <cacheField name="Размещение по-латински" numFmtId="0">
      <sharedItems/>
    </cacheField>
    <cacheField name="Количество туристов" numFmtId="0">
      <sharedItems containsSemiMixedTypes="0" containsString="0" containsNumber="1" containsInteger="1" minValue="1" maxValue="4"/>
    </cacheField>
    <cacheField name="Количество взрослых" numFmtId="0">
      <sharedItems containsSemiMixedTypes="0" containsString="0" containsNumber="1" containsInteger="1" minValue="1" maxValue="3"/>
    </cacheField>
    <cacheField name="Количество детей" numFmtId="0">
      <sharedItems containsSemiMixedTypes="0" containsString="0" containsNumber="1" containsInteger="1" minValue="0" maxValue="2"/>
    </cacheField>
    <cacheField name="Количество младенцев" numFmtId="0">
      <sharedItems containsSemiMixedTypes="0" containsString="0" containsNumber="1" containsInteger="1" minValue="0" maxValue="1"/>
    </cacheField>
    <cacheField name="По каталогу" numFmtId="0">
      <sharedItems containsSemiMixedTypes="0" containsString="0" containsNumber="1" containsInteger="1" minValue="1557" maxValue="4271"/>
    </cacheField>
    <cacheField name="Скидка" numFmtId="0">
      <sharedItems containsSemiMixedTypes="0" containsString="0" containsNumber="1" containsInteger="1" minValue="0" maxValue="100"/>
    </cacheField>
    <cacheField name="К оплате" numFmtId="0">
      <sharedItems containsSemiMixedTypes="0" containsString="0" containsNumber="1" containsInteger="1" minValue="1355" maxValue="3673"/>
    </cacheField>
    <cacheField name="Долг" numFmtId="0">
      <sharedItems containsSemiMixedTypes="0" containsString="0" containsNumber="1" containsInteger="1" minValue="0" maxValue="3673"/>
    </cacheField>
    <cacheField name="Валюта по-латински" numFmtId="0">
      <sharedItems/>
    </cacheField>
    <cacheField name="Спец. предложение № (префикс)" numFmtId="0">
      <sharedItems/>
    </cacheField>
    <cacheField name="Спец. предложение № (суффикс)" numFmtId="0">
      <sharedItems/>
    </cacheField>
    <cacheField name="Номер СПО" numFmtId="0">
      <sharedItems/>
    </cacheField>
    <cacheField name="Количество" numFmtId="0">
      <sharedItems containsSemiMixedTypes="0" containsString="0" containsNumber="1" containsInteger="1" minValue="0" maxValue="1"/>
    </cacheField>
    <cacheField name="Promo" numFmtId="0">
      <sharedItems/>
    </cacheField>
    <cacheField name="Кэшбек" numFmtId="0">
      <sharedItems containsSemiMixedTypes="0" containsString="0" containsNumber="1" containsInteger="1" minValue="0" maxValue="1"/>
    </cacheField>
    <cacheField name="Total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n v="4899142"/>
    <s v="VIP MOZHAIKA RU (MOSKVA)"/>
    <x v="0"/>
    <d v="2018-03-21T00:00:00"/>
    <d v="2018-04-01T00:00:00"/>
    <d v="2018-04-10T00:00:00"/>
    <s v="DUYEN HA RESORT CAM RANH"/>
    <s v="5 *****"/>
    <s v="FB"/>
    <s v="DELUXE ROOM WITH BALCONY"/>
    <s v="DBL"/>
    <n v="2"/>
    <n v="2"/>
    <n v="0"/>
    <n v="0"/>
    <n v="2092"/>
    <n v="0"/>
    <n v="1946"/>
    <n v="1946"/>
    <s v="y.e."/>
    <s v="MOW-"/>
    <s v="-VNM PROMO"/>
    <s v="MOW-10156-VNM PROMO"/>
    <n v="1"/>
    <b v="1"/>
    <n v="0"/>
    <n v="1"/>
  </r>
  <r>
    <n v="4898679"/>
    <s v="YASNA TRAVEL"/>
    <x v="0"/>
    <d v="2018-03-21T00:00:00"/>
    <d v="2018-04-10T00:00:00"/>
    <d v="2018-04-20T00:00:00"/>
    <s v="DUYEN HA RESORT CAM RANH"/>
    <s v="5 *****"/>
    <s v="FB"/>
    <s v="DELUXE ROOM WITH BALCONY"/>
    <s v="DBL"/>
    <n v="2"/>
    <n v="2"/>
    <n v="0"/>
    <n v="0"/>
    <n v="2260"/>
    <n v="0"/>
    <n v="2102"/>
    <n v="2102"/>
    <s v="y.e."/>
    <s v="MOW-"/>
    <s v="-VNM PROMO"/>
    <s v="MOW-10156-VNM PROMO"/>
    <n v="1"/>
    <b v="1"/>
    <n v="0"/>
    <n v="1"/>
  </r>
  <r>
    <n v="4897578"/>
    <s v="VIP CIAO.TRAVEL"/>
    <x v="0"/>
    <d v="2018-03-21T00:00:00"/>
    <d v="2018-04-01T00:00:00"/>
    <d v="2018-04-10T00:00:00"/>
    <s v="DUYEN HA RESORT CAM RANH"/>
    <s v="5 *****"/>
    <s v="FB"/>
    <s v="DELUXE ROOM WITH BALCONY"/>
    <s v="DBL"/>
    <n v="2"/>
    <n v="2"/>
    <n v="0"/>
    <n v="0"/>
    <n v="2092"/>
    <n v="0"/>
    <n v="1946"/>
    <n v="1946"/>
    <s v="y.e."/>
    <s v="MOW-"/>
    <s v="-VNM PROMO"/>
    <s v="MOW-10156-VNM PROMO"/>
    <n v="1"/>
    <b v="1"/>
    <n v="0"/>
    <n v="1"/>
  </r>
  <r>
    <n v="4897018"/>
    <s v="VASH BUHGALTER"/>
    <x v="0"/>
    <d v="2018-03-21T00:00:00"/>
    <d v="2018-04-08T00:00:00"/>
    <d v="2018-04-17T00:00:00"/>
    <s v="DUYEN HA RESORT CAM RANH"/>
    <s v="5 *****"/>
    <s v="FB"/>
    <s v="DELUXE ROOM WITH BALCONY"/>
    <s v="2+1(4-11,99) WITHOUT EX. BED"/>
    <n v="3"/>
    <n v="2"/>
    <n v="1"/>
    <n v="0"/>
    <n v="2787"/>
    <n v="0"/>
    <n v="2592"/>
    <n v="0"/>
    <s v="y.e."/>
    <s v="MOW-"/>
    <s v="-VNM PROMO"/>
    <s v="MOW-10156-VNM PROMO"/>
    <n v="1"/>
    <b v="1"/>
    <n v="0"/>
    <n v="1"/>
  </r>
  <r>
    <n v="4895827"/>
    <s v="LUBAVA (TYUMEN)"/>
    <x v="0"/>
    <d v="2018-03-21T00:00:00"/>
    <d v="2018-04-10T00:00:00"/>
    <d v="2018-04-20T00:00:00"/>
    <s v="DUYEN HA RESORT CAM RANH"/>
    <s v="5 *****"/>
    <s v="FB"/>
    <s v="DELUXE ROOM WITH BALCONY"/>
    <s v="DBL"/>
    <n v="2"/>
    <n v="2"/>
    <n v="0"/>
    <n v="0"/>
    <n v="2400"/>
    <n v="0"/>
    <n v="2064"/>
    <n v="2064"/>
    <s v="y.e."/>
    <s v="MOW-"/>
    <s v="-VNM WO+"/>
    <s v="MOW-10154-VNM WO+"/>
    <n v="1"/>
    <b v="0"/>
    <n v="0"/>
    <n v="1"/>
  </r>
  <r>
    <n v="4894797"/>
    <s v="SAV-TOUR (ZELENOGRAD)"/>
    <x v="0"/>
    <d v="2018-03-21T00:00:00"/>
    <d v="2018-04-03T00:00:00"/>
    <d v="2018-04-10T00:00:00"/>
    <s v="DUYEN HA RESORT CAM RANH"/>
    <s v="5 *****"/>
    <s v="FB"/>
    <s v="DELUXE ROOM WITH BALCONY"/>
    <s v="DBL"/>
    <n v="2"/>
    <n v="2"/>
    <n v="0"/>
    <n v="0"/>
    <n v="1890"/>
    <n v="0"/>
    <n v="1625"/>
    <n v="1625"/>
    <s v="y.e."/>
    <s v="MOW-"/>
    <s v="-VNM WO+"/>
    <s v="MOW-10154-VNM WO+"/>
    <n v="1"/>
    <b v="0"/>
    <n v="0"/>
    <n v="1"/>
  </r>
  <r>
    <n v="4894782"/>
    <s v="IMP (ROSSTOUR)"/>
    <x v="0"/>
    <d v="2018-03-21T00:00:00"/>
    <d v="2018-04-14T00:00:00"/>
    <d v="2018-04-22T00:00:00"/>
    <s v="DUYEN HA RESORT CAM RANH"/>
    <s v="5 *****"/>
    <s v="FB"/>
    <s v="DELUXE ROOM WITH BALCONY"/>
    <s v="DBL"/>
    <n v="2"/>
    <n v="2"/>
    <n v="0"/>
    <n v="0"/>
    <n v="2041"/>
    <n v="0"/>
    <n v="1755"/>
    <n v="1755"/>
    <s v="y.e."/>
    <s v="MOW-"/>
    <s v="-VNM WO+"/>
    <s v="MOW-10154-VNM WO+"/>
    <n v="1"/>
    <b v="0"/>
    <n v="0"/>
    <n v="1"/>
  </r>
  <r>
    <n v="4894024"/>
    <s v="OOO &quot;PROVENCE TRAVEL&quot;"/>
    <x v="1"/>
    <d v="2018-03-21T00:00:00"/>
    <d v="2018-04-09T00:00:00"/>
    <d v="2018-04-21T00:00:00"/>
    <s v="DUYEN HA RESORT CAM RANH"/>
    <s v="5 *****"/>
    <s v="FB"/>
    <s v="DELUXE ROOM WITH BALCONY"/>
    <s v="2+1(4-11,99) WITHOUT EX. BED"/>
    <n v="3"/>
    <n v="2"/>
    <n v="1"/>
    <n v="0"/>
    <n v="4271"/>
    <n v="0"/>
    <n v="3673"/>
    <n v="3673"/>
    <s v="y.e."/>
    <s v="VNM-"/>
    <s v="-TOF WO+"/>
    <s v="VNM-1951-TOF WO+"/>
    <n v="1"/>
    <b v="0"/>
    <n v="0"/>
    <n v="1"/>
  </r>
  <r>
    <n v="4894021"/>
    <s v="TAMERLAN TRAVEL (Perm)"/>
    <x v="2"/>
    <d v="2018-03-21T00:00:00"/>
    <d v="2018-04-09T00:00:00"/>
    <d v="2018-04-19T00:00:00"/>
    <s v="DUYEN HA RESORT CAM RANH"/>
    <s v="5 *****"/>
    <s v="FB"/>
    <s v="DELUXE ROOM WITH BALCONY"/>
    <s v="DBL"/>
    <n v="2"/>
    <n v="2"/>
    <n v="0"/>
    <n v="0"/>
    <n v="2555"/>
    <n v="0"/>
    <n v="2197"/>
    <n v="2197"/>
    <s v="y.e."/>
    <s v="PEE-"/>
    <s v="-VNM WO+"/>
    <s v="PEE-765-VNM WO+"/>
    <n v="1"/>
    <b v="0"/>
    <n v="0"/>
    <n v="1"/>
  </r>
  <r>
    <n v="4893955"/>
    <s v="ANEXTOUR FTA RIVYERA (NOVOKUZNECK)"/>
    <x v="3"/>
    <d v="2018-03-21T00:00:00"/>
    <d v="2018-04-18T00:00:00"/>
    <d v="2018-04-30T00:00:00"/>
    <s v="DUYEN HA RESORT CAM RANH"/>
    <s v="5 *****"/>
    <s v="FB"/>
    <s v="DELUXE ROOM WITH BALCONY"/>
    <s v="DBL+EX. BED"/>
    <n v="3"/>
    <n v="3"/>
    <n v="0"/>
    <n v="0"/>
    <n v="4051"/>
    <n v="100"/>
    <n v="3465"/>
    <n v="3465"/>
    <s v="y.e."/>
    <s v="VNM-"/>
    <s v="-NOZ-Standard"/>
    <s v="VNM-991-NOZ-Standard"/>
    <n v="1"/>
    <b v="0"/>
    <n v="1"/>
    <n v="1"/>
  </r>
  <r>
    <n v="4904527"/>
    <s v="IP IVASHOVA (BELGOROD)"/>
    <x v="0"/>
    <d v="2018-03-22T00:00:00"/>
    <d v="2018-04-01T00:00:00"/>
    <d v="2018-04-10T00:00:00"/>
    <s v="DUYEN HA RESORT CAM RANH"/>
    <s v="5 *****"/>
    <s v="BB"/>
    <s v="DELUXE ROOM WITH BALCONY"/>
    <s v="SGL"/>
    <n v="1"/>
    <n v="1"/>
    <n v="0"/>
    <n v="0"/>
    <n v="1557"/>
    <n v="0"/>
    <n v="1355"/>
    <n v="1355"/>
    <s v="y.e."/>
    <s v="MOW-"/>
    <s v="-VNM WO+"/>
    <s v="MOW-10154-VNM WO+"/>
    <n v="0"/>
    <b v="0"/>
    <n v="0"/>
    <n v="1"/>
  </r>
  <r>
    <n v="4904364"/>
    <s v="FAMILY TRAVEL"/>
    <x v="0"/>
    <d v="2018-03-22T00:00:00"/>
    <d v="2018-04-03T00:00:00"/>
    <d v="2018-04-13T00:00:00"/>
    <s v="DUYEN HA RESORT CAM RANH"/>
    <s v="5 *****"/>
    <s v="FB"/>
    <s v="DELUXE ROOM WITH BALCONY"/>
    <s v="2+2(4-11,99) EX. BED + (4-11,99) WITHOUT EX.BED"/>
    <n v="4"/>
    <n v="2"/>
    <n v="2"/>
    <n v="0"/>
    <n v="4119"/>
    <n v="0"/>
    <n v="3542"/>
    <n v="3542"/>
    <s v="y.e."/>
    <s v="MOW-"/>
    <s v="-VNM WO+"/>
    <s v="MOW-10154-VNM WO+"/>
    <n v="1"/>
    <b v="0"/>
    <n v="0"/>
    <n v="1"/>
  </r>
  <r>
    <n v="4903074"/>
    <s v="AKVAREL TOUR18"/>
    <x v="4"/>
    <d v="2018-03-22T00:00:00"/>
    <d v="2018-04-05T00:00:00"/>
    <d v="2018-04-15T00:00:00"/>
    <s v="DUYEN HA RESORT CAM RANH"/>
    <s v="5 *****"/>
    <s v="FB"/>
    <s v="DELUXE ROOM WITH BALCONY"/>
    <s v="DBL"/>
    <n v="2"/>
    <n v="2"/>
    <n v="0"/>
    <n v="0"/>
    <n v="2183"/>
    <n v="0"/>
    <n v="2030"/>
    <n v="2030"/>
    <s v="y.e."/>
    <s v="VNM-"/>
    <s v="-UFA-PROMO PRICE"/>
    <s v="VNM-929-UFA-PROMO PRICE"/>
    <n v="1"/>
    <b v="0"/>
    <n v="0"/>
    <n v="1"/>
  </r>
  <r>
    <n v="4901338"/>
    <s v="EVRAZIYA  (UFA DURTULI)"/>
    <x v="4"/>
    <d v="2018-03-22T00:00:00"/>
    <d v="2018-04-05T00:00:00"/>
    <d v="2018-04-15T00:00:00"/>
    <s v="DUYEN HA RESORT CAM RANH"/>
    <s v="5 *****"/>
    <s v="FB"/>
    <s v="DELUXE ROOM WITH BALCONY"/>
    <s v="DBL"/>
    <n v="2"/>
    <n v="2"/>
    <n v="0"/>
    <n v="0"/>
    <n v="2183"/>
    <n v="0"/>
    <n v="2030"/>
    <n v="2030"/>
    <s v="y.e."/>
    <s v="VNM-"/>
    <s v="-UFA-PROMO PRICE"/>
    <s v="VNM-929-UFA-PROMO PRICE"/>
    <n v="1"/>
    <b v="0"/>
    <n v="0"/>
    <n v="1"/>
  </r>
  <r>
    <n v="4901120"/>
    <s v="INDIGO (BELEBEI)"/>
    <x v="0"/>
    <d v="2018-03-22T00:00:00"/>
    <d v="2018-04-15T00:00:00"/>
    <d v="2018-04-24T00:00:00"/>
    <s v="DUYEN HA RESORT CAM RANH"/>
    <s v="5 *****"/>
    <s v="FB"/>
    <s v="DELUXE ROOM WITH BALCONY"/>
    <s v="DBL"/>
    <n v="2"/>
    <n v="2"/>
    <n v="0"/>
    <n v="0"/>
    <n v="2092"/>
    <n v="0"/>
    <n v="1946"/>
    <n v="1946"/>
    <s v="y.e."/>
    <s v="MOW-"/>
    <s v="-VNM PROMO"/>
    <s v="MOW-10156-VNM PROMO"/>
    <n v="1"/>
    <b v="1"/>
    <n v="0"/>
    <n v="1"/>
  </r>
  <r>
    <n v="4900844"/>
    <s v="AMARANT"/>
    <x v="0"/>
    <d v="2018-03-22T00:00:00"/>
    <d v="2018-04-15T00:00:00"/>
    <d v="2018-04-26T00:00:00"/>
    <s v="DUYEN HA RESORT CAM RANH"/>
    <s v="5 *****"/>
    <s v="FB"/>
    <s v="DELUXE ROOM WITH BALCONY"/>
    <s v="2+1(4-11,99) EX. BED"/>
    <n v="4"/>
    <n v="2"/>
    <n v="1"/>
    <n v="1"/>
    <n v="3448"/>
    <n v="0"/>
    <n v="3207"/>
    <n v="3207"/>
    <s v="y.e."/>
    <s v="MOW-"/>
    <s v="-VNM PROMO"/>
    <s v="MOW-10156-VNM PROMO"/>
    <n v="1"/>
    <b v="1"/>
    <n v="0"/>
    <n v="1"/>
  </r>
  <r>
    <n v="4900361"/>
    <s v="ANEXTOUR FTA RIVYERA (NOVOKUZNECK)"/>
    <x v="3"/>
    <d v="2018-03-22T00:00:00"/>
    <d v="2018-04-18T00:00:00"/>
    <d v="2018-04-30T00:00:00"/>
    <s v="DUYEN HA RESORT CAM RANH"/>
    <s v="5 *****"/>
    <s v="FB"/>
    <s v="DELUXE ROOM WITH BALCONY"/>
    <s v="DBL"/>
    <n v="2"/>
    <n v="2"/>
    <n v="0"/>
    <n v="0"/>
    <n v="2700"/>
    <n v="100"/>
    <n v="2276"/>
    <n v="2276"/>
    <s v="y.e."/>
    <s v="VNM-"/>
    <s v="-NOZ-Standard"/>
    <s v="VNM-991-NOZ-Standard"/>
    <n v="1"/>
    <b v="0"/>
    <n v="1"/>
    <n v="1"/>
  </r>
  <r>
    <n v="4900349"/>
    <s v="RAISKIY OSTROV (OMSK)"/>
    <x v="0"/>
    <d v="2018-03-22T00:00:00"/>
    <d v="2018-04-03T00:00:00"/>
    <d v="2018-04-13T00:00:00"/>
    <s v="DUYEN HA RESORT CAM RANH"/>
    <s v="5 *****"/>
    <s v="FB"/>
    <s v="DELUXE ROOM WITH BALCONY"/>
    <s v="DBL"/>
    <n v="2"/>
    <n v="2"/>
    <n v="0"/>
    <n v="0"/>
    <n v="2233"/>
    <n v="100"/>
    <n v="1977"/>
    <n v="1977"/>
    <s v="y.e."/>
    <s v="MOW-"/>
    <s v="-VNM PROMO"/>
    <s v="MOW-10156-VNM PROMO"/>
    <n v="1"/>
    <b v="1"/>
    <n v="1"/>
    <n v="1"/>
  </r>
  <r>
    <n v="4900305"/>
    <s v="ANEXTOUR FTA RIVYERA (NOVOKUZNECK)"/>
    <x v="3"/>
    <d v="2018-03-22T00:00:00"/>
    <d v="2018-04-18T00:00:00"/>
    <d v="2018-04-30T00:00:00"/>
    <s v="DUYEN HA RESORT CAM RANH"/>
    <s v="5 *****"/>
    <s v="FB"/>
    <s v="DELUXE ROOM WITH BALCONY"/>
    <s v="DBL"/>
    <n v="2"/>
    <n v="2"/>
    <n v="0"/>
    <n v="0"/>
    <n v="2687"/>
    <n v="100"/>
    <n v="2265"/>
    <n v="2265"/>
    <s v="y.e."/>
    <s v="VNM-"/>
    <s v="-NOZ-Standard"/>
    <s v="VNM-991-NOZ-Standard"/>
    <n v="1"/>
    <b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7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L2:M8" firstHeaderRow="1" firstDataRow="1" firstDataCol="1"/>
  <pivotFields count="27">
    <pivotField showAll="0"/>
    <pivotField showAll="0"/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Total" fld="26" baseField="0" baseItem="0"/>
  </dataFields>
  <formats count="51">
    <format dxfId="250">
      <pivotArea type="all" dataOnly="0" outline="0" fieldPosition="0"/>
    </format>
    <format dxfId="249">
      <pivotArea outline="0" collapsedLevelsAreSubtotals="1" fieldPosition="0"/>
    </format>
    <format dxfId="248">
      <pivotArea field="2" type="button" dataOnly="0" labelOnly="1" outline="0" axis="axisRow" fieldPosition="0"/>
    </format>
    <format dxfId="247">
      <pivotArea dataOnly="0" labelOnly="1" outline="0" axis="axisValues" fieldPosition="0"/>
    </format>
    <format dxfId="246">
      <pivotArea dataOnly="0" labelOnly="1" fieldPosition="0">
        <references count="1">
          <reference field="2" count="0"/>
        </references>
      </pivotArea>
    </format>
    <format dxfId="245">
      <pivotArea dataOnly="0" labelOnly="1" grandRow="1" outline="0" fieldPosition="0"/>
    </format>
    <format dxfId="244">
      <pivotArea dataOnly="0" labelOnly="1" outline="0" axis="axisValues" fieldPosition="0"/>
    </format>
    <format dxfId="243">
      <pivotArea type="all" dataOnly="0" outline="0" fieldPosition="0"/>
    </format>
    <format dxfId="242">
      <pivotArea outline="0" collapsedLevelsAreSubtotals="1" fieldPosition="0"/>
    </format>
    <format dxfId="241">
      <pivotArea field="2" type="button" dataOnly="0" labelOnly="1" outline="0" axis="axisRow" fieldPosition="0"/>
    </format>
    <format dxfId="240">
      <pivotArea dataOnly="0" labelOnly="1" outline="0" axis="axisValues" fieldPosition="0"/>
    </format>
    <format dxfId="239">
      <pivotArea dataOnly="0" labelOnly="1" fieldPosition="0">
        <references count="1">
          <reference field="2" count="0"/>
        </references>
      </pivotArea>
    </format>
    <format dxfId="238">
      <pivotArea dataOnly="0" labelOnly="1" grandRow="1" outline="0" fieldPosition="0"/>
    </format>
    <format dxfId="237">
      <pivotArea dataOnly="0" labelOnly="1" outline="0" axis="axisValues" fieldPosition="0"/>
    </format>
    <format dxfId="236">
      <pivotArea type="all" dataOnly="0" outline="0" fieldPosition="0"/>
    </format>
    <format dxfId="235">
      <pivotArea outline="0" collapsedLevelsAreSubtotals="1" fieldPosition="0"/>
    </format>
    <format dxfId="234">
      <pivotArea field="2" type="button" dataOnly="0" labelOnly="1" outline="0" axis="axisRow" fieldPosition="0"/>
    </format>
    <format dxfId="233">
      <pivotArea dataOnly="0" labelOnly="1" outline="0" axis="axisValues" fieldPosition="0"/>
    </format>
    <format dxfId="232">
      <pivotArea dataOnly="0" labelOnly="1" fieldPosition="0">
        <references count="1">
          <reference field="2" count="0"/>
        </references>
      </pivotArea>
    </format>
    <format dxfId="231">
      <pivotArea dataOnly="0" labelOnly="1" grandRow="1" outline="0" fieldPosition="0"/>
    </format>
    <format dxfId="230">
      <pivotArea dataOnly="0" labelOnly="1" outline="0" axis="axisValues" fieldPosition="0"/>
    </format>
    <format dxfId="229">
      <pivotArea type="all" dataOnly="0" outline="0" fieldPosition="0"/>
    </format>
    <format dxfId="228">
      <pivotArea outline="0" collapsedLevelsAreSubtotals="1" fieldPosition="0"/>
    </format>
    <format dxfId="227">
      <pivotArea field="2" type="button" dataOnly="0" labelOnly="1" outline="0" axis="axisRow" fieldPosition="0"/>
    </format>
    <format dxfId="226">
      <pivotArea dataOnly="0" labelOnly="1" outline="0" axis="axisValues" fieldPosition="0"/>
    </format>
    <format dxfId="225">
      <pivotArea dataOnly="0" labelOnly="1" fieldPosition="0">
        <references count="1">
          <reference field="2" count="0"/>
        </references>
      </pivotArea>
    </format>
    <format dxfId="224">
      <pivotArea dataOnly="0" labelOnly="1" grandRow="1" outline="0" fieldPosition="0"/>
    </format>
    <format dxfId="223">
      <pivotArea dataOnly="0" labelOnly="1" outline="0" axis="axisValues" fieldPosition="0"/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2" type="button" dataOnly="0" labelOnly="1" outline="0" axis="axisRow" fieldPosition="0"/>
    </format>
    <format dxfId="219">
      <pivotArea dataOnly="0" labelOnly="1" outline="0" axis="axisValues" fieldPosition="0"/>
    </format>
    <format dxfId="218">
      <pivotArea dataOnly="0" labelOnly="1" fieldPosition="0">
        <references count="1">
          <reference field="2" count="0"/>
        </references>
      </pivotArea>
    </format>
    <format dxfId="217">
      <pivotArea dataOnly="0" labelOnly="1" grandRow="1" outline="0" fieldPosition="0"/>
    </format>
    <format dxfId="216">
      <pivotArea dataOnly="0" labelOnly="1" outline="0" axis="axisValues" fieldPosition="0"/>
    </format>
    <format dxfId="215">
      <pivotArea type="all" dataOnly="0" outline="0" fieldPosition="0"/>
    </format>
    <format dxfId="214">
      <pivotArea outline="0" collapsedLevelsAreSubtotals="1" fieldPosition="0"/>
    </format>
    <format dxfId="213">
      <pivotArea field="2" type="button" dataOnly="0" labelOnly="1" outline="0" axis="axisRow" fieldPosition="0"/>
    </format>
    <format dxfId="212">
      <pivotArea dataOnly="0" labelOnly="1" outline="0" axis="axisValues" fieldPosition="0"/>
    </format>
    <format dxfId="211">
      <pivotArea dataOnly="0" labelOnly="1" fieldPosition="0">
        <references count="1">
          <reference field="2" count="0"/>
        </references>
      </pivotArea>
    </format>
    <format dxfId="210">
      <pivotArea dataOnly="0" labelOnly="1" grandRow="1" outline="0" fieldPosition="0"/>
    </format>
    <format dxfId="209">
      <pivotArea dataOnly="0" labelOnly="1" outline="0" axis="axisValues" fieldPosition="0"/>
    </format>
    <format dxfId="208">
      <pivotArea collapsedLevelsAreSubtotals="1" fieldPosition="0">
        <references count="1">
          <reference field="2" count="1">
            <x v="3"/>
          </reference>
        </references>
      </pivotArea>
    </format>
    <format dxfId="207">
      <pivotArea collapsedLevelsAreSubtotals="1" fieldPosition="0">
        <references count="1">
          <reference field="2" count="1">
            <x v="2"/>
          </reference>
        </references>
      </pivotArea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field="2" type="button" dataOnly="0" labelOnly="1" outline="0" axis="axisRow" fieldPosition="0"/>
    </format>
    <format dxfId="203">
      <pivotArea dataOnly="0" labelOnly="1" outline="0" axis="axisValues" fieldPosition="0"/>
    </format>
    <format dxfId="202">
      <pivotArea dataOnly="0" labelOnly="1" fieldPosition="0">
        <references count="1">
          <reference field="2" count="0"/>
        </references>
      </pivotArea>
    </format>
    <format dxfId="201">
      <pivotArea dataOnly="0" labelOnly="1" grandRow="1" outline="0" fieldPosition="0"/>
    </format>
    <format dxfId="20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8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N2:O8" firstHeaderRow="1" firstDataRow="1" firstDataCol="1"/>
  <pivotFields count="27">
    <pivotField showAll="0"/>
    <pivotField showAll="0"/>
    <pivotField axis="axisRow" showAll="0">
      <items count="6">
        <item x="0"/>
        <item x="3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Количество" fld="23" baseField="0" baseItem="0"/>
  </dataFields>
  <formats count="49">
    <format dxfId="299">
      <pivotArea type="all" dataOnly="0" outline="0" fieldPosition="0"/>
    </format>
    <format dxfId="298">
      <pivotArea outline="0" collapsedLevelsAreSubtotals="1" fieldPosition="0"/>
    </format>
    <format dxfId="297">
      <pivotArea field="2" type="button" dataOnly="0" labelOnly="1" outline="0" axis="axisRow" fieldPosition="0"/>
    </format>
    <format dxfId="296">
      <pivotArea dataOnly="0" labelOnly="1" outline="0" axis="axisValues" fieldPosition="0"/>
    </format>
    <format dxfId="295">
      <pivotArea dataOnly="0" labelOnly="1" fieldPosition="0">
        <references count="1">
          <reference field="2" count="0"/>
        </references>
      </pivotArea>
    </format>
    <format dxfId="294">
      <pivotArea dataOnly="0" labelOnly="1" grandRow="1" outline="0" fieldPosition="0"/>
    </format>
    <format dxfId="293">
      <pivotArea dataOnly="0" labelOnly="1" outline="0" axis="axisValues" fieldPosition="0"/>
    </format>
    <format dxfId="292">
      <pivotArea type="all" dataOnly="0" outline="0" fieldPosition="0"/>
    </format>
    <format dxfId="291">
      <pivotArea outline="0" collapsedLevelsAreSubtotals="1" fieldPosition="0"/>
    </format>
    <format dxfId="290">
      <pivotArea field="2" type="button" dataOnly="0" labelOnly="1" outline="0" axis="axisRow" fieldPosition="0"/>
    </format>
    <format dxfId="289">
      <pivotArea dataOnly="0" labelOnly="1" outline="0" axis="axisValues" fieldPosition="0"/>
    </format>
    <format dxfId="288">
      <pivotArea dataOnly="0" labelOnly="1" fieldPosition="0">
        <references count="1">
          <reference field="2" count="0"/>
        </references>
      </pivotArea>
    </format>
    <format dxfId="287">
      <pivotArea dataOnly="0" labelOnly="1" grandRow="1" outline="0" fieldPosition="0"/>
    </format>
    <format dxfId="286">
      <pivotArea dataOnly="0" labelOnly="1" outline="0" axis="axisValues" fieldPosition="0"/>
    </format>
    <format dxfId="285">
      <pivotArea type="all" dataOnly="0" outline="0" fieldPosition="0"/>
    </format>
    <format dxfId="284">
      <pivotArea outline="0" collapsedLevelsAreSubtotals="1" fieldPosition="0"/>
    </format>
    <format dxfId="283">
      <pivotArea field="2" type="button" dataOnly="0" labelOnly="1" outline="0" axis="axisRow" fieldPosition="0"/>
    </format>
    <format dxfId="282">
      <pivotArea dataOnly="0" labelOnly="1" outline="0" axis="axisValues" fieldPosition="0"/>
    </format>
    <format dxfId="281">
      <pivotArea dataOnly="0" labelOnly="1" fieldPosition="0">
        <references count="1">
          <reference field="2" count="0"/>
        </references>
      </pivotArea>
    </format>
    <format dxfId="280">
      <pivotArea dataOnly="0" labelOnly="1" grandRow="1" outline="0" fieldPosition="0"/>
    </format>
    <format dxfId="279">
      <pivotArea dataOnly="0" labelOnly="1" outline="0" axis="axisValues" fieldPosition="0"/>
    </format>
    <format dxfId="278">
      <pivotArea type="all" dataOnly="0" outline="0" fieldPosition="0"/>
    </format>
    <format dxfId="277">
      <pivotArea outline="0" collapsedLevelsAreSubtotals="1" fieldPosition="0"/>
    </format>
    <format dxfId="276">
      <pivotArea field="2" type="button" dataOnly="0" labelOnly="1" outline="0" axis="axisRow" fieldPosition="0"/>
    </format>
    <format dxfId="275">
      <pivotArea dataOnly="0" labelOnly="1" outline="0" axis="axisValues" fieldPosition="0"/>
    </format>
    <format dxfId="274">
      <pivotArea dataOnly="0" labelOnly="1" fieldPosition="0">
        <references count="1">
          <reference field="2" count="0"/>
        </references>
      </pivotArea>
    </format>
    <format dxfId="273">
      <pivotArea dataOnly="0" labelOnly="1" grandRow="1" outline="0" fieldPosition="0"/>
    </format>
    <format dxfId="272">
      <pivotArea dataOnly="0" labelOnly="1" outline="0" axis="axisValues" fieldPosition="0"/>
    </format>
    <format dxfId="271">
      <pivotArea type="all" dataOnly="0" outline="0" fieldPosition="0"/>
    </format>
    <format dxfId="270">
      <pivotArea outline="0" collapsedLevelsAreSubtotals="1" fieldPosition="0"/>
    </format>
    <format dxfId="269">
      <pivotArea field="2" type="button" dataOnly="0" labelOnly="1" outline="0" axis="axisRow" fieldPosition="0"/>
    </format>
    <format dxfId="268">
      <pivotArea dataOnly="0" labelOnly="1" outline="0" axis="axisValues" fieldPosition="0"/>
    </format>
    <format dxfId="267">
      <pivotArea dataOnly="0" labelOnly="1" fieldPosition="0">
        <references count="1">
          <reference field="2" count="0"/>
        </references>
      </pivotArea>
    </format>
    <format dxfId="266">
      <pivotArea dataOnly="0" labelOnly="1" grandRow="1" outline="0" fieldPosition="0"/>
    </format>
    <format dxfId="265">
      <pivotArea dataOnly="0" labelOnly="1" outline="0" axis="axisValues" fieldPosition="0"/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field="2" type="button" dataOnly="0" labelOnly="1" outline="0" axis="axisRow" fieldPosition="0"/>
    </format>
    <format dxfId="261">
      <pivotArea dataOnly="0" labelOnly="1" outline="0" axis="axisValues" fieldPosition="0"/>
    </format>
    <format dxfId="260">
      <pivotArea dataOnly="0" labelOnly="1" fieldPosition="0">
        <references count="1">
          <reference field="2" count="0"/>
        </references>
      </pivotArea>
    </format>
    <format dxfId="259">
      <pivotArea dataOnly="0" labelOnly="1" grandRow="1" outline="0" fieldPosition="0"/>
    </format>
    <format dxfId="258">
      <pivotArea dataOnly="0" labelOnly="1" outline="0" axis="axisValues" fieldPosition="0"/>
    </format>
    <format dxfId="257">
      <pivotArea type="all" dataOnly="0" outline="0" fieldPosition="0"/>
    </format>
    <format dxfId="256">
      <pivotArea outline="0" collapsedLevelsAreSubtotals="1" fieldPosition="0"/>
    </format>
    <format dxfId="255">
      <pivotArea field="2" type="button" dataOnly="0" labelOnly="1" outline="0" axis="axisRow" fieldPosition="0"/>
    </format>
    <format dxfId="254">
      <pivotArea dataOnly="0" labelOnly="1" outline="0" axis="axisValues" fieldPosition="0"/>
    </format>
    <format dxfId="253">
      <pivotArea dataOnly="0" labelOnly="1" fieldPosition="0">
        <references count="1">
          <reference field="2" count="0"/>
        </references>
      </pivotArea>
    </format>
    <format dxfId="252">
      <pivotArea dataOnly="0" labelOnly="1" grandRow="1" outline="0" fieldPosition="0"/>
    </format>
    <format dxfId="25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G23" sqref="G23"/>
    </sheetView>
  </sheetViews>
  <sheetFormatPr defaultRowHeight="15" x14ac:dyDescent="0.25"/>
  <cols>
    <col min="1" max="1" width="11" style="1" bestFit="1" customWidth="1"/>
    <col min="2" max="2" width="31.140625" style="1" bestFit="1" customWidth="1"/>
    <col min="3" max="3" width="10.140625" style="1" bestFit="1" customWidth="1"/>
    <col min="4" max="4" width="18.85546875" style="1" bestFit="1" customWidth="1"/>
    <col min="5" max="5" width="14.5703125" style="1" bestFit="1" customWidth="1"/>
    <col min="6" max="7" width="13.42578125" style="1" bestFit="1" customWidth="1"/>
    <col min="8" max="8" width="9.140625" style="1"/>
    <col min="9" max="9" width="9.5703125" style="1" customWidth="1"/>
    <col min="10" max="10" width="9.140625" style="1" bestFit="1" customWidth="1"/>
    <col min="11" max="11" width="3.7109375" style="1" bestFit="1" customWidth="1"/>
    <col min="12" max="12" width="19.5703125" style="1" customWidth="1"/>
    <col min="13" max="13" width="20.5703125" style="1" customWidth="1"/>
    <col min="14" max="14" width="19.5703125" style="1" customWidth="1"/>
    <col min="15" max="15" width="27" style="1" bestFit="1" customWidth="1"/>
    <col min="16" max="16384" width="9.140625" style="1"/>
  </cols>
  <sheetData>
    <row r="1" spans="1:15" x14ac:dyDescent="0.25">
      <c r="A1" s="6" t="s">
        <v>0</v>
      </c>
      <c r="B1" s="2">
        <v>43191</v>
      </c>
      <c r="C1" s="2">
        <v>43220</v>
      </c>
      <c r="E1" s="20" t="s">
        <v>5</v>
      </c>
      <c r="F1" s="3" t="s">
        <v>6</v>
      </c>
      <c r="I1" s="6" t="s">
        <v>9</v>
      </c>
      <c r="J1" s="3">
        <v>100</v>
      </c>
      <c r="L1" s="18" t="s">
        <v>16</v>
      </c>
      <c r="M1" s="18"/>
      <c r="N1" s="18" t="s">
        <v>53</v>
      </c>
      <c r="O1" s="18"/>
    </row>
    <row r="2" spans="1:15" x14ac:dyDescent="0.25">
      <c r="A2" s="6" t="s">
        <v>1</v>
      </c>
      <c r="B2" s="2">
        <v>43180</v>
      </c>
      <c r="C2" s="2">
        <v>43190</v>
      </c>
      <c r="E2" s="21"/>
      <c r="F2" s="3" t="s">
        <v>7</v>
      </c>
      <c r="L2" s="9" t="s">
        <v>50</v>
      </c>
      <c r="M2" s="3" t="s">
        <v>52</v>
      </c>
      <c r="N2" s="9" t="s">
        <v>50</v>
      </c>
      <c r="O2" s="3" t="s">
        <v>49</v>
      </c>
    </row>
    <row r="3" spans="1:15" x14ac:dyDescent="0.25">
      <c r="A3" s="6" t="s">
        <v>2</v>
      </c>
      <c r="B3" s="4" t="s">
        <v>56</v>
      </c>
      <c r="C3" s="3"/>
      <c r="E3" s="22"/>
      <c r="F3" s="3" t="s">
        <v>8</v>
      </c>
      <c r="L3" s="3" t="s">
        <v>39</v>
      </c>
      <c r="M3" s="10">
        <v>12</v>
      </c>
      <c r="N3" s="3" t="s">
        <v>39</v>
      </c>
      <c r="O3" s="10">
        <v>11</v>
      </c>
    </row>
    <row r="4" spans="1:15" x14ac:dyDescent="0.25">
      <c r="A4" s="6" t="s">
        <v>3</v>
      </c>
      <c r="B4" s="4" t="s">
        <v>59</v>
      </c>
      <c r="C4" s="3"/>
      <c r="L4" s="3" t="s">
        <v>43</v>
      </c>
      <c r="M4" s="10">
        <v>3</v>
      </c>
      <c r="N4" s="3" t="s">
        <v>43</v>
      </c>
      <c r="O4" s="10">
        <v>3</v>
      </c>
    </row>
    <row r="5" spans="1:15" x14ac:dyDescent="0.25">
      <c r="A5" s="6" t="s">
        <v>4</v>
      </c>
      <c r="B5" s="4" t="s">
        <v>58</v>
      </c>
      <c r="C5" s="3"/>
      <c r="L5" s="3" t="s">
        <v>88</v>
      </c>
      <c r="M5" s="10">
        <v>1</v>
      </c>
      <c r="N5" s="3" t="s">
        <v>88</v>
      </c>
      <c r="O5" s="10">
        <v>1</v>
      </c>
    </row>
    <row r="6" spans="1:15" x14ac:dyDescent="0.25">
      <c r="E6" s="11"/>
      <c r="L6" s="3" t="s">
        <v>84</v>
      </c>
      <c r="M6" s="10">
        <v>1</v>
      </c>
      <c r="N6" s="3" t="s">
        <v>84</v>
      </c>
      <c r="O6" s="10">
        <v>1</v>
      </c>
    </row>
    <row r="7" spans="1:15" x14ac:dyDescent="0.25">
      <c r="B7" s="19" t="s">
        <v>10</v>
      </c>
      <c r="C7" s="16" t="s">
        <v>11</v>
      </c>
      <c r="D7" s="16" t="s">
        <v>12</v>
      </c>
      <c r="E7" s="16" t="s">
        <v>13</v>
      </c>
      <c r="F7" s="16" t="s">
        <v>6</v>
      </c>
      <c r="G7" s="16" t="s">
        <v>7</v>
      </c>
      <c r="H7" s="16" t="s">
        <v>8</v>
      </c>
      <c r="I7" s="16" t="s">
        <v>14</v>
      </c>
      <c r="J7" s="16" t="s">
        <v>15</v>
      </c>
      <c r="L7" s="3" t="s">
        <v>55</v>
      </c>
      <c r="M7" s="10">
        <v>2</v>
      </c>
      <c r="N7" s="3" t="s">
        <v>55</v>
      </c>
      <c r="O7" s="10">
        <v>2</v>
      </c>
    </row>
    <row r="8" spans="1:15" x14ac:dyDescent="0.25">
      <c r="B8" s="19"/>
      <c r="C8" s="17">
        <f>SUM(C9:C19)</f>
        <v>19</v>
      </c>
      <c r="D8" s="17">
        <f t="shared" ref="D8:J8" si="0">SUM(D9:D19)</f>
        <v>7</v>
      </c>
      <c r="E8" s="17">
        <f t="shared" si="0"/>
        <v>4</v>
      </c>
      <c r="F8" s="17">
        <f t="shared" si="0"/>
        <v>3</v>
      </c>
      <c r="G8" s="17">
        <f t="shared" si="0"/>
        <v>9</v>
      </c>
      <c r="H8" s="17">
        <f t="shared" si="0"/>
        <v>0</v>
      </c>
      <c r="I8" s="17">
        <f t="shared" si="0"/>
        <v>400</v>
      </c>
      <c r="J8" s="17">
        <f t="shared" si="0"/>
        <v>0</v>
      </c>
      <c r="L8" s="3" t="s">
        <v>51</v>
      </c>
      <c r="M8" s="10">
        <v>19</v>
      </c>
      <c r="N8" s="3" t="s">
        <v>51</v>
      </c>
      <c r="O8" s="10">
        <v>18</v>
      </c>
    </row>
    <row r="9" spans="1:15" x14ac:dyDescent="0.25">
      <c r="B9" s="7">
        <v>43180</v>
      </c>
      <c r="C9" s="13">
        <f>SUMIFS('База DUYEN'!AA:AA,'База DUYEN'!D:D,B9)</f>
        <v>10</v>
      </c>
      <c r="D9" s="13">
        <v>5</v>
      </c>
      <c r="E9" s="13">
        <f>SUMIFS('База DUYEN'!Z:Z,'База DUYEN'!D:D,B9)</f>
        <v>1</v>
      </c>
      <c r="F9" s="13">
        <f>C9-D9-G9-H9</f>
        <v>1</v>
      </c>
      <c r="G9" s="13">
        <f>SUMIFS('База DUYEN'!X:X,'База DUYEN'!D:D,B9,'База DUYEN'!Y:Y,'База DUYEN'!$Y$2)</f>
        <v>4</v>
      </c>
      <c r="H9" s="13">
        <v>0</v>
      </c>
      <c r="I9" s="13">
        <f>E9*$J$1</f>
        <v>100</v>
      </c>
      <c r="J9" s="3"/>
      <c r="L9"/>
      <c r="M9"/>
      <c r="N9"/>
      <c r="O9"/>
    </row>
    <row r="10" spans="1:15" x14ac:dyDescent="0.25">
      <c r="B10" s="7">
        <v>43181</v>
      </c>
      <c r="C10" s="13">
        <f>SUMIFS('База DUYEN'!AA:AA,'База DUYEN'!D:D,B10)</f>
        <v>9</v>
      </c>
      <c r="D10" s="13">
        <v>2</v>
      </c>
      <c r="E10" s="13">
        <f>SUMIFS('База DUYEN'!Z:Z,'База DUYEN'!D:D,B10)</f>
        <v>3</v>
      </c>
      <c r="F10" s="13">
        <f t="shared" ref="F10:F19" si="1">C10-D10-G10-H10</f>
        <v>2</v>
      </c>
      <c r="G10" s="13">
        <v>5</v>
      </c>
      <c r="H10" s="13">
        <v>0</v>
      </c>
      <c r="I10" s="13">
        <f t="shared" ref="I10:I19" si="2">E10*$J$1</f>
        <v>300</v>
      </c>
      <c r="J10" s="3"/>
    </row>
    <row r="11" spans="1:15" x14ac:dyDescent="0.25">
      <c r="B11" s="7">
        <v>43182</v>
      </c>
      <c r="C11" s="13">
        <f>SUMIFS('База DUYEN'!AA:AA,'База DUYEN'!D:D,B11)</f>
        <v>0</v>
      </c>
      <c r="D11" s="13">
        <f>SUMIFS('База DUYEN'!X:X,'База DUYEN'!W:W,'База DUYEN'!$W$6,'База DUYEN'!D:D,B11)</f>
        <v>0</v>
      </c>
      <c r="E11" s="13">
        <f>SUMIFS('База DUYEN'!Z:Z,'База DUYEN'!D:D,B11)</f>
        <v>0</v>
      </c>
      <c r="F11" s="13">
        <f t="shared" si="1"/>
        <v>0</v>
      </c>
      <c r="G11" s="13">
        <f>SUMIFS('База DUYEN'!X:X,'База DUYEN'!D:D,B11,'База DUYEN'!Y:Y,'База DUYEN'!$Y$2)</f>
        <v>0</v>
      </c>
      <c r="H11" s="13">
        <v>0</v>
      </c>
      <c r="I11" s="13">
        <f t="shared" si="2"/>
        <v>0</v>
      </c>
      <c r="J11" s="3"/>
    </row>
    <row r="12" spans="1:15" x14ac:dyDescent="0.25">
      <c r="B12" s="7">
        <v>43183</v>
      </c>
      <c r="C12" s="13">
        <f>SUMIFS('База DUYEN'!AA:AA,'База DUYEN'!D:D,B12)</f>
        <v>0</v>
      </c>
      <c r="D12" s="13">
        <f>SUMIFS('База DUYEN'!X:X,'База DUYEN'!W:W,'База DUYEN'!$W$6,'База DUYEN'!D:D,B12)</f>
        <v>0</v>
      </c>
      <c r="E12" s="13">
        <f>SUMIFS('База DUYEN'!Z:Z,'База DUYEN'!D:D,B12)</f>
        <v>0</v>
      </c>
      <c r="F12" s="13">
        <f t="shared" si="1"/>
        <v>0</v>
      </c>
      <c r="G12" s="13">
        <f>SUMIFS('База DUYEN'!X:X,'База DUYEN'!D:D,B12,'База DUYEN'!Y:Y,'База DUYEN'!$Y$2)</f>
        <v>0</v>
      </c>
      <c r="H12" s="13">
        <v>0</v>
      </c>
      <c r="I12" s="13">
        <f t="shared" si="2"/>
        <v>0</v>
      </c>
      <c r="J12" s="3"/>
    </row>
    <row r="13" spans="1:15" x14ac:dyDescent="0.25">
      <c r="B13" s="7">
        <v>43184</v>
      </c>
      <c r="C13" s="13">
        <f>SUMIFS('База DUYEN'!AA:AA,'База DUYEN'!D:D,B13)</f>
        <v>0</v>
      </c>
      <c r="D13" s="13">
        <f>SUMIFS('База DUYEN'!X:X,'База DUYEN'!W:W,'База DUYEN'!$W$6,'База DUYEN'!D:D,B13)</f>
        <v>0</v>
      </c>
      <c r="E13" s="13">
        <f>SUMIFS('База DUYEN'!Z:Z,'База DUYEN'!D:D,B13)</f>
        <v>0</v>
      </c>
      <c r="F13" s="13">
        <f t="shared" si="1"/>
        <v>0</v>
      </c>
      <c r="G13" s="13">
        <f>SUMIFS('База DUYEN'!X:X,'База DUYEN'!D:D,B13,'База DUYEN'!Y:Y,'База DUYEN'!$Y$2)</f>
        <v>0</v>
      </c>
      <c r="H13" s="13">
        <v>0</v>
      </c>
      <c r="I13" s="13">
        <f t="shared" si="2"/>
        <v>0</v>
      </c>
      <c r="J13" s="3"/>
    </row>
    <row r="14" spans="1:15" x14ac:dyDescent="0.25">
      <c r="B14" s="7">
        <v>43185</v>
      </c>
      <c r="C14" s="13">
        <f>SUMIFS('База DUYEN'!AA:AA,'База DUYEN'!D:D,B14)</f>
        <v>0</v>
      </c>
      <c r="D14" s="13">
        <f>SUMIFS('База DUYEN'!X:X,'База DUYEN'!W:W,'База DUYEN'!$W$6,'База DUYEN'!D:D,B14)</f>
        <v>0</v>
      </c>
      <c r="E14" s="13">
        <f>SUMIFS('База DUYEN'!Z:Z,'База DUYEN'!D:D,B14)</f>
        <v>0</v>
      </c>
      <c r="F14" s="13">
        <f t="shared" si="1"/>
        <v>0</v>
      </c>
      <c r="G14" s="13">
        <f>SUMIFS('База DUYEN'!X:X,'База DUYEN'!D:D,B14,'База DUYEN'!Y:Y,'База DUYEN'!$Y$2)</f>
        <v>0</v>
      </c>
      <c r="H14" s="13">
        <v>0</v>
      </c>
      <c r="I14" s="13">
        <f t="shared" si="2"/>
        <v>0</v>
      </c>
      <c r="J14" s="3"/>
    </row>
    <row r="15" spans="1:15" x14ac:dyDescent="0.25">
      <c r="B15" s="7">
        <v>43186</v>
      </c>
      <c r="C15" s="13">
        <f>SUMIFS('База DUYEN'!AA:AA,'База DUYEN'!D:D,B15)</f>
        <v>0</v>
      </c>
      <c r="D15" s="13">
        <f>SUMIFS('База DUYEN'!X:X,'База DUYEN'!W:W,'База DUYEN'!$W$6,'База DUYEN'!D:D,B15)</f>
        <v>0</v>
      </c>
      <c r="E15" s="13">
        <f>SUMIFS('База DUYEN'!Z:Z,'База DUYEN'!D:D,B15)</f>
        <v>0</v>
      </c>
      <c r="F15" s="13">
        <f t="shared" si="1"/>
        <v>0</v>
      </c>
      <c r="G15" s="13">
        <f>SUMIFS('База DUYEN'!X:X,'База DUYEN'!D:D,B15,'База DUYEN'!Y:Y,'База DUYEN'!$Y$2)</f>
        <v>0</v>
      </c>
      <c r="H15" s="13">
        <v>0</v>
      </c>
      <c r="I15" s="13">
        <f t="shared" si="2"/>
        <v>0</v>
      </c>
      <c r="J15" s="3"/>
    </row>
    <row r="16" spans="1:15" x14ac:dyDescent="0.25">
      <c r="B16" s="7">
        <v>43187</v>
      </c>
      <c r="C16" s="13">
        <f>SUMIFS('База DUYEN'!AA:AA,'База DUYEN'!D:D,B16)</f>
        <v>0</v>
      </c>
      <c r="D16" s="13">
        <f>SUMIFS('База DUYEN'!X:X,'База DUYEN'!W:W,'База DUYEN'!$W$6,'База DUYEN'!D:D,B16)</f>
        <v>0</v>
      </c>
      <c r="E16" s="13">
        <f>SUMIFS('База DUYEN'!Z:Z,'База DUYEN'!D:D,B16)</f>
        <v>0</v>
      </c>
      <c r="F16" s="13">
        <f t="shared" si="1"/>
        <v>0</v>
      </c>
      <c r="G16" s="13">
        <f>SUMIFS('База DUYEN'!X:X,'База DUYEN'!D:D,B16,'База DUYEN'!Y:Y,'База DUYEN'!$Y$2)</f>
        <v>0</v>
      </c>
      <c r="H16" s="13">
        <v>0</v>
      </c>
      <c r="I16" s="13">
        <f t="shared" si="2"/>
        <v>0</v>
      </c>
      <c r="J16" s="3"/>
    </row>
    <row r="17" spans="2:10" x14ac:dyDescent="0.25">
      <c r="B17" s="7">
        <v>43188</v>
      </c>
      <c r="C17" s="13">
        <f>SUMIFS('База DUYEN'!AA:AA,'База DUYEN'!D:D,B17)</f>
        <v>0</v>
      </c>
      <c r="D17" s="13">
        <f>SUMIFS('База DUYEN'!X:X,'База DUYEN'!W:W,'База DUYEN'!$W$6,'База DUYEN'!D:D,B17)</f>
        <v>0</v>
      </c>
      <c r="E17" s="13">
        <f>SUMIFS('База DUYEN'!Z:Z,'База DUYEN'!D:D,B17)</f>
        <v>0</v>
      </c>
      <c r="F17" s="13">
        <f t="shared" si="1"/>
        <v>0</v>
      </c>
      <c r="G17" s="13">
        <f>SUMIFS('База DUYEN'!X:X,'База DUYEN'!D:D,B17,'База DUYEN'!Y:Y,'База DUYEN'!$Y$2)</f>
        <v>0</v>
      </c>
      <c r="H17" s="13">
        <v>0</v>
      </c>
      <c r="I17" s="13">
        <f t="shared" si="2"/>
        <v>0</v>
      </c>
      <c r="J17" s="3"/>
    </row>
    <row r="18" spans="2:10" x14ac:dyDescent="0.25">
      <c r="B18" s="7">
        <v>43189</v>
      </c>
      <c r="C18" s="13">
        <f>SUMIFS('База DUYEN'!AA:AA,'База DUYEN'!D:D,B18)</f>
        <v>0</v>
      </c>
      <c r="D18" s="13">
        <f>SUMIFS('База DUYEN'!X:X,'База DUYEN'!W:W,'База DUYEN'!$W$6,'База DUYEN'!D:D,B18)</f>
        <v>0</v>
      </c>
      <c r="E18" s="13">
        <f>SUMIFS('База DUYEN'!Z:Z,'База DUYEN'!D:D,B18)</f>
        <v>0</v>
      </c>
      <c r="F18" s="13">
        <f t="shared" si="1"/>
        <v>0</v>
      </c>
      <c r="G18" s="13">
        <f>SUMIFS('База DUYEN'!X:X,'База DUYEN'!D:D,B18,'База DUYEN'!Y:Y,'База DUYEN'!$Y$2)</f>
        <v>0</v>
      </c>
      <c r="H18" s="13">
        <v>0</v>
      </c>
      <c r="I18" s="13">
        <f t="shared" si="2"/>
        <v>0</v>
      </c>
      <c r="J18" s="3"/>
    </row>
    <row r="19" spans="2:10" x14ac:dyDescent="0.25">
      <c r="B19" s="7">
        <v>43190</v>
      </c>
      <c r="C19" s="13">
        <f>SUMIFS('База DUYEN'!AA:AA,'База DUYEN'!D:D,B19)</f>
        <v>0</v>
      </c>
      <c r="D19" s="13">
        <f>SUMIFS('База DUYEN'!X:X,'База DUYEN'!W:W,'База DUYEN'!$W$6,'База DUYEN'!D:D,B19)</f>
        <v>0</v>
      </c>
      <c r="E19" s="13">
        <f>SUMIFS('База DUYEN'!Z:Z,'База DUYEN'!D:D,B19)</f>
        <v>0</v>
      </c>
      <c r="F19" s="13">
        <f t="shared" si="1"/>
        <v>0</v>
      </c>
      <c r="G19" s="13">
        <f>SUMIFS('База DUYEN'!X:X,'База DUYEN'!D:D,B19,'База DUYEN'!Y:Y,'База DUYEN'!$Y$2)</f>
        <v>0</v>
      </c>
      <c r="H19" s="13">
        <v>0</v>
      </c>
      <c r="I19" s="13">
        <f t="shared" si="2"/>
        <v>0</v>
      </c>
      <c r="J19" s="3"/>
    </row>
    <row r="20" spans="2:10" x14ac:dyDescent="0.25">
      <c r="E20" s="11"/>
    </row>
  </sheetData>
  <mergeCells count="4">
    <mergeCell ref="N1:O1"/>
    <mergeCell ref="B7:B8"/>
    <mergeCell ref="E1:E3"/>
    <mergeCell ref="L1:M1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5"/>
  <sheetViews>
    <sheetView workbookViewId="0">
      <selection activeCell="C28" sqref="C28"/>
    </sheetView>
  </sheetViews>
  <sheetFormatPr defaultRowHeight="15" x14ac:dyDescent="0.25"/>
  <cols>
    <col min="1" max="1" width="9.42578125" bestFit="1" customWidth="1"/>
    <col min="2" max="2" width="31.7109375" bestFit="1" customWidth="1"/>
    <col min="3" max="3" width="24.140625" bestFit="1" customWidth="1"/>
    <col min="4" max="5" width="11.5703125" bestFit="1" customWidth="1"/>
    <col min="6" max="6" width="14.5703125" bestFit="1" customWidth="1"/>
    <col min="7" max="7" width="24.7109375" bestFit="1" customWidth="1"/>
    <col min="8" max="8" width="20.7109375" bestFit="1" customWidth="1"/>
    <col min="9" max="9" width="18.85546875" bestFit="1" customWidth="1"/>
    <col min="10" max="10" width="27.85546875" bestFit="1" customWidth="1"/>
    <col min="11" max="11" width="38.5703125" bestFit="1" customWidth="1"/>
    <col min="12" max="12" width="19.140625" bestFit="1" customWidth="1"/>
    <col min="13" max="13" width="19.5703125" bestFit="1" customWidth="1"/>
    <col min="14" max="14" width="16.42578125" bestFit="1" customWidth="1"/>
    <col min="15" max="15" width="21" bestFit="1" customWidth="1"/>
    <col min="16" max="16" width="11.42578125" bestFit="1" customWidth="1"/>
    <col min="17" max="17" width="7.140625" bestFit="1" customWidth="1"/>
    <col min="18" max="18" width="8.42578125" bestFit="1" customWidth="1"/>
    <col min="19" max="19" width="5.28515625" bestFit="1" customWidth="1"/>
    <col min="20" max="20" width="18.5703125" bestFit="1" customWidth="1"/>
    <col min="21" max="21" width="29.7109375" bestFit="1" customWidth="1"/>
    <col min="22" max="22" width="29.85546875" bestFit="1" customWidth="1"/>
    <col min="23" max="23" width="21.5703125" bestFit="1" customWidth="1"/>
    <col min="24" max="24" width="10.7109375" bestFit="1" customWidth="1"/>
    <col min="25" max="25" width="10.7109375" customWidth="1"/>
  </cols>
  <sheetData>
    <row r="1" spans="1:27" x14ac:dyDescent="0.25">
      <c r="A1" s="23" t="s">
        <v>17</v>
      </c>
      <c r="B1" s="23" t="s">
        <v>18</v>
      </c>
      <c r="C1" s="23" t="s">
        <v>19</v>
      </c>
      <c r="D1" s="23" t="s">
        <v>45</v>
      </c>
      <c r="E1" s="23" t="s">
        <v>20</v>
      </c>
      <c r="F1" s="23" t="s">
        <v>21</v>
      </c>
      <c r="G1" s="23" t="s">
        <v>22</v>
      </c>
      <c r="H1" s="23" t="s">
        <v>23</v>
      </c>
      <c r="I1" s="23" t="s">
        <v>24</v>
      </c>
      <c r="J1" s="23" t="s">
        <v>25</v>
      </c>
      <c r="K1" s="23" t="s">
        <v>26</v>
      </c>
      <c r="L1" s="23" t="s">
        <v>27</v>
      </c>
      <c r="M1" s="23" t="s">
        <v>28</v>
      </c>
      <c r="N1" s="23" t="s">
        <v>29</v>
      </c>
      <c r="O1" s="23" t="s">
        <v>30</v>
      </c>
      <c r="P1" s="23" t="s">
        <v>31</v>
      </c>
      <c r="Q1" s="23" t="s">
        <v>32</v>
      </c>
      <c r="R1" s="23" t="s">
        <v>33</v>
      </c>
      <c r="S1" s="23" t="s">
        <v>34</v>
      </c>
      <c r="T1" s="23" t="s">
        <v>35</v>
      </c>
      <c r="U1" s="23" t="s">
        <v>36</v>
      </c>
      <c r="V1" s="23" t="s">
        <v>37</v>
      </c>
      <c r="W1" s="23" t="s">
        <v>38</v>
      </c>
      <c r="X1" s="24" t="s">
        <v>46</v>
      </c>
      <c r="Y1" s="24" t="s">
        <v>48</v>
      </c>
      <c r="Z1" s="24" t="s">
        <v>47</v>
      </c>
      <c r="AA1" s="24" t="s">
        <v>16</v>
      </c>
    </row>
    <row r="2" spans="1:27" x14ac:dyDescent="0.25">
      <c r="A2" s="25">
        <v>4899142</v>
      </c>
      <c r="B2" s="25" t="s">
        <v>73</v>
      </c>
      <c r="C2" s="25" t="s">
        <v>39</v>
      </c>
      <c r="D2" s="26">
        <v>43180</v>
      </c>
      <c r="E2" s="26">
        <v>43191</v>
      </c>
      <c r="F2" s="26">
        <v>43200</v>
      </c>
      <c r="G2" s="25" t="s">
        <v>56</v>
      </c>
      <c r="H2" s="25" t="s">
        <v>57</v>
      </c>
      <c r="I2" s="25" t="s">
        <v>58</v>
      </c>
      <c r="J2" s="25" t="s">
        <v>59</v>
      </c>
      <c r="K2" s="25" t="s">
        <v>40</v>
      </c>
      <c r="L2" s="25">
        <v>2</v>
      </c>
      <c r="M2" s="25">
        <v>2</v>
      </c>
      <c r="N2" s="25">
        <v>0</v>
      </c>
      <c r="O2" s="25">
        <v>0</v>
      </c>
      <c r="P2" s="25">
        <v>2092</v>
      </c>
      <c r="Q2" s="25">
        <v>0</v>
      </c>
      <c r="R2" s="25">
        <v>1946</v>
      </c>
      <c r="S2" s="25">
        <v>1946</v>
      </c>
      <c r="T2" s="25" t="s">
        <v>41</v>
      </c>
      <c r="U2" s="25" t="s">
        <v>42</v>
      </c>
      <c r="V2" s="25" t="s">
        <v>65</v>
      </c>
      <c r="W2" s="25" t="s">
        <v>66</v>
      </c>
      <c r="X2" s="5">
        <f>IF(AND(J2='DUYEN HA RESORT CAM RANH 5 '!$B$4,I2='DUYEN HA RESORT CAM RANH 5 '!$B$5),1,0)</f>
        <v>1</v>
      </c>
      <c r="Y2" s="5" t="b">
        <f>OR(W2=$W$2)</f>
        <v>1</v>
      </c>
      <c r="Z2" s="5">
        <f t="shared" ref="Z2:Z59" si="0">IF(Q2=0,0,1)</f>
        <v>0</v>
      </c>
      <c r="AA2" s="5">
        <f>IF(G2='DUYEN HA RESORT CAM RANH 5 '!$B$3,1,0)</f>
        <v>1</v>
      </c>
    </row>
    <row r="3" spans="1:27" x14ac:dyDescent="0.25">
      <c r="A3" s="25">
        <v>4898679</v>
      </c>
      <c r="B3" s="25" t="s">
        <v>74</v>
      </c>
      <c r="C3" s="25" t="s">
        <v>39</v>
      </c>
      <c r="D3" s="26">
        <v>43180</v>
      </c>
      <c r="E3" s="26">
        <v>43200</v>
      </c>
      <c r="F3" s="26">
        <v>43210</v>
      </c>
      <c r="G3" s="25" t="s">
        <v>56</v>
      </c>
      <c r="H3" s="25" t="s">
        <v>57</v>
      </c>
      <c r="I3" s="25" t="s">
        <v>58</v>
      </c>
      <c r="J3" s="25" t="s">
        <v>59</v>
      </c>
      <c r="K3" s="25" t="s">
        <v>40</v>
      </c>
      <c r="L3" s="25">
        <v>2</v>
      </c>
      <c r="M3" s="25">
        <v>2</v>
      </c>
      <c r="N3" s="25">
        <v>0</v>
      </c>
      <c r="O3" s="25">
        <v>0</v>
      </c>
      <c r="P3" s="25">
        <v>2260</v>
      </c>
      <c r="Q3" s="25">
        <v>0</v>
      </c>
      <c r="R3" s="25">
        <v>2102</v>
      </c>
      <c r="S3" s="25">
        <v>2102</v>
      </c>
      <c r="T3" s="25" t="s">
        <v>41</v>
      </c>
      <c r="U3" s="25" t="s">
        <v>42</v>
      </c>
      <c r="V3" s="25" t="s">
        <v>65</v>
      </c>
      <c r="W3" s="25" t="s">
        <v>66</v>
      </c>
      <c r="X3" s="5">
        <f>IF(AND(J3='DUYEN HA RESORT CAM RANH 5 '!$B$4,I3='DUYEN HA RESORT CAM RANH 5 '!$B$5),1,0)</f>
        <v>1</v>
      </c>
      <c r="Y3" s="5" t="b">
        <f t="shared" ref="Y3:Y66" si="1">OR(W3=$W$2)</f>
        <v>1</v>
      </c>
      <c r="Z3" s="5">
        <f t="shared" si="0"/>
        <v>0</v>
      </c>
      <c r="AA3" s="5">
        <f>IF(G3='DUYEN HA RESORT CAM RANH 5 '!$B$3,1,0)</f>
        <v>1</v>
      </c>
    </row>
    <row r="4" spans="1:27" x14ac:dyDescent="0.25">
      <c r="A4" s="25">
        <v>4897578</v>
      </c>
      <c r="B4" s="25" t="s">
        <v>75</v>
      </c>
      <c r="C4" s="25" t="s">
        <v>39</v>
      </c>
      <c r="D4" s="26">
        <v>43180</v>
      </c>
      <c r="E4" s="26">
        <v>43191</v>
      </c>
      <c r="F4" s="26">
        <v>43200</v>
      </c>
      <c r="G4" s="25" t="s">
        <v>56</v>
      </c>
      <c r="H4" s="25" t="s">
        <v>57</v>
      </c>
      <c r="I4" s="25" t="s">
        <v>58</v>
      </c>
      <c r="J4" s="25" t="s">
        <v>59</v>
      </c>
      <c r="K4" s="25" t="s">
        <v>40</v>
      </c>
      <c r="L4" s="25">
        <v>2</v>
      </c>
      <c r="M4" s="25">
        <v>2</v>
      </c>
      <c r="N4" s="25">
        <v>0</v>
      </c>
      <c r="O4" s="25">
        <v>0</v>
      </c>
      <c r="P4" s="25">
        <v>2092</v>
      </c>
      <c r="Q4" s="25">
        <v>0</v>
      </c>
      <c r="R4" s="25">
        <v>1946</v>
      </c>
      <c r="S4" s="25">
        <v>1946</v>
      </c>
      <c r="T4" s="25" t="s">
        <v>41</v>
      </c>
      <c r="U4" s="25" t="s">
        <v>42</v>
      </c>
      <c r="V4" s="25" t="s">
        <v>65</v>
      </c>
      <c r="W4" s="25" t="s">
        <v>66</v>
      </c>
      <c r="X4" s="5">
        <f>IF(AND(J4='DUYEN HA RESORT CAM RANH 5 '!$B$4,I4='DUYEN HA RESORT CAM RANH 5 '!$B$5),1,0)</f>
        <v>1</v>
      </c>
      <c r="Y4" s="5" t="b">
        <f t="shared" si="1"/>
        <v>1</v>
      </c>
      <c r="Z4" s="5">
        <f t="shared" si="0"/>
        <v>0</v>
      </c>
      <c r="AA4" s="5">
        <f>IF(G4='DUYEN HA RESORT CAM RANH 5 '!$B$3,1,0)</f>
        <v>1</v>
      </c>
    </row>
    <row r="5" spans="1:27" x14ac:dyDescent="0.25">
      <c r="A5" s="25">
        <v>4897018</v>
      </c>
      <c r="B5" s="25" t="s">
        <v>76</v>
      </c>
      <c r="C5" s="25" t="s">
        <v>39</v>
      </c>
      <c r="D5" s="26">
        <v>43180</v>
      </c>
      <c r="E5" s="26">
        <v>43198</v>
      </c>
      <c r="F5" s="26">
        <v>43207</v>
      </c>
      <c r="G5" s="25" t="s">
        <v>56</v>
      </c>
      <c r="H5" s="25" t="s">
        <v>57</v>
      </c>
      <c r="I5" s="25" t="s">
        <v>58</v>
      </c>
      <c r="J5" s="25" t="s">
        <v>59</v>
      </c>
      <c r="K5" s="25" t="s">
        <v>77</v>
      </c>
      <c r="L5" s="25">
        <v>3</v>
      </c>
      <c r="M5" s="25">
        <v>2</v>
      </c>
      <c r="N5" s="25">
        <v>1</v>
      </c>
      <c r="O5" s="25">
        <v>0</v>
      </c>
      <c r="P5" s="25">
        <v>2787</v>
      </c>
      <c r="Q5" s="25">
        <v>0</v>
      </c>
      <c r="R5" s="25">
        <v>2592</v>
      </c>
      <c r="S5" s="25">
        <v>0</v>
      </c>
      <c r="T5" s="25" t="s">
        <v>41</v>
      </c>
      <c r="U5" s="25" t="s">
        <v>42</v>
      </c>
      <c r="V5" s="25" t="s">
        <v>65</v>
      </c>
      <c r="W5" s="25" t="s">
        <v>66</v>
      </c>
      <c r="X5" s="5">
        <f>IF(AND(J5='DUYEN HA RESORT CAM RANH 5 '!$B$4,I5='DUYEN HA RESORT CAM RANH 5 '!$B$5),1,0)</f>
        <v>1</v>
      </c>
      <c r="Y5" s="5" t="b">
        <f t="shared" si="1"/>
        <v>1</v>
      </c>
      <c r="Z5" s="5">
        <f t="shared" si="0"/>
        <v>0</v>
      </c>
      <c r="AA5" s="5">
        <f>IF(G5='DUYEN HA RESORT CAM RANH 5 '!$B$3,1,0)</f>
        <v>1</v>
      </c>
    </row>
    <row r="6" spans="1:27" x14ac:dyDescent="0.25">
      <c r="A6" s="25">
        <v>4895827</v>
      </c>
      <c r="B6" s="25" t="s">
        <v>78</v>
      </c>
      <c r="C6" s="25" t="s">
        <v>39</v>
      </c>
      <c r="D6" s="26">
        <v>43180</v>
      </c>
      <c r="E6" s="26">
        <v>43200</v>
      </c>
      <c r="F6" s="26">
        <v>43210</v>
      </c>
      <c r="G6" s="25" t="s">
        <v>56</v>
      </c>
      <c r="H6" s="25" t="s">
        <v>57</v>
      </c>
      <c r="I6" s="25" t="s">
        <v>58</v>
      </c>
      <c r="J6" s="25" t="s">
        <v>59</v>
      </c>
      <c r="K6" s="25" t="s">
        <v>40</v>
      </c>
      <c r="L6" s="25">
        <v>2</v>
      </c>
      <c r="M6" s="25">
        <v>2</v>
      </c>
      <c r="N6" s="25">
        <v>0</v>
      </c>
      <c r="O6" s="25">
        <v>0</v>
      </c>
      <c r="P6" s="25">
        <v>2400</v>
      </c>
      <c r="Q6" s="25">
        <v>0</v>
      </c>
      <c r="R6" s="25">
        <v>2064</v>
      </c>
      <c r="S6" s="25">
        <v>2064</v>
      </c>
      <c r="T6" s="25" t="s">
        <v>41</v>
      </c>
      <c r="U6" s="25" t="s">
        <v>42</v>
      </c>
      <c r="V6" s="25" t="s">
        <v>79</v>
      </c>
      <c r="W6" s="25" t="s">
        <v>80</v>
      </c>
      <c r="X6" s="5">
        <f>IF(AND(J6='DUYEN HA RESORT CAM RANH 5 '!$B$4,I6='DUYEN HA RESORT CAM RANH 5 '!$B$5),1,0)</f>
        <v>1</v>
      </c>
      <c r="Y6" s="5" t="b">
        <f t="shared" si="1"/>
        <v>0</v>
      </c>
      <c r="Z6" s="5">
        <f t="shared" si="0"/>
        <v>0</v>
      </c>
      <c r="AA6" s="5">
        <f>IF(G6='DUYEN HA RESORT CAM RANH 5 '!$B$3,1,0)</f>
        <v>1</v>
      </c>
    </row>
    <row r="7" spans="1:27" x14ac:dyDescent="0.25">
      <c r="A7" s="25">
        <v>4894797</v>
      </c>
      <c r="B7" s="25" t="s">
        <v>81</v>
      </c>
      <c r="C7" s="25" t="s">
        <v>39</v>
      </c>
      <c r="D7" s="26">
        <v>43180</v>
      </c>
      <c r="E7" s="26">
        <v>43193</v>
      </c>
      <c r="F7" s="26">
        <v>43200</v>
      </c>
      <c r="G7" s="25" t="s">
        <v>56</v>
      </c>
      <c r="H7" s="25" t="s">
        <v>57</v>
      </c>
      <c r="I7" s="25" t="s">
        <v>58</v>
      </c>
      <c r="J7" s="25" t="s">
        <v>59</v>
      </c>
      <c r="K7" s="25" t="s">
        <v>40</v>
      </c>
      <c r="L7" s="25">
        <v>2</v>
      </c>
      <c r="M7" s="25">
        <v>2</v>
      </c>
      <c r="N7" s="25">
        <v>0</v>
      </c>
      <c r="O7" s="25">
        <v>0</v>
      </c>
      <c r="P7" s="25">
        <v>1890</v>
      </c>
      <c r="Q7" s="25">
        <v>0</v>
      </c>
      <c r="R7" s="25">
        <v>1625</v>
      </c>
      <c r="S7" s="25">
        <v>1625</v>
      </c>
      <c r="T7" s="25" t="s">
        <v>41</v>
      </c>
      <c r="U7" s="25" t="s">
        <v>42</v>
      </c>
      <c r="V7" s="25" t="s">
        <v>79</v>
      </c>
      <c r="W7" s="25" t="s">
        <v>80</v>
      </c>
      <c r="X7" s="5">
        <f>IF(AND(J7='DUYEN HA RESORT CAM RANH 5 '!$B$4,I7='DUYEN HA RESORT CAM RANH 5 '!$B$5),1,0)</f>
        <v>1</v>
      </c>
      <c r="Y7" s="5" t="b">
        <f t="shared" si="1"/>
        <v>0</v>
      </c>
      <c r="Z7" s="5">
        <f t="shared" si="0"/>
        <v>0</v>
      </c>
      <c r="AA7" s="5">
        <f>IF(G7='DUYEN HA RESORT CAM RANH 5 '!$B$3,1,0)</f>
        <v>1</v>
      </c>
    </row>
    <row r="8" spans="1:27" x14ac:dyDescent="0.25">
      <c r="A8" s="5">
        <v>4894782</v>
      </c>
      <c r="B8" s="5" t="s">
        <v>82</v>
      </c>
      <c r="C8" s="5" t="s">
        <v>39</v>
      </c>
      <c r="D8" s="8">
        <v>43180</v>
      </c>
      <c r="E8" s="8">
        <v>43204</v>
      </c>
      <c r="F8" s="8">
        <v>43212</v>
      </c>
      <c r="G8" s="5" t="s">
        <v>56</v>
      </c>
      <c r="H8" s="5" t="s">
        <v>57</v>
      </c>
      <c r="I8" s="5" t="s">
        <v>58</v>
      </c>
      <c r="J8" s="5" t="s">
        <v>59</v>
      </c>
      <c r="K8" s="5" t="s">
        <v>40</v>
      </c>
      <c r="L8" s="5">
        <v>2</v>
      </c>
      <c r="M8" s="5">
        <v>2</v>
      </c>
      <c r="N8" s="5">
        <v>0</v>
      </c>
      <c r="O8" s="5">
        <v>0</v>
      </c>
      <c r="P8" s="5">
        <v>2041</v>
      </c>
      <c r="Q8" s="5">
        <v>0</v>
      </c>
      <c r="R8" s="5">
        <v>1755</v>
      </c>
      <c r="S8" s="5">
        <v>1755</v>
      </c>
      <c r="T8" s="5" t="s">
        <v>41</v>
      </c>
      <c r="U8" s="5" t="s">
        <v>42</v>
      </c>
      <c r="V8" s="5" t="s">
        <v>79</v>
      </c>
      <c r="W8" s="5" t="s">
        <v>80</v>
      </c>
      <c r="X8" s="5">
        <f>IF(AND(J8='DUYEN HA RESORT CAM RANH 5 '!$B$4,I8='DUYEN HA RESORT CAM RANH 5 '!$B$5),1,0)</f>
        <v>1</v>
      </c>
      <c r="Y8" s="5" t="b">
        <f t="shared" si="1"/>
        <v>0</v>
      </c>
      <c r="Z8" s="5">
        <f t="shared" si="0"/>
        <v>0</v>
      </c>
      <c r="AA8" s="5">
        <f>IF(G8='DUYEN HA RESORT CAM RANH 5 '!$B$3,1,0)</f>
        <v>1</v>
      </c>
    </row>
    <row r="9" spans="1:27" x14ac:dyDescent="0.25">
      <c r="A9" s="5">
        <v>4894024</v>
      </c>
      <c r="B9" s="5" t="s">
        <v>83</v>
      </c>
      <c r="C9" s="5" t="s">
        <v>84</v>
      </c>
      <c r="D9" s="8">
        <v>43180</v>
      </c>
      <c r="E9" s="8">
        <v>43199</v>
      </c>
      <c r="F9" s="8">
        <v>43211</v>
      </c>
      <c r="G9" s="5" t="s">
        <v>56</v>
      </c>
      <c r="H9" s="5" t="s">
        <v>57</v>
      </c>
      <c r="I9" s="5" t="s">
        <v>58</v>
      </c>
      <c r="J9" s="5" t="s">
        <v>59</v>
      </c>
      <c r="K9" s="5" t="s">
        <v>77</v>
      </c>
      <c r="L9" s="5">
        <v>3</v>
      </c>
      <c r="M9" s="5">
        <v>2</v>
      </c>
      <c r="N9" s="5">
        <v>1</v>
      </c>
      <c r="O9" s="5">
        <v>0</v>
      </c>
      <c r="P9" s="5">
        <v>4271</v>
      </c>
      <c r="Q9" s="5">
        <v>0</v>
      </c>
      <c r="R9" s="5">
        <v>3673</v>
      </c>
      <c r="S9" s="5">
        <v>3673</v>
      </c>
      <c r="T9" s="5" t="s">
        <v>41</v>
      </c>
      <c r="U9" s="5" t="s">
        <v>60</v>
      </c>
      <c r="V9" s="5" t="s">
        <v>85</v>
      </c>
      <c r="W9" s="5" t="s">
        <v>86</v>
      </c>
      <c r="X9" s="5">
        <f>IF(AND(J9='DUYEN HA RESORT CAM RANH 5 '!$B$4,I9='DUYEN HA RESORT CAM RANH 5 '!$B$5),1,0)</f>
        <v>1</v>
      </c>
      <c r="Y9" s="5" t="b">
        <f t="shared" si="1"/>
        <v>0</v>
      </c>
      <c r="Z9" s="5">
        <f t="shared" si="0"/>
        <v>0</v>
      </c>
      <c r="AA9" s="5">
        <f>IF(G9='DUYEN HA RESORT CAM RANH 5 '!$B$3,1,0)</f>
        <v>1</v>
      </c>
    </row>
    <row r="10" spans="1:27" x14ac:dyDescent="0.25">
      <c r="A10" s="5">
        <v>4894021</v>
      </c>
      <c r="B10" s="5" t="s">
        <v>87</v>
      </c>
      <c r="C10" s="5" t="s">
        <v>88</v>
      </c>
      <c r="D10" s="8">
        <v>43180</v>
      </c>
      <c r="E10" s="8">
        <v>43199</v>
      </c>
      <c r="F10" s="8">
        <v>43209</v>
      </c>
      <c r="G10" s="5" t="s">
        <v>56</v>
      </c>
      <c r="H10" s="5" t="s">
        <v>57</v>
      </c>
      <c r="I10" s="5" t="s">
        <v>58</v>
      </c>
      <c r="J10" s="5" t="s">
        <v>59</v>
      </c>
      <c r="K10" s="5" t="s">
        <v>40</v>
      </c>
      <c r="L10" s="5">
        <v>2</v>
      </c>
      <c r="M10" s="5">
        <v>2</v>
      </c>
      <c r="N10" s="5">
        <v>0</v>
      </c>
      <c r="O10" s="5">
        <v>0</v>
      </c>
      <c r="P10" s="5">
        <v>2555</v>
      </c>
      <c r="Q10" s="5">
        <v>0</v>
      </c>
      <c r="R10" s="5">
        <v>2197</v>
      </c>
      <c r="S10" s="5">
        <v>2197</v>
      </c>
      <c r="T10" s="5" t="s">
        <v>41</v>
      </c>
      <c r="U10" s="5" t="s">
        <v>89</v>
      </c>
      <c r="V10" s="5" t="s">
        <v>79</v>
      </c>
      <c r="W10" s="5" t="s">
        <v>90</v>
      </c>
      <c r="X10" s="5">
        <f>IF(AND(J10='DUYEN HA RESORT CAM RANH 5 '!$B$4,I10='DUYEN HA RESORT CAM RANH 5 '!$B$5),1,0)</f>
        <v>1</v>
      </c>
      <c r="Y10" s="5" t="b">
        <f t="shared" si="1"/>
        <v>0</v>
      </c>
      <c r="Z10" s="5">
        <f t="shared" si="0"/>
        <v>0</v>
      </c>
      <c r="AA10" s="5">
        <f>IF(G10='DUYEN HA RESORT CAM RANH 5 '!$B$3,1,0)</f>
        <v>1</v>
      </c>
    </row>
    <row r="11" spans="1:27" x14ac:dyDescent="0.25">
      <c r="A11" s="5">
        <v>4893955</v>
      </c>
      <c r="B11" s="5" t="s">
        <v>69</v>
      </c>
      <c r="C11" s="5" t="s">
        <v>43</v>
      </c>
      <c r="D11" s="8">
        <v>43180</v>
      </c>
      <c r="E11" s="8">
        <v>43208</v>
      </c>
      <c r="F11" s="8">
        <v>43220</v>
      </c>
      <c r="G11" s="5" t="s">
        <v>56</v>
      </c>
      <c r="H11" s="5" t="s">
        <v>57</v>
      </c>
      <c r="I11" s="5" t="s">
        <v>58</v>
      </c>
      <c r="J11" s="5" t="s">
        <v>59</v>
      </c>
      <c r="K11" s="5" t="s">
        <v>44</v>
      </c>
      <c r="L11" s="5">
        <v>3</v>
      </c>
      <c r="M11" s="5">
        <v>3</v>
      </c>
      <c r="N11" s="5">
        <v>0</v>
      </c>
      <c r="O11" s="5">
        <v>0</v>
      </c>
      <c r="P11" s="5">
        <v>4051</v>
      </c>
      <c r="Q11" s="5">
        <v>100</v>
      </c>
      <c r="R11" s="5">
        <v>3465</v>
      </c>
      <c r="S11" s="5">
        <v>3465</v>
      </c>
      <c r="T11" s="5" t="s">
        <v>41</v>
      </c>
      <c r="U11" s="5" t="s">
        <v>60</v>
      </c>
      <c r="V11" s="5" t="s">
        <v>70</v>
      </c>
      <c r="W11" s="5" t="s">
        <v>71</v>
      </c>
      <c r="X11" s="5">
        <f>IF(AND(J11='DUYEN HA RESORT CAM RANH 5 '!$B$4,I11='DUYEN HA RESORT CAM RANH 5 '!$B$5),1,0)</f>
        <v>1</v>
      </c>
      <c r="Y11" s="5" t="b">
        <f t="shared" si="1"/>
        <v>0</v>
      </c>
      <c r="Z11" s="5">
        <f t="shared" si="0"/>
        <v>1</v>
      </c>
      <c r="AA11" s="5">
        <f>IF(G11='DUYEN HA RESORT CAM RANH 5 '!$B$3,1,0)</f>
        <v>1</v>
      </c>
    </row>
    <row r="12" spans="1:27" s="15" customFormat="1" x14ac:dyDescent="0.25">
      <c r="A12" s="12">
        <v>4904527</v>
      </c>
      <c r="B12" s="12" t="s">
        <v>91</v>
      </c>
      <c r="C12" s="12" t="s">
        <v>39</v>
      </c>
      <c r="D12" s="14">
        <v>43181</v>
      </c>
      <c r="E12" s="14">
        <v>43191</v>
      </c>
      <c r="F12" s="14">
        <v>43200</v>
      </c>
      <c r="G12" s="12" t="s">
        <v>56</v>
      </c>
      <c r="H12" s="12" t="s">
        <v>57</v>
      </c>
      <c r="I12" s="12" t="s">
        <v>92</v>
      </c>
      <c r="J12" s="12" t="s">
        <v>59</v>
      </c>
      <c r="K12" s="12" t="s">
        <v>93</v>
      </c>
      <c r="L12" s="12">
        <v>1</v>
      </c>
      <c r="M12" s="12">
        <v>1</v>
      </c>
      <c r="N12" s="12">
        <v>0</v>
      </c>
      <c r="O12" s="12">
        <v>0</v>
      </c>
      <c r="P12" s="12">
        <v>1557</v>
      </c>
      <c r="Q12" s="12">
        <v>0</v>
      </c>
      <c r="R12" s="12">
        <v>1355</v>
      </c>
      <c r="S12" s="12">
        <v>1355</v>
      </c>
      <c r="T12" s="12" t="s">
        <v>41</v>
      </c>
      <c r="U12" s="12" t="s">
        <v>42</v>
      </c>
      <c r="V12" s="12" t="s">
        <v>79</v>
      </c>
      <c r="W12" s="12" t="s">
        <v>80</v>
      </c>
      <c r="X12" s="12">
        <f>IF(AND(J12='DUYEN HA RESORT CAM RANH 5 '!$B$4,I12='DUYEN HA RESORT CAM RANH 5 '!$B$5),1,0)</f>
        <v>0</v>
      </c>
      <c r="Y12" s="12" t="b">
        <f t="shared" si="1"/>
        <v>0</v>
      </c>
      <c r="Z12" s="12">
        <f t="shared" si="0"/>
        <v>0</v>
      </c>
      <c r="AA12" s="12">
        <f>IF(G12='DUYEN HA RESORT CAM RANH 5 '!$B$3,1,0)</f>
        <v>1</v>
      </c>
    </row>
    <row r="13" spans="1:27" x14ac:dyDescent="0.25">
      <c r="A13" s="5">
        <v>4904364</v>
      </c>
      <c r="B13" s="5" t="s">
        <v>94</v>
      </c>
      <c r="C13" s="5" t="s">
        <v>39</v>
      </c>
      <c r="D13" s="8">
        <v>43181</v>
      </c>
      <c r="E13" s="8">
        <v>43193</v>
      </c>
      <c r="F13" s="8">
        <v>43203</v>
      </c>
      <c r="G13" s="5" t="s">
        <v>56</v>
      </c>
      <c r="H13" s="5" t="s">
        <v>57</v>
      </c>
      <c r="I13" s="5" t="s">
        <v>58</v>
      </c>
      <c r="J13" s="5" t="s">
        <v>59</v>
      </c>
      <c r="K13" s="5" t="s">
        <v>95</v>
      </c>
      <c r="L13" s="5">
        <v>4</v>
      </c>
      <c r="M13" s="5">
        <v>2</v>
      </c>
      <c r="N13" s="5">
        <v>2</v>
      </c>
      <c r="O13" s="5">
        <v>0</v>
      </c>
      <c r="P13" s="5">
        <v>4119</v>
      </c>
      <c r="Q13" s="5">
        <v>0</v>
      </c>
      <c r="R13" s="5">
        <v>3542</v>
      </c>
      <c r="S13" s="5">
        <v>3542</v>
      </c>
      <c r="T13" s="5" t="s">
        <v>41</v>
      </c>
      <c r="U13" s="5" t="s">
        <v>42</v>
      </c>
      <c r="V13" s="5" t="s">
        <v>79</v>
      </c>
      <c r="W13" s="5" t="s">
        <v>80</v>
      </c>
      <c r="X13" s="5">
        <f>IF(AND(J13='DUYEN HA RESORT CAM RANH 5 '!$B$4,I13='DUYEN HA RESORT CAM RANH 5 '!$B$5),1,0)</f>
        <v>1</v>
      </c>
      <c r="Y13" s="5" t="b">
        <f t="shared" si="1"/>
        <v>0</v>
      </c>
      <c r="Z13" s="5">
        <f t="shared" si="0"/>
        <v>0</v>
      </c>
      <c r="AA13" s="5">
        <f>IF(G13='DUYEN HA RESORT CAM RANH 5 '!$B$3,1,0)</f>
        <v>1</v>
      </c>
    </row>
    <row r="14" spans="1:27" x14ac:dyDescent="0.25">
      <c r="A14" s="5">
        <v>4903074</v>
      </c>
      <c r="B14" s="5" t="s">
        <v>54</v>
      </c>
      <c r="C14" s="5" t="s">
        <v>55</v>
      </c>
      <c r="D14" s="8">
        <v>43181</v>
      </c>
      <c r="E14" s="8">
        <v>43195</v>
      </c>
      <c r="F14" s="8">
        <v>43205</v>
      </c>
      <c r="G14" s="5" t="s">
        <v>56</v>
      </c>
      <c r="H14" s="5" t="s">
        <v>57</v>
      </c>
      <c r="I14" s="5" t="s">
        <v>58</v>
      </c>
      <c r="J14" s="5" t="s">
        <v>59</v>
      </c>
      <c r="K14" s="5" t="s">
        <v>40</v>
      </c>
      <c r="L14" s="5">
        <v>2</v>
      </c>
      <c r="M14" s="5">
        <v>2</v>
      </c>
      <c r="N14" s="5">
        <v>0</v>
      </c>
      <c r="O14" s="5">
        <v>0</v>
      </c>
      <c r="P14" s="5">
        <v>2183</v>
      </c>
      <c r="Q14" s="5">
        <v>0</v>
      </c>
      <c r="R14" s="5">
        <v>2030</v>
      </c>
      <c r="S14" s="5">
        <v>2030</v>
      </c>
      <c r="T14" s="5" t="s">
        <v>41</v>
      </c>
      <c r="U14" s="5" t="s">
        <v>60</v>
      </c>
      <c r="V14" s="5" t="s">
        <v>61</v>
      </c>
      <c r="W14" s="5" t="s">
        <v>62</v>
      </c>
      <c r="X14" s="5">
        <f>IF(AND(J14='DUYEN HA RESORT CAM RANH 5 '!$B$4,I14='DUYEN HA RESORT CAM RANH 5 '!$B$5),1,0)</f>
        <v>1</v>
      </c>
      <c r="Y14" s="5" t="b">
        <f t="shared" si="1"/>
        <v>0</v>
      </c>
      <c r="Z14" s="5">
        <f t="shared" si="0"/>
        <v>0</v>
      </c>
      <c r="AA14" s="5">
        <f>IF(G14='DUYEN HA RESORT CAM RANH 5 '!$B$3,1,0)</f>
        <v>1</v>
      </c>
    </row>
    <row r="15" spans="1:27" x14ac:dyDescent="0.25">
      <c r="A15" s="5">
        <v>4901338</v>
      </c>
      <c r="B15" s="5" t="s">
        <v>63</v>
      </c>
      <c r="C15" s="5" t="s">
        <v>55</v>
      </c>
      <c r="D15" s="8">
        <v>43181</v>
      </c>
      <c r="E15" s="8">
        <v>43195</v>
      </c>
      <c r="F15" s="8">
        <v>43205</v>
      </c>
      <c r="G15" s="5" t="s">
        <v>56</v>
      </c>
      <c r="H15" s="5" t="s">
        <v>57</v>
      </c>
      <c r="I15" s="5" t="s">
        <v>58</v>
      </c>
      <c r="J15" s="5" t="s">
        <v>59</v>
      </c>
      <c r="K15" s="5" t="s">
        <v>40</v>
      </c>
      <c r="L15" s="5">
        <v>2</v>
      </c>
      <c r="M15" s="5">
        <v>2</v>
      </c>
      <c r="N15" s="5">
        <v>0</v>
      </c>
      <c r="O15" s="5">
        <v>0</v>
      </c>
      <c r="P15" s="5">
        <v>2183</v>
      </c>
      <c r="Q15" s="5">
        <v>0</v>
      </c>
      <c r="R15" s="5">
        <v>2030</v>
      </c>
      <c r="S15" s="5">
        <v>2030</v>
      </c>
      <c r="T15" s="5" t="s">
        <v>41</v>
      </c>
      <c r="U15" s="5" t="s">
        <v>60</v>
      </c>
      <c r="V15" s="5" t="s">
        <v>61</v>
      </c>
      <c r="W15" s="5" t="s">
        <v>62</v>
      </c>
      <c r="X15" s="5">
        <f>IF(AND(J15='DUYEN HA RESORT CAM RANH 5 '!$B$4,I15='DUYEN HA RESORT CAM RANH 5 '!$B$5),1,0)</f>
        <v>1</v>
      </c>
      <c r="Y15" s="5" t="b">
        <f t="shared" si="1"/>
        <v>0</v>
      </c>
      <c r="Z15" s="5">
        <f t="shared" si="0"/>
        <v>0</v>
      </c>
      <c r="AA15" s="5">
        <f>IF(G15='DUYEN HA RESORT CAM RANH 5 '!$B$3,1,0)</f>
        <v>1</v>
      </c>
    </row>
    <row r="16" spans="1:27" x14ac:dyDescent="0.25">
      <c r="A16" s="5">
        <v>4901120</v>
      </c>
      <c r="B16" s="5" t="s">
        <v>64</v>
      </c>
      <c r="C16" s="5" t="s">
        <v>39</v>
      </c>
      <c r="D16" s="8">
        <v>43181</v>
      </c>
      <c r="E16" s="8">
        <v>43205</v>
      </c>
      <c r="F16" s="8">
        <v>43214</v>
      </c>
      <c r="G16" s="5" t="s">
        <v>56</v>
      </c>
      <c r="H16" s="5" t="s">
        <v>57</v>
      </c>
      <c r="I16" s="5" t="s">
        <v>58</v>
      </c>
      <c r="J16" s="5" t="s">
        <v>59</v>
      </c>
      <c r="K16" s="5" t="s">
        <v>40</v>
      </c>
      <c r="L16" s="5">
        <v>2</v>
      </c>
      <c r="M16" s="5">
        <v>2</v>
      </c>
      <c r="N16" s="5">
        <v>0</v>
      </c>
      <c r="O16" s="5">
        <v>0</v>
      </c>
      <c r="P16" s="5">
        <v>2092</v>
      </c>
      <c r="Q16" s="5">
        <v>0</v>
      </c>
      <c r="R16" s="5">
        <v>1946</v>
      </c>
      <c r="S16" s="5">
        <v>1946</v>
      </c>
      <c r="T16" s="5" t="s">
        <v>41</v>
      </c>
      <c r="U16" s="5" t="s">
        <v>42</v>
      </c>
      <c r="V16" s="5" t="s">
        <v>65</v>
      </c>
      <c r="W16" s="5" t="s">
        <v>66</v>
      </c>
      <c r="X16" s="5">
        <f>IF(AND(J16='DUYEN HA RESORT CAM RANH 5 '!$B$4,I16='DUYEN HA RESORT CAM RANH 5 '!$B$5),1,0)</f>
        <v>1</v>
      </c>
      <c r="Y16" s="5" t="b">
        <f t="shared" si="1"/>
        <v>1</v>
      </c>
      <c r="Z16" s="5">
        <f t="shared" si="0"/>
        <v>0</v>
      </c>
      <c r="AA16" s="5">
        <f>IF(G16='DUYEN HA RESORT CAM RANH 5 '!$B$3,1,0)</f>
        <v>1</v>
      </c>
    </row>
    <row r="17" spans="1:27" x14ac:dyDescent="0.25">
      <c r="A17" s="5">
        <v>4900844</v>
      </c>
      <c r="B17" s="5" t="s">
        <v>67</v>
      </c>
      <c r="C17" s="5" t="s">
        <v>39</v>
      </c>
      <c r="D17" s="8">
        <v>43181</v>
      </c>
      <c r="E17" s="8">
        <v>43205</v>
      </c>
      <c r="F17" s="8">
        <v>43216</v>
      </c>
      <c r="G17" s="5" t="s">
        <v>56</v>
      </c>
      <c r="H17" s="5" t="s">
        <v>57</v>
      </c>
      <c r="I17" s="5" t="s">
        <v>58</v>
      </c>
      <c r="J17" s="5" t="s">
        <v>59</v>
      </c>
      <c r="K17" s="5" t="s">
        <v>68</v>
      </c>
      <c r="L17" s="5">
        <v>4</v>
      </c>
      <c r="M17" s="5">
        <v>2</v>
      </c>
      <c r="N17" s="5">
        <v>1</v>
      </c>
      <c r="O17" s="5">
        <v>1</v>
      </c>
      <c r="P17" s="5">
        <v>3448</v>
      </c>
      <c r="Q17" s="5">
        <v>0</v>
      </c>
      <c r="R17" s="5">
        <v>3207</v>
      </c>
      <c r="S17" s="5">
        <v>3207</v>
      </c>
      <c r="T17" s="5" t="s">
        <v>41</v>
      </c>
      <c r="U17" s="5" t="s">
        <v>42</v>
      </c>
      <c r="V17" s="5" t="s">
        <v>65</v>
      </c>
      <c r="W17" s="5" t="s">
        <v>66</v>
      </c>
      <c r="X17" s="5">
        <f>IF(AND(J17='DUYEN HA RESORT CAM RANH 5 '!$B$4,I17='DUYEN HA RESORT CAM RANH 5 '!$B$5),1,0)</f>
        <v>1</v>
      </c>
      <c r="Y17" s="5" t="b">
        <f t="shared" si="1"/>
        <v>1</v>
      </c>
      <c r="Z17" s="5">
        <f t="shared" si="0"/>
        <v>0</v>
      </c>
      <c r="AA17" s="5">
        <f>IF(G17='DUYEN HA RESORT CAM RANH 5 '!$B$3,1,0)</f>
        <v>1</v>
      </c>
    </row>
    <row r="18" spans="1:27" x14ac:dyDescent="0.25">
      <c r="A18" s="5">
        <v>4900361</v>
      </c>
      <c r="B18" s="5" t="s">
        <v>69</v>
      </c>
      <c r="C18" s="5" t="s">
        <v>43</v>
      </c>
      <c r="D18" s="8">
        <v>43181</v>
      </c>
      <c r="E18" s="8">
        <v>43208</v>
      </c>
      <c r="F18" s="8">
        <v>43220</v>
      </c>
      <c r="G18" s="5" t="s">
        <v>56</v>
      </c>
      <c r="H18" s="5" t="s">
        <v>57</v>
      </c>
      <c r="I18" s="5" t="s">
        <v>58</v>
      </c>
      <c r="J18" s="5" t="s">
        <v>59</v>
      </c>
      <c r="K18" s="5" t="s">
        <v>40</v>
      </c>
      <c r="L18" s="5">
        <v>2</v>
      </c>
      <c r="M18" s="5">
        <v>2</v>
      </c>
      <c r="N18" s="5">
        <v>0</v>
      </c>
      <c r="O18" s="5">
        <v>0</v>
      </c>
      <c r="P18" s="5">
        <v>2700</v>
      </c>
      <c r="Q18" s="5">
        <v>100</v>
      </c>
      <c r="R18" s="5">
        <v>2276</v>
      </c>
      <c r="S18" s="5">
        <v>2276</v>
      </c>
      <c r="T18" s="5" t="s">
        <v>41</v>
      </c>
      <c r="U18" s="5" t="s">
        <v>60</v>
      </c>
      <c r="V18" s="5" t="s">
        <v>70</v>
      </c>
      <c r="W18" s="5" t="s">
        <v>71</v>
      </c>
      <c r="X18" s="5">
        <f>IF(AND(J18='DUYEN HA RESORT CAM RANH 5 '!$B$4,I18='DUYEN HA RESORT CAM RANH 5 '!$B$5),1,0)</f>
        <v>1</v>
      </c>
      <c r="Y18" s="5" t="b">
        <f t="shared" si="1"/>
        <v>0</v>
      </c>
      <c r="Z18" s="5">
        <f t="shared" si="0"/>
        <v>1</v>
      </c>
      <c r="AA18" s="5">
        <f>IF(G18='DUYEN HA RESORT CAM RANH 5 '!$B$3,1,0)</f>
        <v>1</v>
      </c>
    </row>
    <row r="19" spans="1:27" x14ac:dyDescent="0.25">
      <c r="A19" s="5">
        <v>4900349</v>
      </c>
      <c r="B19" s="5" t="s">
        <v>72</v>
      </c>
      <c r="C19" s="5" t="s">
        <v>39</v>
      </c>
      <c r="D19" s="8">
        <v>43181</v>
      </c>
      <c r="E19" s="8">
        <v>43193</v>
      </c>
      <c r="F19" s="8">
        <v>43203</v>
      </c>
      <c r="G19" s="5" t="s">
        <v>56</v>
      </c>
      <c r="H19" s="5" t="s">
        <v>57</v>
      </c>
      <c r="I19" s="5" t="s">
        <v>58</v>
      </c>
      <c r="J19" s="5" t="s">
        <v>59</v>
      </c>
      <c r="K19" s="5" t="s">
        <v>40</v>
      </c>
      <c r="L19" s="5">
        <v>2</v>
      </c>
      <c r="M19" s="5">
        <v>2</v>
      </c>
      <c r="N19" s="5">
        <v>0</v>
      </c>
      <c r="O19" s="5">
        <v>0</v>
      </c>
      <c r="P19" s="5">
        <v>2233</v>
      </c>
      <c r="Q19" s="5">
        <v>100</v>
      </c>
      <c r="R19" s="5">
        <v>1977</v>
      </c>
      <c r="S19" s="5">
        <v>1977</v>
      </c>
      <c r="T19" s="5" t="s">
        <v>41</v>
      </c>
      <c r="U19" s="5" t="s">
        <v>42</v>
      </c>
      <c r="V19" s="5" t="s">
        <v>65</v>
      </c>
      <c r="W19" s="5" t="s">
        <v>66</v>
      </c>
      <c r="X19" s="5">
        <f>IF(AND(J19='DUYEN HA RESORT CAM RANH 5 '!$B$4,I19='DUYEN HA RESORT CAM RANH 5 '!$B$5),1,0)</f>
        <v>1</v>
      </c>
      <c r="Y19" s="5" t="b">
        <f t="shared" si="1"/>
        <v>1</v>
      </c>
      <c r="Z19" s="5">
        <f t="shared" si="0"/>
        <v>1</v>
      </c>
      <c r="AA19" s="5">
        <f>IF(G19='DUYEN HA RESORT CAM RANH 5 '!$B$3,1,0)</f>
        <v>1</v>
      </c>
    </row>
    <row r="20" spans="1:27" x14ac:dyDescent="0.25">
      <c r="A20" s="5">
        <v>4900305</v>
      </c>
      <c r="B20" s="5" t="s">
        <v>69</v>
      </c>
      <c r="C20" s="5" t="s">
        <v>43</v>
      </c>
      <c r="D20" s="8">
        <v>43181</v>
      </c>
      <c r="E20" s="8">
        <v>43208</v>
      </c>
      <c r="F20" s="8">
        <v>43220</v>
      </c>
      <c r="G20" s="5" t="s">
        <v>56</v>
      </c>
      <c r="H20" s="5" t="s">
        <v>57</v>
      </c>
      <c r="I20" s="5" t="s">
        <v>58</v>
      </c>
      <c r="J20" s="5" t="s">
        <v>59</v>
      </c>
      <c r="K20" s="5" t="s">
        <v>40</v>
      </c>
      <c r="L20" s="5">
        <v>2</v>
      </c>
      <c r="M20" s="5">
        <v>2</v>
      </c>
      <c r="N20" s="5">
        <v>0</v>
      </c>
      <c r="O20" s="5">
        <v>0</v>
      </c>
      <c r="P20" s="5">
        <v>2687</v>
      </c>
      <c r="Q20" s="5">
        <v>100</v>
      </c>
      <c r="R20" s="5">
        <v>2265</v>
      </c>
      <c r="S20" s="5">
        <v>2265</v>
      </c>
      <c r="T20" s="5" t="s">
        <v>41</v>
      </c>
      <c r="U20" s="5" t="s">
        <v>60</v>
      </c>
      <c r="V20" s="5" t="s">
        <v>70</v>
      </c>
      <c r="W20" s="5" t="s">
        <v>71</v>
      </c>
      <c r="X20" s="5">
        <f>IF(AND(J20='DUYEN HA RESORT CAM RANH 5 '!$B$4,I20='DUYEN HA RESORT CAM RANH 5 '!$B$5),1,0)</f>
        <v>1</v>
      </c>
      <c r="Y20" s="5" t="b">
        <f t="shared" si="1"/>
        <v>0</v>
      </c>
      <c r="Z20" s="5">
        <f t="shared" si="0"/>
        <v>1</v>
      </c>
      <c r="AA20" s="5">
        <f>IF(G20='DUYEN HA RESORT CAM RANH 5 '!$B$3,1,0)</f>
        <v>1</v>
      </c>
    </row>
    <row r="21" spans="1:27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>
        <f>IF(AND(J21='DUYEN HA RESORT CAM RANH 5 '!$B$4,I21='DUYEN HA RESORT CAM RANH 5 '!$B$5),1,0)</f>
        <v>0</v>
      </c>
      <c r="Y21" s="5" t="b">
        <f t="shared" si="1"/>
        <v>0</v>
      </c>
      <c r="Z21" s="5">
        <f t="shared" si="0"/>
        <v>0</v>
      </c>
      <c r="AA21" s="5">
        <f>IF(G21='DUYEN HA RESORT CAM RANH 5 '!$B$3,1,0)</f>
        <v>0</v>
      </c>
    </row>
    <row r="22" spans="1:27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>
        <f>IF(AND(J22='DUYEN HA RESORT CAM RANH 5 '!$B$4,I22='DUYEN HA RESORT CAM RANH 5 '!$B$5),1,0)</f>
        <v>0</v>
      </c>
      <c r="Y22" s="5" t="b">
        <f t="shared" si="1"/>
        <v>0</v>
      </c>
      <c r="Z22" s="5">
        <f t="shared" si="0"/>
        <v>0</v>
      </c>
      <c r="AA22" s="5">
        <f>IF(G22='DUYEN HA RESORT CAM RANH 5 '!$B$3,1,0)</f>
        <v>0</v>
      </c>
    </row>
    <row r="23" spans="1:27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>
        <f>IF(AND(J23='DUYEN HA RESORT CAM RANH 5 '!$B$4,I23='DUYEN HA RESORT CAM RANH 5 '!$B$5),1,0)</f>
        <v>0</v>
      </c>
      <c r="Y23" s="5" t="b">
        <f t="shared" si="1"/>
        <v>0</v>
      </c>
      <c r="Z23" s="5">
        <f t="shared" si="0"/>
        <v>0</v>
      </c>
      <c r="AA23" s="5">
        <f>IF(G23='DUYEN HA RESORT CAM RANH 5 '!$B$3,1,0)</f>
        <v>0</v>
      </c>
    </row>
    <row r="24" spans="1:27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f>IF(AND(J24='DUYEN HA RESORT CAM RANH 5 '!$B$4,I24='DUYEN HA RESORT CAM RANH 5 '!$B$5),1,0)</f>
        <v>0</v>
      </c>
      <c r="Y24" s="5" t="b">
        <f t="shared" si="1"/>
        <v>0</v>
      </c>
      <c r="Z24" s="5">
        <f t="shared" si="0"/>
        <v>0</v>
      </c>
      <c r="AA24" s="5">
        <f>IF(G24='DUYEN HA RESORT CAM RANH 5 '!$B$3,1,0)</f>
        <v>0</v>
      </c>
    </row>
    <row r="25" spans="1:2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f>IF(AND(J25='DUYEN HA RESORT CAM RANH 5 '!$B$4,I25='DUYEN HA RESORT CAM RANH 5 '!$B$5),1,0)</f>
        <v>0</v>
      </c>
      <c r="Y25" s="5" t="b">
        <f t="shared" si="1"/>
        <v>0</v>
      </c>
      <c r="Z25" s="5">
        <f t="shared" si="0"/>
        <v>0</v>
      </c>
      <c r="AA25" s="5">
        <f>IF(G25='DUYEN HA RESORT CAM RANH 5 '!$B$3,1,0)</f>
        <v>0</v>
      </c>
    </row>
    <row r="26" spans="1:2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>
        <f>IF(AND(J26='DUYEN HA RESORT CAM RANH 5 '!$B$4,I26='DUYEN HA RESORT CAM RANH 5 '!$B$5),1,0)</f>
        <v>0</v>
      </c>
      <c r="Y26" s="5" t="b">
        <f t="shared" si="1"/>
        <v>0</v>
      </c>
      <c r="Z26" s="5">
        <f t="shared" si="0"/>
        <v>0</v>
      </c>
      <c r="AA26" s="5">
        <f>IF(G26='DUYEN HA RESORT CAM RANH 5 '!$B$3,1,0)</f>
        <v>0</v>
      </c>
    </row>
    <row r="27" spans="1:2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>
        <f>IF(AND(J27='DUYEN HA RESORT CAM RANH 5 '!$B$4,I27='DUYEN HA RESORT CAM RANH 5 '!$B$5),1,0)</f>
        <v>0</v>
      </c>
      <c r="Y27" s="5" t="b">
        <f t="shared" si="1"/>
        <v>0</v>
      </c>
      <c r="Z27" s="5">
        <f t="shared" si="0"/>
        <v>0</v>
      </c>
      <c r="AA27" s="5">
        <f>IF(G27='DUYEN HA RESORT CAM RANH 5 '!$B$3,1,0)</f>
        <v>0</v>
      </c>
    </row>
    <row r="28" spans="1:2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>
        <f>IF(AND(J28='DUYEN HA RESORT CAM RANH 5 '!$B$4,I28='DUYEN HA RESORT CAM RANH 5 '!$B$5),1,0)</f>
        <v>0</v>
      </c>
      <c r="Y28" s="5" t="b">
        <f t="shared" si="1"/>
        <v>0</v>
      </c>
      <c r="Z28" s="5">
        <f t="shared" si="0"/>
        <v>0</v>
      </c>
      <c r="AA28" s="5">
        <f>IF(G28='DUYEN HA RESORT CAM RANH 5 '!$B$3,1,0)</f>
        <v>0</v>
      </c>
    </row>
    <row r="29" spans="1:2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>
        <f>IF(AND(J29='DUYEN HA RESORT CAM RANH 5 '!$B$4,I29='DUYEN HA RESORT CAM RANH 5 '!$B$5),1,0)</f>
        <v>0</v>
      </c>
      <c r="Y29" s="5" t="b">
        <f t="shared" si="1"/>
        <v>0</v>
      </c>
      <c r="Z29" s="5">
        <f t="shared" si="0"/>
        <v>0</v>
      </c>
      <c r="AA29" s="5">
        <f>IF(G29='DUYEN HA RESORT CAM RANH 5 '!$B$3,1,0)</f>
        <v>0</v>
      </c>
    </row>
    <row r="30" spans="1:2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>
        <f>IF(AND(J30='DUYEN HA RESORT CAM RANH 5 '!$B$4,I30='DUYEN HA RESORT CAM RANH 5 '!$B$5),1,0)</f>
        <v>0</v>
      </c>
      <c r="Y30" s="5" t="b">
        <f t="shared" si="1"/>
        <v>0</v>
      </c>
      <c r="Z30" s="5">
        <f t="shared" si="0"/>
        <v>0</v>
      </c>
      <c r="AA30" s="5">
        <f>IF(G30='DUYEN HA RESORT CAM RANH 5 '!$B$3,1,0)</f>
        <v>0</v>
      </c>
    </row>
    <row r="31" spans="1:2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>
        <f>IF(AND(J31='DUYEN HA RESORT CAM RANH 5 '!$B$4,I31='DUYEN HA RESORT CAM RANH 5 '!$B$5),1,0)</f>
        <v>0</v>
      </c>
      <c r="Y31" s="5" t="b">
        <f t="shared" si="1"/>
        <v>0</v>
      </c>
      <c r="Z31" s="5">
        <f t="shared" si="0"/>
        <v>0</v>
      </c>
      <c r="AA31" s="5">
        <f>IF(G31='DUYEN HA RESORT CAM RANH 5 '!$B$3,1,0)</f>
        <v>0</v>
      </c>
    </row>
    <row r="32" spans="1:2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>
        <f>IF(AND(J32='DUYEN HA RESORT CAM RANH 5 '!$B$4,I32='DUYEN HA RESORT CAM RANH 5 '!$B$5),1,0)</f>
        <v>0</v>
      </c>
      <c r="Y32" s="5" t="b">
        <f t="shared" si="1"/>
        <v>0</v>
      </c>
      <c r="Z32" s="5">
        <f t="shared" si="0"/>
        <v>0</v>
      </c>
      <c r="AA32" s="5">
        <f>IF(G32='DUYEN HA RESORT CAM RANH 5 '!$B$3,1,0)</f>
        <v>0</v>
      </c>
    </row>
    <row r="33" spans="1:2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>
        <f>IF(AND(J33='DUYEN HA RESORT CAM RANH 5 '!$B$4,I33='DUYEN HA RESORT CAM RANH 5 '!$B$5),1,0)</f>
        <v>0</v>
      </c>
      <c r="Y33" s="5" t="b">
        <f t="shared" si="1"/>
        <v>0</v>
      </c>
      <c r="Z33" s="5">
        <f t="shared" si="0"/>
        <v>0</v>
      </c>
      <c r="AA33" s="5">
        <f>IF(G33='DUYEN HA RESORT CAM RANH 5 '!$B$3,1,0)</f>
        <v>0</v>
      </c>
    </row>
    <row r="34" spans="1:2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>
        <f>IF(AND(J34='DUYEN HA RESORT CAM RANH 5 '!$B$4,I34='DUYEN HA RESORT CAM RANH 5 '!$B$5),1,0)</f>
        <v>0</v>
      </c>
      <c r="Y34" s="5" t="b">
        <f t="shared" si="1"/>
        <v>0</v>
      </c>
      <c r="Z34" s="5">
        <f t="shared" si="0"/>
        <v>0</v>
      </c>
      <c r="AA34" s="5">
        <f>IF(G34='DUYEN HA RESORT CAM RANH 5 '!$B$3,1,0)</f>
        <v>0</v>
      </c>
    </row>
    <row r="35" spans="1:2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f>IF(AND(J35='DUYEN HA RESORT CAM RANH 5 '!$B$4,I35='DUYEN HA RESORT CAM RANH 5 '!$B$5),1,0)</f>
        <v>0</v>
      </c>
      <c r="Y35" s="5" t="b">
        <f t="shared" si="1"/>
        <v>0</v>
      </c>
      <c r="Z35" s="5">
        <f t="shared" si="0"/>
        <v>0</v>
      </c>
      <c r="AA35" s="5">
        <f>IF(G35='DUYEN HA RESORT CAM RANH 5 '!$B$3,1,0)</f>
        <v>0</v>
      </c>
    </row>
    <row r="36" spans="1:2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>
        <f>IF(AND(J36='DUYEN HA RESORT CAM RANH 5 '!$B$4,I36='DUYEN HA RESORT CAM RANH 5 '!$B$5),1,0)</f>
        <v>0</v>
      </c>
      <c r="Y36" s="5" t="b">
        <f t="shared" si="1"/>
        <v>0</v>
      </c>
      <c r="Z36" s="5">
        <f t="shared" si="0"/>
        <v>0</v>
      </c>
      <c r="AA36" s="5">
        <f>IF(G36='DUYEN HA RESORT CAM RANH 5 '!$B$3,1,0)</f>
        <v>0</v>
      </c>
    </row>
    <row r="37" spans="1:2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f>IF(AND(J37='DUYEN HA RESORT CAM RANH 5 '!$B$4,I37='DUYEN HA RESORT CAM RANH 5 '!$B$5),1,0)</f>
        <v>0</v>
      </c>
      <c r="Y37" s="5" t="b">
        <f t="shared" si="1"/>
        <v>0</v>
      </c>
      <c r="Z37" s="5">
        <f t="shared" si="0"/>
        <v>0</v>
      </c>
      <c r="AA37" s="5">
        <f>IF(G37='DUYEN HA RESORT CAM RANH 5 '!$B$3,1,0)</f>
        <v>0</v>
      </c>
    </row>
    <row r="38" spans="1:2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>
        <f>IF(AND(J38='DUYEN HA RESORT CAM RANH 5 '!$B$4,I38='DUYEN HA RESORT CAM RANH 5 '!$B$5),1,0)</f>
        <v>0</v>
      </c>
      <c r="Y38" s="5" t="b">
        <f t="shared" si="1"/>
        <v>0</v>
      </c>
      <c r="Z38" s="5">
        <f t="shared" si="0"/>
        <v>0</v>
      </c>
      <c r="AA38" s="5">
        <f>IF(G38='DUYEN HA RESORT CAM RANH 5 '!$B$3,1,0)</f>
        <v>0</v>
      </c>
    </row>
    <row r="39" spans="1:27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>
        <f>IF(AND(J39='DUYEN HA RESORT CAM RANH 5 '!$B$4,I39='DUYEN HA RESORT CAM RANH 5 '!$B$5),1,0)</f>
        <v>0</v>
      </c>
      <c r="Y39" s="5" t="b">
        <f t="shared" si="1"/>
        <v>0</v>
      </c>
      <c r="Z39" s="5">
        <f t="shared" si="0"/>
        <v>0</v>
      </c>
      <c r="AA39" s="5">
        <f>IF(G39='DUYEN HA RESORT CAM RANH 5 '!$B$3,1,0)</f>
        <v>0</v>
      </c>
    </row>
    <row r="40" spans="1:27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>
        <f>IF(AND(J40='DUYEN HA RESORT CAM RANH 5 '!$B$4,I40='DUYEN HA RESORT CAM RANH 5 '!$B$5),1,0)</f>
        <v>0</v>
      </c>
      <c r="Y40" s="5" t="b">
        <f t="shared" si="1"/>
        <v>0</v>
      </c>
      <c r="Z40" s="5">
        <f t="shared" si="0"/>
        <v>0</v>
      </c>
      <c r="AA40" s="5">
        <f>IF(G40='DUYEN HA RESORT CAM RANH 5 '!$B$3,1,0)</f>
        <v>0</v>
      </c>
    </row>
    <row r="41" spans="1:27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>
        <f>IF(AND(J41='DUYEN HA RESORT CAM RANH 5 '!$B$4,I41='DUYEN HA RESORT CAM RANH 5 '!$B$5),1,0)</f>
        <v>0</v>
      </c>
      <c r="Y41" s="5" t="b">
        <f t="shared" si="1"/>
        <v>0</v>
      </c>
      <c r="Z41" s="5">
        <f t="shared" si="0"/>
        <v>0</v>
      </c>
      <c r="AA41" s="5">
        <f>IF(G41='DUYEN HA RESORT CAM RANH 5 '!$B$3,1,0)</f>
        <v>0</v>
      </c>
    </row>
    <row r="42" spans="1:27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>
        <f>IF(AND(J42='DUYEN HA RESORT CAM RANH 5 '!$B$4,I42='DUYEN HA RESORT CAM RANH 5 '!$B$5),1,0)</f>
        <v>0</v>
      </c>
      <c r="Y42" s="5" t="b">
        <f t="shared" si="1"/>
        <v>0</v>
      </c>
      <c r="Z42" s="5">
        <f t="shared" si="0"/>
        <v>0</v>
      </c>
      <c r="AA42" s="5">
        <f>IF(G42='DUYEN HA RESORT CAM RANH 5 '!$B$3,1,0)</f>
        <v>0</v>
      </c>
    </row>
    <row r="43" spans="1:27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>
        <f>IF(AND(J43='DUYEN HA RESORT CAM RANH 5 '!$B$4,I43='DUYEN HA RESORT CAM RANH 5 '!$B$5),1,0)</f>
        <v>0</v>
      </c>
      <c r="Y43" s="5" t="b">
        <f t="shared" si="1"/>
        <v>0</v>
      </c>
      <c r="Z43" s="5">
        <f t="shared" si="0"/>
        <v>0</v>
      </c>
      <c r="AA43" s="5">
        <f>IF(G43='DUYEN HA RESORT CAM RANH 5 '!$B$3,1,0)</f>
        <v>0</v>
      </c>
    </row>
    <row r="44" spans="1:2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>
        <f>IF(AND(J44='DUYEN HA RESORT CAM RANH 5 '!$B$4,I44='DUYEN HA RESORT CAM RANH 5 '!$B$5),1,0)</f>
        <v>0</v>
      </c>
      <c r="Y44" s="5" t="b">
        <f t="shared" si="1"/>
        <v>0</v>
      </c>
      <c r="Z44" s="5">
        <f t="shared" si="0"/>
        <v>0</v>
      </c>
      <c r="AA44" s="5">
        <f>IF(G44='DUYEN HA RESORT CAM RANH 5 '!$B$3,1,0)</f>
        <v>0</v>
      </c>
    </row>
    <row r="45" spans="1:27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>
        <f>IF(AND(J45='DUYEN HA RESORT CAM RANH 5 '!$B$4,I45='DUYEN HA RESORT CAM RANH 5 '!$B$5),1,0)</f>
        <v>0</v>
      </c>
      <c r="Y45" s="5" t="b">
        <f t="shared" si="1"/>
        <v>0</v>
      </c>
      <c r="Z45" s="5">
        <f t="shared" si="0"/>
        <v>0</v>
      </c>
      <c r="AA45" s="5">
        <f>IF(G45='DUYEN HA RESORT CAM RANH 5 '!$B$3,1,0)</f>
        <v>0</v>
      </c>
    </row>
    <row r="46" spans="1:27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>
        <f>IF(AND(J46='DUYEN HA RESORT CAM RANH 5 '!$B$4,I46='DUYEN HA RESORT CAM RANH 5 '!$B$5),1,0)</f>
        <v>0</v>
      </c>
      <c r="Y46" s="5" t="b">
        <f t="shared" si="1"/>
        <v>0</v>
      </c>
      <c r="Z46" s="5">
        <f t="shared" si="0"/>
        <v>0</v>
      </c>
      <c r="AA46" s="5">
        <f>IF(G46='DUYEN HA RESORT CAM RANH 5 '!$B$3,1,0)</f>
        <v>0</v>
      </c>
    </row>
    <row r="47" spans="1:27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>
        <f>IF(AND(J47='DUYEN HA RESORT CAM RANH 5 '!$B$4,I47='DUYEN HA RESORT CAM RANH 5 '!$B$5),1,0)</f>
        <v>0</v>
      </c>
      <c r="Y47" s="5" t="b">
        <f t="shared" si="1"/>
        <v>0</v>
      </c>
      <c r="Z47" s="5">
        <f t="shared" si="0"/>
        <v>0</v>
      </c>
      <c r="AA47" s="5">
        <f>IF(G47='DUYEN HA RESORT CAM RANH 5 '!$B$3,1,0)</f>
        <v>0</v>
      </c>
    </row>
    <row r="48" spans="1:2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>
        <f>IF(AND(J48='DUYEN HA RESORT CAM RANH 5 '!$B$4,I48='DUYEN HA RESORT CAM RANH 5 '!$B$5),1,0)</f>
        <v>0</v>
      </c>
      <c r="Y48" s="5" t="b">
        <f t="shared" si="1"/>
        <v>0</v>
      </c>
      <c r="Z48" s="5">
        <f t="shared" si="0"/>
        <v>0</v>
      </c>
      <c r="AA48" s="5">
        <f>IF(G48='DUYEN HA RESORT CAM RANH 5 '!$B$3,1,0)</f>
        <v>0</v>
      </c>
    </row>
    <row r="49" spans="1:27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f>IF(AND(J49='DUYEN HA RESORT CAM RANH 5 '!$B$4,I49='DUYEN HA RESORT CAM RANH 5 '!$B$5),1,0)</f>
        <v>0</v>
      </c>
      <c r="Y49" s="5" t="b">
        <f t="shared" si="1"/>
        <v>0</v>
      </c>
      <c r="Z49" s="5">
        <f t="shared" si="0"/>
        <v>0</v>
      </c>
      <c r="AA49" s="5">
        <f>IF(G49='DUYEN HA RESORT CAM RANH 5 '!$B$3,1,0)</f>
        <v>0</v>
      </c>
    </row>
    <row r="50" spans="1:27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>
        <f>IF(AND(J50='DUYEN HA RESORT CAM RANH 5 '!$B$4,I50='DUYEN HA RESORT CAM RANH 5 '!$B$5),1,0)</f>
        <v>0</v>
      </c>
      <c r="Y50" s="5" t="b">
        <f t="shared" si="1"/>
        <v>0</v>
      </c>
      <c r="Z50" s="5">
        <f t="shared" si="0"/>
        <v>0</v>
      </c>
      <c r="AA50" s="5">
        <f>IF(G50='DUYEN HA RESORT CAM RANH 5 '!$B$3,1,0)</f>
        <v>0</v>
      </c>
    </row>
    <row r="51" spans="1:2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>
        <f>IF(AND(J51='DUYEN HA RESORT CAM RANH 5 '!$B$4,I51='DUYEN HA RESORT CAM RANH 5 '!$B$5),1,0)</f>
        <v>0</v>
      </c>
      <c r="Y51" s="5" t="b">
        <f t="shared" si="1"/>
        <v>0</v>
      </c>
      <c r="Z51" s="5">
        <f t="shared" si="0"/>
        <v>0</v>
      </c>
      <c r="AA51" s="5">
        <f>IF(G51='DUYEN HA RESORT CAM RANH 5 '!$B$3,1,0)</f>
        <v>0</v>
      </c>
    </row>
    <row r="52" spans="1:27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>
        <f>IF(AND(J52='DUYEN HA RESORT CAM RANH 5 '!$B$4,I52='DUYEN HA RESORT CAM RANH 5 '!$B$5),1,0)</f>
        <v>0</v>
      </c>
      <c r="Y52" s="5" t="b">
        <f t="shared" si="1"/>
        <v>0</v>
      </c>
      <c r="Z52" s="5">
        <f t="shared" si="0"/>
        <v>0</v>
      </c>
      <c r="AA52" s="5">
        <f>IF(G52='DUYEN HA RESORT CAM RANH 5 '!$B$3,1,0)</f>
        <v>0</v>
      </c>
    </row>
    <row r="53" spans="1:27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>
        <f>IF(AND(J53='DUYEN HA RESORT CAM RANH 5 '!$B$4,I53='DUYEN HA RESORT CAM RANH 5 '!$B$5),1,0)</f>
        <v>0</v>
      </c>
      <c r="Y53" s="5" t="b">
        <f t="shared" si="1"/>
        <v>0</v>
      </c>
      <c r="Z53" s="5">
        <f t="shared" si="0"/>
        <v>0</v>
      </c>
      <c r="AA53" s="5">
        <f>IF(G53='DUYEN HA RESORT CAM RANH 5 '!$B$3,1,0)</f>
        <v>0</v>
      </c>
    </row>
    <row r="54" spans="1:27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>
        <f>IF(AND(J54='DUYEN HA RESORT CAM RANH 5 '!$B$4,I54='DUYEN HA RESORT CAM RANH 5 '!$B$5),1,0)</f>
        <v>0</v>
      </c>
      <c r="Y54" s="5" t="b">
        <f t="shared" si="1"/>
        <v>0</v>
      </c>
      <c r="Z54" s="5">
        <f t="shared" si="0"/>
        <v>0</v>
      </c>
      <c r="AA54" s="5">
        <f>IF(G54='DUYEN HA RESORT CAM RANH 5 '!$B$3,1,0)</f>
        <v>0</v>
      </c>
    </row>
    <row r="55" spans="1:27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>
        <f>IF(AND(J55='DUYEN HA RESORT CAM RANH 5 '!$B$4,I55='DUYEN HA RESORT CAM RANH 5 '!$B$5),1,0)</f>
        <v>0</v>
      </c>
      <c r="Y55" s="5" t="b">
        <f t="shared" si="1"/>
        <v>0</v>
      </c>
      <c r="Z55" s="5">
        <f t="shared" si="0"/>
        <v>0</v>
      </c>
      <c r="AA55" s="5">
        <f>IF(G55='DUYEN HA RESORT CAM RANH 5 '!$B$3,1,0)</f>
        <v>0</v>
      </c>
    </row>
    <row r="56" spans="1:27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>
        <f>IF(AND(J56='DUYEN HA RESORT CAM RANH 5 '!$B$4,I56='DUYEN HA RESORT CAM RANH 5 '!$B$5),1,0)</f>
        <v>0</v>
      </c>
      <c r="Y56" s="5" t="b">
        <f t="shared" si="1"/>
        <v>0</v>
      </c>
      <c r="Z56" s="5">
        <f t="shared" si="0"/>
        <v>0</v>
      </c>
      <c r="AA56" s="5">
        <f>IF(G56='DUYEN HA RESORT CAM RANH 5 '!$B$3,1,0)</f>
        <v>0</v>
      </c>
    </row>
    <row r="57" spans="1:27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>
        <f>IF(AND(J57='DUYEN HA RESORT CAM RANH 5 '!$B$4,I57='DUYEN HA RESORT CAM RANH 5 '!$B$5),1,0)</f>
        <v>0</v>
      </c>
      <c r="Y57" s="5" t="b">
        <f t="shared" si="1"/>
        <v>0</v>
      </c>
      <c r="Z57" s="5">
        <f t="shared" si="0"/>
        <v>0</v>
      </c>
      <c r="AA57" s="5">
        <f>IF(G57='DUYEN HA RESORT CAM RANH 5 '!$B$3,1,0)</f>
        <v>0</v>
      </c>
    </row>
    <row r="58" spans="1:2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>
        <f>IF(AND(J58='DUYEN HA RESORT CAM RANH 5 '!$B$4,I58='DUYEN HA RESORT CAM RANH 5 '!$B$5),1,0)</f>
        <v>0</v>
      </c>
      <c r="Y58" s="5" t="b">
        <f t="shared" si="1"/>
        <v>0</v>
      </c>
      <c r="Z58" s="5">
        <f t="shared" si="0"/>
        <v>0</v>
      </c>
      <c r="AA58" s="5">
        <f>IF(G58='DUYEN HA RESORT CAM RANH 5 '!$B$3,1,0)</f>
        <v>0</v>
      </c>
    </row>
    <row r="59" spans="1:2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>
        <f>IF(AND(J59='DUYEN HA RESORT CAM RANH 5 '!$B$4,I59='DUYEN HA RESORT CAM RANH 5 '!$B$5),1,0)</f>
        <v>0</v>
      </c>
      <c r="Y59" s="5" t="b">
        <f t="shared" si="1"/>
        <v>0</v>
      </c>
      <c r="Z59" s="5">
        <f t="shared" si="0"/>
        <v>0</v>
      </c>
      <c r="AA59" s="5">
        <f>IF(G59='DUYEN HA RESORT CAM RANH 5 '!$B$3,1,0)</f>
        <v>0</v>
      </c>
    </row>
    <row r="60" spans="1:27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>
        <f>IF(AND(J60='DUYEN HA RESORT CAM RANH 5 '!$B$4,I60='DUYEN HA RESORT CAM RANH 5 '!$B$5),1,0)</f>
        <v>0</v>
      </c>
      <c r="Y60" s="5" t="b">
        <f t="shared" si="1"/>
        <v>0</v>
      </c>
      <c r="Z60" s="5">
        <f t="shared" ref="Z60:Z123" si="2">IF(Q60=0,0,1)</f>
        <v>0</v>
      </c>
      <c r="AA60" s="5">
        <f>IF(G60='DUYEN HA RESORT CAM RANH 5 '!$B$3,1,0)</f>
        <v>0</v>
      </c>
    </row>
    <row r="61" spans="1:2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>
        <f>IF(AND(J61='DUYEN HA RESORT CAM RANH 5 '!$B$4,I61='DUYEN HA RESORT CAM RANH 5 '!$B$5),1,0)</f>
        <v>0</v>
      </c>
      <c r="Y61" s="5" t="b">
        <f t="shared" si="1"/>
        <v>0</v>
      </c>
      <c r="Z61" s="5">
        <f t="shared" si="2"/>
        <v>0</v>
      </c>
      <c r="AA61" s="5">
        <f>IF(G61='DUYEN HA RESORT CAM RANH 5 '!$B$3,1,0)</f>
        <v>0</v>
      </c>
    </row>
    <row r="62" spans="1:2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>
        <f>IF(AND(J62='DUYEN HA RESORT CAM RANH 5 '!$B$4,I62='DUYEN HA RESORT CAM RANH 5 '!$B$5),1,0)</f>
        <v>0</v>
      </c>
      <c r="Y62" s="5" t="b">
        <f t="shared" si="1"/>
        <v>0</v>
      </c>
      <c r="Z62" s="5">
        <f t="shared" si="2"/>
        <v>0</v>
      </c>
      <c r="AA62" s="5">
        <f>IF(G62='DUYEN HA RESORT CAM RANH 5 '!$B$3,1,0)</f>
        <v>0</v>
      </c>
    </row>
    <row r="63" spans="1:2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>
        <f>IF(AND(J63='DUYEN HA RESORT CAM RANH 5 '!$B$4,I63='DUYEN HA RESORT CAM RANH 5 '!$B$5),1,0)</f>
        <v>0</v>
      </c>
      <c r="Y63" s="5" t="b">
        <f t="shared" si="1"/>
        <v>0</v>
      </c>
      <c r="Z63" s="5">
        <f t="shared" si="2"/>
        <v>0</v>
      </c>
      <c r="AA63" s="5">
        <f>IF(G63='DUYEN HA RESORT CAM RANH 5 '!$B$3,1,0)</f>
        <v>0</v>
      </c>
    </row>
    <row r="64" spans="1:27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>
        <f>IF(AND(J64='DUYEN HA RESORT CAM RANH 5 '!$B$4,I64='DUYEN HA RESORT CAM RANH 5 '!$B$5),1,0)</f>
        <v>0</v>
      </c>
      <c r="Y64" s="5" t="b">
        <f t="shared" si="1"/>
        <v>0</v>
      </c>
      <c r="Z64" s="5">
        <f t="shared" si="2"/>
        <v>0</v>
      </c>
      <c r="AA64" s="5">
        <f>IF(G64='DUYEN HA RESORT CAM RANH 5 '!$B$3,1,0)</f>
        <v>0</v>
      </c>
    </row>
    <row r="65" spans="1:27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>
        <f>IF(AND(J65='DUYEN HA RESORT CAM RANH 5 '!$B$4,I65='DUYEN HA RESORT CAM RANH 5 '!$B$5),1,0)</f>
        <v>0</v>
      </c>
      <c r="Y65" s="5" t="b">
        <f t="shared" si="1"/>
        <v>0</v>
      </c>
      <c r="Z65" s="5">
        <f t="shared" si="2"/>
        <v>0</v>
      </c>
      <c r="AA65" s="5">
        <f>IF(G65='DUYEN HA RESORT CAM RANH 5 '!$B$3,1,0)</f>
        <v>0</v>
      </c>
    </row>
    <row r="66" spans="1:27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>
        <f>IF(AND(J66='DUYEN HA RESORT CAM RANH 5 '!$B$4,I66='DUYEN HA RESORT CAM RANH 5 '!$B$5),1,0)</f>
        <v>0</v>
      </c>
      <c r="Y66" s="5" t="b">
        <f t="shared" si="1"/>
        <v>0</v>
      </c>
      <c r="Z66" s="5">
        <f t="shared" si="2"/>
        <v>0</v>
      </c>
      <c r="AA66" s="5">
        <f>IF(G66='DUYEN HA RESORT CAM RANH 5 '!$B$3,1,0)</f>
        <v>0</v>
      </c>
    </row>
    <row r="67" spans="1:27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>
        <f>IF(AND(J67='DUYEN HA RESORT CAM RANH 5 '!$B$4,I67='DUYEN HA RESORT CAM RANH 5 '!$B$5),1,0)</f>
        <v>0</v>
      </c>
      <c r="Y67" s="5" t="b">
        <f t="shared" ref="Y67:Y130" si="3">OR(W67=$W$2)</f>
        <v>0</v>
      </c>
      <c r="Z67" s="5">
        <f t="shared" si="2"/>
        <v>0</v>
      </c>
      <c r="AA67" s="5">
        <f>IF(G67='DUYEN HA RESORT CAM RANH 5 '!$B$3,1,0)</f>
        <v>0</v>
      </c>
    </row>
    <row r="68" spans="1:27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>
        <f>IF(AND(J68='DUYEN HA RESORT CAM RANH 5 '!$B$4,I68='DUYEN HA RESORT CAM RANH 5 '!$B$5),1,0)</f>
        <v>0</v>
      </c>
      <c r="Y68" s="5" t="b">
        <f t="shared" si="3"/>
        <v>0</v>
      </c>
      <c r="Z68" s="5">
        <f t="shared" si="2"/>
        <v>0</v>
      </c>
      <c r="AA68" s="5">
        <f>IF(G68='DUYEN HA RESORT CAM RANH 5 '!$B$3,1,0)</f>
        <v>0</v>
      </c>
    </row>
    <row r="69" spans="1:27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>
        <f>IF(AND(J69='DUYEN HA RESORT CAM RANH 5 '!$B$4,I69='DUYEN HA RESORT CAM RANH 5 '!$B$5),1,0)</f>
        <v>0</v>
      </c>
      <c r="Y69" s="5" t="b">
        <f t="shared" si="3"/>
        <v>0</v>
      </c>
      <c r="Z69" s="5">
        <f t="shared" si="2"/>
        <v>0</v>
      </c>
      <c r="AA69" s="5">
        <f>IF(G69='DUYEN HA RESORT CAM RANH 5 '!$B$3,1,0)</f>
        <v>0</v>
      </c>
    </row>
    <row r="70" spans="1:27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>
        <f>IF(AND(J70='DUYEN HA RESORT CAM RANH 5 '!$B$4,I70='DUYEN HA RESORT CAM RANH 5 '!$B$5),1,0)</f>
        <v>0</v>
      </c>
      <c r="Y70" s="5" t="b">
        <f t="shared" si="3"/>
        <v>0</v>
      </c>
      <c r="Z70" s="5">
        <f t="shared" si="2"/>
        <v>0</v>
      </c>
      <c r="AA70" s="5">
        <f>IF(G70='DUYEN HA RESORT CAM RANH 5 '!$B$3,1,0)</f>
        <v>0</v>
      </c>
    </row>
    <row r="71" spans="1:27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>
        <f>IF(AND(J71='DUYEN HA RESORT CAM RANH 5 '!$B$4,I71='DUYEN HA RESORT CAM RANH 5 '!$B$5),1,0)</f>
        <v>0</v>
      </c>
      <c r="Y71" s="5" t="b">
        <f t="shared" si="3"/>
        <v>0</v>
      </c>
      <c r="Z71" s="5">
        <f t="shared" si="2"/>
        <v>0</v>
      </c>
      <c r="AA71" s="5">
        <f>IF(G71='DUYEN HA RESORT CAM RANH 5 '!$B$3,1,0)</f>
        <v>0</v>
      </c>
    </row>
    <row r="72" spans="1:27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>
        <f>IF(AND(J72='DUYEN HA RESORT CAM RANH 5 '!$B$4,I72='DUYEN HA RESORT CAM RANH 5 '!$B$5),1,0)</f>
        <v>0</v>
      </c>
      <c r="Y72" s="5" t="b">
        <f t="shared" si="3"/>
        <v>0</v>
      </c>
      <c r="Z72" s="5">
        <f t="shared" si="2"/>
        <v>0</v>
      </c>
      <c r="AA72" s="5">
        <f>IF(G72='DUYEN HA RESORT CAM RANH 5 '!$B$3,1,0)</f>
        <v>0</v>
      </c>
    </row>
    <row r="73" spans="1:27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>
        <f>IF(AND(J73='DUYEN HA RESORT CAM RANH 5 '!$B$4,I73='DUYEN HA RESORT CAM RANH 5 '!$B$5),1,0)</f>
        <v>0</v>
      </c>
      <c r="Y73" s="5" t="b">
        <f t="shared" si="3"/>
        <v>0</v>
      </c>
      <c r="Z73" s="5">
        <f t="shared" si="2"/>
        <v>0</v>
      </c>
      <c r="AA73" s="5">
        <f>IF(G73='DUYEN HA RESORT CAM RANH 5 '!$B$3,1,0)</f>
        <v>0</v>
      </c>
    </row>
    <row r="74" spans="1:27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>
        <f>IF(AND(J74='DUYEN HA RESORT CAM RANH 5 '!$B$4,I74='DUYEN HA RESORT CAM RANH 5 '!$B$5),1,0)</f>
        <v>0</v>
      </c>
      <c r="Y74" s="5" t="b">
        <f t="shared" si="3"/>
        <v>0</v>
      </c>
      <c r="Z74" s="5">
        <f t="shared" si="2"/>
        <v>0</v>
      </c>
      <c r="AA74" s="5">
        <f>IF(G74='DUYEN HA RESORT CAM RANH 5 '!$B$3,1,0)</f>
        <v>0</v>
      </c>
    </row>
    <row r="75" spans="1:27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>
        <f>IF(AND(J75='DUYEN HA RESORT CAM RANH 5 '!$B$4,I75='DUYEN HA RESORT CAM RANH 5 '!$B$5),1,0)</f>
        <v>0</v>
      </c>
      <c r="Y75" s="5" t="b">
        <f t="shared" si="3"/>
        <v>0</v>
      </c>
      <c r="Z75" s="5">
        <f t="shared" si="2"/>
        <v>0</v>
      </c>
      <c r="AA75" s="5">
        <f>IF(G75='DUYEN HA RESORT CAM RANH 5 '!$B$3,1,0)</f>
        <v>0</v>
      </c>
    </row>
    <row r="76" spans="1:27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>
        <f>IF(AND(J76='DUYEN HA RESORT CAM RANH 5 '!$B$4,I76='DUYEN HA RESORT CAM RANH 5 '!$B$5),1,0)</f>
        <v>0</v>
      </c>
      <c r="Y76" s="5" t="b">
        <f t="shared" si="3"/>
        <v>0</v>
      </c>
      <c r="Z76" s="5">
        <f t="shared" si="2"/>
        <v>0</v>
      </c>
      <c r="AA76" s="5">
        <f>IF(G76='DUYEN HA RESORT CAM RANH 5 '!$B$3,1,0)</f>
        <v>0</v>
      </c>
    </row>
    <row r="77" spans="1:27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>
        <f>IF(AND(J77='DUYEN HA RESORT CAM RANH 5 '!$B$4,I77='DUYEN HA RESORT CAM RANH 5 '!$B$5),1,0)</f>
        <v>0</v>
      </c>
      <c r="Y77" s="5" t="b">
        <f t="shared" si="3"/>
        <v>0</v>
      </c>
      <c r="Z77" s="5">
        <f t="shared" si="2"/>
        <v>0</v>
      </c>
      <c r="AA77" s="5">
        <f>IF(G77='DUYEN HA RESORT CAM RANH 5 '!$B$3,1,0)</f>
        <v>0</v>
      </c>
    </row>
    <row r="78" spans="1:27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>
        <f>IF(AND(J78='DUYEN HA RESORT CAM RANH 5 '!$B$4,I78='DUYEN HA RESORT CAM RANH 5 '!$B$5),1,0)</f>
        <v>0</v>
      </c>
      <c r="Y78" s="5" t="b">
        <f t="shared" si="3"/>
        <v>0</v>
      </c>
      <c r="Z78" s="5">
        <f t="shared" si="2"/>
        <v>0</v>
      </c>
      <c r="AA78" s="5">
        <f>IF(G78='DUYEN HA RESORT CAM RANH 5 '!$B$3,1,0)</f>
        <v>0</v>
      </c>
    </row>
    <row r="79" spans="1:27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>
        <f>IF(AND(J79='DUYEN HA RESORT CAM RANH 5 '!$B$4,I79='DUYEN HA RESORT CAM RANH 5 '!$B$5),1,0)</f>
        <v>0</v>
      </c>
      <c r="Y79" s="5" t="b">
        <f t="shared" si="3"/>
        <v>0</v>
      </c>
      <c r="Z79" s="5">
        <f t="shared" si="2"/>
        <v>0</v>
      </c>
      <c r="AA79" s="5">
        <f>IF(G79='DUYEN HA RESORT CAM RANH 5 '!$B$3,1,0)</f>
        <v>0</v>
      </c>
    </row>
    <row r="80" spans="1:27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>
        <f>IF(AND(J80='DUYEN HA RESORT CAM RANH 5 '!$B$4,I80='DUYEN HA RESORT CAM RANH 5 '!$B$5),1,0)</f>
        <v>0</v>
      </c>
      <c r="Y80" s="5" t="b">
        <f t="shared" si="3"/>
        <v>0</v>
      </c>
      <c r="Z80" s="5">
        <f t="shared" si="2"/>
        <v>0</v>
      </c>
      <c r="AA80" s="5">
        <f>IF(G80='DUYEN HA RESORT CAM RANH 5 '!$B$3,1,0)</f>
        <v>0</v>
      </c>
    </row>
    <row r="81" spans="1:27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>
        <f>IF(AND(J81='DUYEN HA RESORT CAM RANH 5 '!$B$4,I81='DUYEN HA RESORT CAM RANH 5 '!$B$5),1,0)</f>
        <v>0</v>
      </c>
      <c r="Y81" s="5" t="b">
        <f t="shared" si="3"/>
        <v>0</v>
      </c>
      <c r="Z81" s="5">
        <f t="shared" si="2"/>
        <v>0</v>
      </c>
      <c r="AA81" s="5">
        <f>IF(G81='DUYEN HA RESORT CAM RANH 5 '!$B$3,1,0)</f>
        <v>0</v>
      </c>
    </row>
    <row r="82" spans="1:27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>
        <f>IF(AND(J82='DUYEN HA RESORT CAM RANH 5 '!$B$4,I82='DUYEN HA RESORT CAM RANH 5 '!$B$5),1,0)</f>
        <v>0</v>
      </c>
      <c r="Y82" s="5" t="b">
        <f t="shared" si="3"/>
        <v>0</v>
      </c>
      <c r="Z82" s="5">
        <f t="shared" si="2"/>
        <v>0</v>
      </c>
      <c r="AA82" s="5">
        <f>IF(G82='DUYEN HA RESORT CAM RANH 5 '!$B$3,1,0)</f>
        <v>0</v>
      </c>
    </row>
    <row r="83" spans="1:27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>
        <f>IF(AND(J83='DUYEN HA RESORT CAM RANH 5 '!$B$4,I83='DUYEN HA RESORT CAM RANH 5 '!$B$5),1,0)</f>
        <v>0</v>
      </c>
      <c r="Y83" s="5" t="b">
        <f t="shared" si="3"/>
        <v>0</v>
      </c>
      <c r="Z83" s="5">
        <f t="shared" si="2"/>
        <v>0</v>
      </c>
      <c r="AA83" s="5">
        <f>IF(G83='DUYEN HA RESORT CAM RANH 5 '!$B$3,1,0)</f>
        <v>0</v>
      </c>
    </row>
    <row r="84" spans="1:2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>
        <f>IF(AND(J84='DUYEN HA RESORT CAM RANH 5 '!$B$4,I84='DUYEN HA RESORT CAM RANH 5 '!$B$5),1,0)</f>
        <v>0</v>
      </c>
      <c r="Y84" s="5" t="b">
        <f t="shared" si="3"/>
        <v>0</v>
      </c>
      <c r="Z84" s="5">
        <f t="shared" si="2"/>
        <v>0</v>
      </c>
      <c r="AA84" s="5">
        <f>IF(G84='DUYEN HA RESORT CAM RANH 5 '!$B$3,1,0)</f>
        <v>0</v>
      </c>
    </row>
    <row r="85" spans="1:27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>
        <f>IF(AND(J85='DUYEN HA RESORT CAM RANH 5 '!$B$4,I85='DUYEN HA RESORT CAM RANH 5 '!$B$5),1,0)</f>
        <v>0</v>
      </c>
      <c r="Y85" s="5" t="b">
        <f t="shared" si="3"/>
        <v>0</v>
      </c>
      <c r="Z85" s="5">
        <f t="shared" si="2"/>
        <v>0</v>
      </c>
      <c r="AA85" s="5">
        <f>IF(G85='DUYEN HA RESORT CAM RANH 5 '!$B$3,1,0)</f>
        <v>0</v>
      </c>
    </row>
    <row r="86" spans="1:27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>
        <f>IF(AND(J86='DUYEN HA RESORT CAM RANH 5 '!$B$4,I86='DUYEN HA RESORT CAM RANH 5 '!$B$5),1,0)</f>
        <v>0</v>
      </c>
      <c r="Y86" s="5" t="b">
        <f t="shared" si="3"/>
        <v>0</v>
      </c>
      <c r="Z86" s="5">
        <f t="shared" si="2"/>
        <v>0</v>
      </c>
      <c r="AA86" s="5">
        <f>IF(G86='DUYEN HA RESORT CAM RANH 5 '!$B$3,1,0)</f>
        <v>0</v>
      </c>
    </row>
    <row r="87" spans="1:27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>
        <f>IF(AND(J87='DUYEN HA RESORT CAM RANH 5 '!$B$4,I87='DUYEN HA RESORT CAM RANH 5 '!$B$5),1,0)</f>
        <v>0</v>
      </c>
      <c r="Y87" s="5" t="b">
        <f t="shared" si="3"/>
        <v>0</v>
      </c>
      <c r="Z87" s="5">
        <f t="shared" si="2"/>
        <v>0</v>
      </c>
      <c r="AA87" s="5">
        <f>IF(G87='DUYEN HA RESORT CAM RANH 5 '!$B$3,1,0)</f>
        <v>0</v>
      </c>
    </row>
    <row r="88" spans="1:27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>
        <f>IF(AND(J88='DUYEN HA RESORT CAM RANH 5 '!$B$4,I88='DUYEN HA RESORT CAM RANH 5 '!$B$5),1,0)</f>
        <v>0</v>
      </c>
      <c r="Y88" s="5" t="b">
        <f t="shared" si="3"/>
        <v>0</v>
      </c>
      <c r="Z88" s="5">
        <f t="shared" si="2"/>
        <v>0</v>
      </c>
      <c r="AA88" s="5">
        <f>IF(G88='DUYEN HA RESORT CAM RANH 5 '!$B$3,1,0)</f>
        <v>0</v>
      </c>
    </row>
    <row r="89" spans="1:27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>
        <f>IF(AND(J89='DUYEN HA RESORT CAM RANH 5 '!$B$4,I89='DUYEN HA RESORT CAM RANH 5 '!$B$5),1,0)</f>
        <v>0</v>
      </c>
      <c r="Y89" s="5" t="b">
        <f t="shared" si="3"/>
        <v>0</v>
      </c>
      <c r="Z89" s="5">
        <f t="shared" si="2"/>
        <v>0</v>
      </c>
      <c r="AA89" s="5">
        <f>IF(G89='DUYEN HA RESORT CAM RANH 5 '!$B$3,1,0)</f>
        <v>0</v>
      </c>
    </row>
    <row r="90" spans="1:27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>
        <f>IF(AND(J90='DUYEN HA RESORT CAM RANH 5 '!$B$4,I90='DUYEN HA RESORT CAM RANH 5 '!$B$5),1,0)</f>
        <v>0</v>
      </c>
      <c r="Y90" s="5" t="b">
        <f t="shared" si="3"/>
        <v>0</v>
      </c>
      <c r="Z90" s="5">
        <f t="shared" si="2"/>
        <v>0</v>
      </c>
      <c r="AA90" s="5">
        <f>IF(G90='DUYEN HA RESORT CAM RANH 5 '!$B$3,1,0)</f>
        <v>0</v>
      </c>
    </row>
    <row r="91" spans="1:27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>
        <f>IF(AND(J91='DUYEN HA RESORT CAM RANH 5 '!$B$4,I91='DUYEN HA RESORT CAM RANH 5 '!$B$5),1,0)</f>
        <v>0</v>
      </c>
      <c r="Y91" s="5" t="b">
        <f t="shared" si="3"/>
        <v>0</v>
      </c>
      <c r="Z91" s="5">
        <f t="shared" si="2"/>
        <v>0</v>
      </c>
      <c r="AA91" s="5">
        <f>IF(G91='DUYEN HA RESORT CAM RANH 5 '!$B$3,1,0)</f>
        <v>0</v>
      </c>
    </row>
    <row r="92" spans="1:2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>
        <f>IF(AND(J92='DUYEN HA RESORT CAM RANH 5 '!$B$4,I92='DUYEN HA RESORT CAM RANH 5 '!$B$5),1,0)</f>
        <v>0</v>
      </c>
      <c r="Y92" s="5" t="b">
        <f t="shared" si="3"/>
        <v>0</v>
      </c>
      <c r="Z92" s="5">
        <f t="shared" si="2"/>
        <v>0</v>
      </c>
      <c r="AA92" s="5">
        <f>IF(G92='DUYEN HA RESORT CAM RANH 5 '!$B$3,1,0)</f>
        <v>0</v>
      </c>
    </row>
    <row r="93" spans="1:2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>
        <f>IF(AND(J93='DUYEN HA RESORT CAM RANH 5 '!$B$4,I93='DUYEN HA RESORT CAM RANH 5 '!$B$5),1,0)</f>
        <v>0</v>
      </c>
      <c r="Y93" s="5" t="b">
        <f t="shared" si="3"/>
        <v>0</v>
      </c>
      <c r="Z93" s="5">
        <f t="shared" si="2"/>
        <v>0</v>
      </c>
      <c r="AA93" s="5">
        <f>IF(G93='DUYEN HA RESORT CAM RANH 5 '!$B$3,1,0)</f>
        <v>0</v>
      </c>
    </row>
    <row r="94" spans="1:27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>
        <f>IF(AND(J94='DUYEN HA RESORT CAM RANH 5 '!$B$4,I94='DUYEN HA RESORT CAM RANH 5 '!$B$5),1,0)</f>
        <v>0</v>
      </c>
      <c r="Y94" s="5" t="b">
        <f t="shared" si="3"/>
        <v>0</v>
      </c>
      <c r="Z94" s="5">
        <f t="shared" si="2"/>
        <v>0</v>
      </c>
      <c r="AA94" s="5">
        <f>IF(G94='DUYEN HA RESORT CAM RANH 5 '!$B$3,1,0)</f>
        <v>0</v>
      </c>
    </row>
    <row r="95" spans="1:27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>
        <f>IF(AND(J95='DUYEN HA RESORT CAM RANH 5 '!$B$4,I95='DUYEN HA RESORT CAM RANH 5 '!$B$5),1,0)</f>
        <v>0</v>
      </c>
      <c r="Y95" s="5" t="b">
        <f t="shared" si="3"/>
        <v>0</v>
      </c>
      <c r="Z95" s="5">
        <f t="shared" si="2"/>
        <v>0</v>
      </c>
      <c r="AA95" s="5">
        <f>IF(G95='DUYEN HA RESORT CAM RANH 5 '!$B$3,1,0)</f>
        <v>0</v>
      </c>
    </row>
    <row r="96" spans="1:27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>
        <f>IF(AND(J96='DUYEN HA RESORT CAM RANH 5 '!$B$4,I96='DUYEN HA RESORT CAM RANH 5 '!$B$5),1,0)</f>
        <v>0</v>
      </c>
      <c r="Y96" s="5" t="b">
        <f t="shared" si="3"/>
        <v>0</v>
      </c>
      <c r="Z96" s="5">
        <f t="shared" si="2"/>
        <v>0</v>
      </c>
      <c r="AA96" s="5">
        <f>IF(G96='DUYEN HA RESORT CAM RANH 5 '!$B$3,1,0)</f>
        <v>0</v>
      </c>
    </row>
    <row r="97" spans="1:27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>
        <f>IF(AND(J97='DUYEN HA RESORT CAM RANH 5 '!$B$4,I97='DUYEN HA RESORT CAM RANH 5 '!$B$5),1,0)</f>
        <v>0</v>
      </c>
      <c r="Y97" s="5" t="b">
        <f t="shared" si="3"/>
        <v>0</v>
      </c>
      <c r="Z97" s="5">
        <f t="shared" si="2"/>
        <v>0</v>
      </c>
      <c r="AA97" s="5">
        <f>IF(G97='DUYEN HA RESORT CAM RANH 5 '!$B$3,1,0)</f>
        <v>0</v>
      </c>
    </row>
    <row r="98" spans="1:27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>
        <f>IF(AND(J98='DUYEN HA RESORT CAM RANH 5 '!$B$4,I98='DUYEN HA RESORT CAM RANH 5 '!$B$5),1,0)</f>
        <v>0</v>
      </c>
      <c r="Y98" s="5" t="b">
        <f t="shared" si="3"/>
        <v>0</v>
      </c>
      <c r="Z98" s="5">
        <f t="shared" si="2"/>
        <v>0</v>
      </c>
      <c r="AA98" s="5">
        <f>IF(G98='DUYEN HA RESORT CAM RANH 5 '!$B$3,1,0)</f>
        <v>0</v>
      </c>
    </row>
    <row r="99" spans="1:27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>
        <f>IF(AND(J99='DUYEN HA RESORT CAM RANH 5 '!$B$4,I99='DUYEN HA RESORT CAM RANH 5 '!$B$5),1,0)</f>
        <v>0</v>
      </c>
      <c r="Y99" s="5" t="b">
        <f t="shared" si="3"/>
        <v>0</v>
      </c>
      <c r="Z99" s="5">
        <f t="shared" si="2"/>
        <v>0</v>
      </c>
      <c r="AA99" s="5">
        <f>IF(G99='DUYEN HA RESORT CAM RANH 5 '!$B$3,1,0)</f>
        <v>0</v>
      </c>
    </row>
    <row r="100" spans="1:27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>
        <f>IF(AND(J100='DUYEN HA RESORT CAM RANH 5 '!$B$4,I100='DUYEN HA RESORT CAM RANH 5 '!$B$5),1,0)</f>
        <v>0</v>
      </c>
      <c r="Y100" s="5" t="b">
        <f t="shared" si="3"/>
        <v>0</v>
      </c>
      <c r="Z100" s="5">
        <f t="shared" si="2"/>
        <v>0</v>
      </c>
      <c r="AA100" s="5">
        <f>IF(G100='DUYEN HA RESORT CAM RANH 5 '!$B$3,1,0)</f>
        <v>0</v>
      </c>
    </row>
    <row r="101" spans="1:27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f>IF(AND(J101='DUYEN HA RESORT CAM RANH 5 '!$B$4,I101='DUYEN HA RESORT CAM RANH 5 '!$B$5),1,0)</f>
        <v>0</v>
      </c>
      <c r="Y101" s="5" t="b">
        <f t="shared" si="3"/>
        <v>0</v>
      </c>
      <c r="Z101" s="5">
        <f t="shared" si="2"/>
        <v>0</v>
      </c>
      <c r="AA101" s="5">
        <f>IF(G101='DUYEN HA RESORT CAM RANH 5 '!$B$3,1,0)</f>
        <v>0</v>
      </c>
    </row>
    <row r="102" spans="1:27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>
        <f>IF(AND(J102='DUYEN HA RESORT CAM RANH 5 '!$B$4,I102='DUYEN HA RESORT CAM RANH 5 '!$B$5),1,0)</f>
        <v>0</v>
      </c>
      <c r="Y102" s="5" t="b">
        <f t="shared" si="3"/>
        <v>0</v>
      </c>
      <c r="Z102" s="5">
        <f t="shared" si="2"/>
        <v>0</v>
      </c>
      <c r="AA102" s="5">
        <f>IF(G102='DUYEN HA RESORT CAM RANH 5 '!$B$3,1,0)</f>
        <v>0</v>
      </c>
    </row>
    <row r="103" spans="1:27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>
        <f>IF(AND(J103='DUYEN HA RESORT CAM RANH 5 '!$B$4,I103='DUYEN HA RESORT CAM RANH 5 '!$B$5),1,0)</f>
        <v>0</v>
      </c>
      <c r="Y103" s="5" t="b">
        <f t="shared" si="3"/>
        <v>0</v>
      </c>
      <c r="Z103" s="5">
        <f t="shared" si="2"/>
        <v>0</v>
      </c>
      <c r="AA103" s="5">
        <f>IF(G103='DUYEN HA RESORT CAM RANH 5 '!$B$3,1,0)</f>
        <v>0</v>
      </c>
    </row>
    <row r="104" spans="1:27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>
        <f>IF(AND(J104='DUYEN HA RESORT CAM RANH 5 '!$B$4,I104='DUYEN HA RESORT CAM RANH 5 '!$B$5),1,0)</f>
        <v>0</v>
      </c>
      <c r="Y104" s="5" t="b">
        <f t="shared" si="3"/>
        <v>0</v>
      </c>
      <c r="Z104" s="5">
        <f t="shared" si="2"/>
        <v>0</v>
      </c>
      <c r="AA104" s="5">
        <f>IF(G104='DUYEN HA RESORT CAM RANH 5 '!$B$3,1,0)</f>
        <v>0</v>
      </c>
    </row>
    <row r="105" spans="1:27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>
        <f>IF(AND(J105='DUYEN HA RESORT CAM RANH 5 '!$B$4,I105='DUYEN HA RESORT CAM RANH 5 '!$B$5),1,0)</f>
        <v>0</v>
      </c>
      <c r="Y105" s="5" t="b">
        <f t="shared" si="3"/>
        <v>0</v>
      </c>
      <c r="Z105" s="5">
        <f t="shared" si="2"/>
        <v>0</v>
      </c>
      <c r="AA105" s="5">
        <f>IF(G105='DUYEN HA RESORT CAM RANH 5 '!$B$3,1,0)</f>
        <v>0</v>
      </c>
    </row>
    <row r="106" spans="1:27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f>IF(AND(J106='DUYEN HA RESORT CAM RANH 5 '!$B$4,I106='DUYEN HA RESORT CAM RANH 5 '!$B$5),1,0)</f>
        <v>0</v>
      </c>
      <c r="Y106" s="5" t="b">
        <f t="shared" si="3"/>
        <v>0</v>
      </c>
      <c r="Z106" s="5">
        <f t="shared" si="2"/>
        <v>0</v>
      </c>
      <c r="AA106" s="5">
        <f>IF(G106='DUYEN HA RESORT CAM RANH 5 '!$B$3,1,0)</f>
        <v>0</v>
      </c>
    </row>
    <row r="107" spans="1:27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>
        <f>IF(AND(J107='DUYEN HA RESORT CAM RANH 5 '!$B$4,I107='DUYEN HA RESORT CAM RANH 5 '!$B$5),1,0)</f>
        <v>0</v>
      </c>
      <c r="Y107" s="5" t="b">
        <f t="shared" si="3"/>
        <v>0</v>
      </c>
      <c r="Z107" s="5">
        <f t="shared" si="2"/>
        <v>0</v>
      </c>
      <c r="AA107" s="5">
        <f>IF(G107='DUYEN HA RESORT CAM RANH 5 '!$B$3,1,0)</f>
        <v>0</v>
      </c>
    </row>
    <row r="108" spans="1:27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>
        <f>IF(AND(J108='DUYEN HA RESORT CAM RANH 5 '!$B$4,I108='DUYEN HA RESORT CAM RANH 5 '!$B$5),1,0)</f>
        <v>0</v>
      </c>
      <c r="Y108" s="5" t="b">
        <f t="shared" si="3"/>
        <v>0</v>
      </c>
      <c r="Z108" s="5">
        <f t="shared" si="2"/>
        <v>0</v>
      </c>
      <c r="AA108" s="5">
        <f>IF(G108='DUYEN HA RESORT CAM RANH 5 '!$B$3,1,0)</f>
        <v>0</v>
      </c>
    </row>
    <row r="109" spans="1:27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>
        <f>IF(AND(J109='DUYEN HA RESORT CAM RANH 5 '!$B$4,I109='DUYEN HA RESORT CAM RANH 5 '!$B$5),1,0)</f>
        <v>0</v>
      </c>
      <c r="Y109" s="5" t="b">
        <f t="shared" si="3"/>
        <v>0</v>
      </c>
      <c r="Z109" s="5">
        <f t="shared" si="2"/>
        <v>0</v>
      </c>
      <c r="AA109" s="5">
        <f>IF(G109='DUYEN HA RESORT CAM RANH 5 '!$B$3,1,0)</f>
        <v>0</v>
      </c>
    </row>
    <row r="110" spans="1:27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f>IF(AND(J110='DUYEN HA RESORT CAM RANH 5 '!$B$4,I110='DUYEN HA RESORT CAM RANH 5 '!$B$5),1,0)</f>
        <v>0</v>
      </c>
      <c r="Y110" s="5" t="b">
        <f t="shared" si="3"/>
        <v>0</v>
      </c>
      <c r="Z110" s="5">
        <f t="shared" si="2"/>
        <v>0</v>
      </c>
      <c r="AA110" s="5">
        <f>IF(G110='DUYEN HA RESORT CAM RANH 5 '!$B$3,1,0)</f>
        <v>0</v>
      </c>
    </row>
    <row r="111" spans="1:27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>
        <f>IF(AND(J111='DUYEN HA RESORT CAM RANH 5 '!$B$4,I111='DUYEN HA RESORT CAM RANH 5 '!$B$5),1,0)</f>
        <v>0</v>
      </c>
      <c r="Y111" s="5" t="b">
        <f t="shared" si="3"/>
        <v>0</v>
      </c>
      <c r="Z111" s="5">
        <f t="shared" si="2"/>
        <v>0</v>
      </c>
      <c r="AA111" s="5">
        <f>IF(G111='DUYEN HA RESORT CAM RANH 5 '!$B$3,1,0)</f>
        <v>0</v>
      </c>
    </row>
    <row r="112" spans="1:27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>
        <f>IF(AND(J112='DUYEN HA RESORT CAM RANH 5 '!$B$4,I112='DUYEN HA RESORT CAM RANH 5 '!$B$5),1,0)</f>
        <v>0</v>
      </c>
      <c r="Y112" s="5" t="b">
        <f t="shared" si="3"/>
        <v>0</v>
      </c>
      <c r="Z112" s="5">
        <f t="shared" si="2"/>
        <v>0</v>
      </c>
      <c r="AA112" s="5">
        <f>IF(G112='DUYEN HA RESORT CAM RANH 5 '!$B$3,1,0)</f>
        <v>0</v>
      </c>
    </row>
    <row r="113" spans="1:27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>
        <f>IF(AND(J113='DUYEN HA RESORT CAM RANH 5 '!$B$4,I113='DUYEN HA RESORT CAM RANH 5 '!$B$5),1,0)</f>
        <v>0</v>
      </c>
      <c r="Y113" s="5" t="b">
        <f t="shared" si="3"/>
        <v>0</v>
      </c>
      <c r="Z113" s="5">
        <f t="shared" si="2"/>
        <v>0</v>
      </c>
      <c r="AA113" s="5">
        <f>IF(G113='DUYEN HA RESORT CAM RANH 5 '!$B$3,1,0)</f>
        <v>0</v>
      </c>
    </row>
    <row r="114" spans="1:27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>
        <f>IF(AND(J114='DUYEN HA RESORT CAM RANH 5 '!$B$4,I114='DUYEN HA RESORT CAM RANH 5 '!$B$5),1,0)</f>
        <v>0</v>
      </c>
      <c r="Y114" s="5" t="b">
        <f t="shared" si="3"/>
        <v>0</v>
      </c>
      <c r="Z114" s="5">
        <f t="shared" si="2"/>
        <v>0</v>
      </c>
      <c r="AA114" s="5">
        <f>IF(G114='DUYEN HA RESORT CAM RANH 5 '!$B$3,1,0)</f>
        <v>0</v>
      </c>
    </row>
    <row r="115" spans="1:27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>
        <f>IF(AND(J115='DUYEN HA RESORT CAM RANH 5 '!$B$4,I115='DUYEN HA RESORT CAM RANH 5 '!$B$5),1,0)</f>
        <v>0</v>
      </c>
      <c r="Y115" s="5" t="b">
        <f t="shared" si="3"/>
        <v>0</v>
      </c>
      <c r="Z115" s="5">
        <f t="shared" si="2"/>
        <v>0</v>
      </c>
      <c r="AA115" s="5">
        <f>IF(G115='DUYEN HA RESORT CAM RANH 5 '!$B$3,1,0)</f>
        <v>0</v>
      </c>
    </row>
    <row r="116" spans="1:27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>
        <f>IF(AND(J116='DUYEN HA RESORT CAM RANH 5 '!$B$4,I116='DUYEN HA RESORT CAM RANH 5 '!$B$5),1,0)</f>
        <v>0</v>
      </c>
      <c r="Y116" s="5" t="b">
        <f t="shared" si="3"/>
        <v>0</v>
      </c>
      <c r="Z116" s="5">
        <f t="shared" si="2"/>
        <v>0</v>
      </c>
      <c r="AA116" s="5">
        <f>IF(G116='DUYEN HA RESORT CAM RANH 5 '!$B$3,1,0)</f>
        <v>0</v>
      </c>
    </row>
    <row r="117" spans="1:27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>
        <f>IF(AND(J117='DUYEN HA RESORT CAM RANH 5 '!$B$4,I117='DUYEN HA RESORT CAM RANH 5 '!$B$5),1,0)</f>
        <v>0</v>
      </c>
      <c r="Y117" s="5" t="b">
        <f t="shared" si="3"/>
        <v>0</v>
      </c>
      <c r="Z117" s="5">
        <f t="shared" si="2"/>
        <v>0</v>
      </c>
      <c r="AA117" s="5">
        <f>IF(G117='DUYEN HA RESORT CAM RANH 5 '!$B$3,1,0)</f>
        <v>0</v>
      </c>
    </row>
    <row r="118" spans="1:27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>
        <f>IF(AND(J118='DUYEN HA RESORT CAM RANH 5 '!$B$4,I118='DUYEN HA RESORT CAM RANH 5 '!$B$5),1,0)</f>
        <v>0</v>
      </c>
      <c r="Y118" s="5" t="b">
        <f t="shared" si="3"/>
        <v>0</v>
      </c>
      <c r="Z118" s="5">
        <f t="shared" si="2"/>
        <v>0</v>
      </c>
      <c r="AA118" s="5">
        <f>IF(G118='DUYEN HA RESORT CAM RANH 5 '!$B$3,1,0)</f>
        <v>0</v>
      </c>
    </row>
    <row r="119" spans="1:27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>
        <f>IF(AND(J119='DUYEN HA RESORT CAM RANH 5 '!$B$4,I119='DUYEN HA RESORT CAM RANH 5 '!$B$5),1,0)</f>
        <v>0</v>
      </c>
      <c r="Y119" s="5" t="b">
        <f t="shared" si="3"/>
        <v>0</v>
      </c>
      <c r="Z119" s="5">
        <f t="shared" si="2"/>
        <v>0</v>
      </c>
      <c r="AA119" s="5">
        <f>IF(G119='DUYEN HA RESORT CAM RANH 5 '!$B$3,1,0)</f>
        <v>0</v>
      </c>
    </row>
    <row r="120" spans="1:27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>
        <f>IF(AND(J120='DUYEN HA RESORT CAM RANH 5 '!$B$4,I120='DUYEN HA RESORT CAM RANH 5 '!$B$5),1,0)</f>
        <v>0</v>
      </c>
      <c r="Y120" s="5" t="b">
        <f t="shared" si="3"/>
        <v>0</v>
      </c>
      <c r="Z120" s="5">
        <f t="shared" si="2"/>
        <v>0</v>
      </c>
      <c r="AA120" s="5">
        <f>IF(G120='DUYEN HA RESORT CAM RANH 5 '!$B$3,1,0)</f>
        <v>0</v>
      </c>
    </row>
    <row r="121" spans="1:27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>
        <f>IF(AND(J121='DUYEN HA RESORT CAM RANH 5 '!$B$4,I121='DUYEN HA RESORT CAM RANH 5 '!$B$5),1,0)</f>
        <v>0</v>
      </c>
      <c r="Y121" s="5" t="b">
        <f t="shared" si="3"/>
        <v>0</v>
      </c>
      <c r="Z121" s="5">
        <f t="shared" si="2"/>
        <v>0</v>
      </c>
      <c r="AA121" s="5">
        <f>IF(G121='DUYEN HA RESORT CAM RANH 5 '!$B$3,1,0)</f>
        <v>0</v>
      </c>
    </row>
    <row r="122" spans="1:27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>
        <f>IF(AND(J122='DUYEN HA RESORT CAM RANH 5 '!$B$4,I122='DUYEN HA RESORT CAM RANH 5 '!$B$5),1,0)</f>
        <v>0</v>
      </c>
      <c r="Y122" s="5" t="b">
        <f t="shared" si="3"/>
        <v>0</v>
      </c>
      <c r="Z122" s="5">
        <f t="shared" si="2"/>
        <v>0</v>
      </c>
      <c r="AA122" s="5">
        <f>IF(G122='DUYEN HA RESORT CAM RANH 5 '!$B$3,1,0)</f>
        <v>0</v>
      </c>
    </row>
    <row r="123" spans="1:27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>
        <f>IF(AND(J123='DUYEN HA RESORT CAM RANH 5 '!$B$4,I123='DUYEN HA RESORT CAM RANH 5 '!$B$5),1,0)</f>
        <v>0</v>
      </c>
      <c r="Y123" s="5" t="b">
        <f t="shared" si="3"/>
        <v>0</v>
      </c>
      <c r="Z123" s="5">
        <f t="shared" si="2"/>
        <v>0</v>
      </c>
      <c r="AA123" s="5">
        <f>IF(G123='DUYEN HA RESORT CAM RANH 5 '!$B$3,1,0)</f>
        <v>0</v>
      </c>
    </row>
    <row r="124" spans="1:27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>
        <f>IF(AND(J124='DUYEN HA RESORT CAM RANH 5 '!$B$4,I124='DUYEN HA RESORT CAM RANH 5 '!$B$5),1,0)</f>
        <v>0</v>
      </c>
      <c r="Y124" s="5" t="b">
        <f t="shared" si="3"/>
        <v>0</v>
      </c>
      <c r="Z124" s="5">
        <f t="shared" ref="Z124:Z187" si="4">IF(Q124=0,0,1)</f>
        <v>0</v>
      </c>
      <c r="AA124" s="5">
        <f>IF(G124='DUYEN HA RESORT CAM RANH 5 '!$B$3,1,0)</f>
        <v>0</v>
      </c>
    </row>
    <row r="125" spans="1:27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>
        <f>IF(AND(J125='DUYEN HA RESORT CAM RANH 5 '!$B$4,I125='DUYEN HA RESORT CAM RANH 5 '!$B$5),1,0)</f>
        <v>0</v>
      </c>
      <c r="Y125" s="5" t="b">
        <f t="shared" si="3"/>
        <v>0</v>
      </c>
      <c r="Z125" s="5">
        <f t="shared" si="4"/>
        <v>0</v>
      </c>
      <c r="AA125" s="5">
        <f>IF(G125='DUYEN HA RESORT CAM RANH 5 '!$B$3,1,0)</f>
        <v>0</v>
      </c>
    </row>
    <row r="126" spans="1:27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>
        <f>IF(AND(J126='DUYEN HA RESORT CAM RANH 5 '!$B$4,I126='DUYEN HA RESORT CAM RANH 5 '!$B$5),1,0)</f>
        <v>0</v>
      </c>
      <c r="Y126" s="5" t="b">
        <f t="shared" si="3"/>
        <v>0</v>
      </c>
      <c r="Z126" s="5">
        <f t="shared" si="4"/>
        <v>0</v>
      </c>
      <c r="AA126" s="5">
        <f>IF(G126='DUYEN HA RESORT CAM RANH 5 '!$B$3,1,0)</f>
        <v>0</v>
      </c>
    </row>
    <row r="127" spans="1:27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>
        <f>IF(AND(J127='DUYEN HA RESORT CAM RANH 5 '!$B$4,I127='DUYEN HA RESORT CAM RANH 5 '!$B$5),1,0)</f>
        <v>0</v>
      </c>
      <c r="Y127" s="5" t="b">
        <f t="shared" si="3"/>
        <v>0</v>
      </c>
      <c r="Z127" s="5">
        <f t="shared" si="4"/>
        <v>0</v>
      </c>
      <c r="AA127" s="5">
        <f>IF(G127='DUYEN HA RESORT CAM RANH 5 '!$B$3,1,0)</f>
        <v>0</v>
      </c>
    </row>
    <row r="128" spans="1:27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>
        <f>IF(AND(J128='DUYEN HA RESORT CAM RANH 5 '!$B$4,I128='DUYEN HA RESORT CAM RANH 5 '!$B$5),1,0)</f>
        <v>0</v>
      </c>
      <c r="Y128" s="5" t="b">
        <f t="shared" si="3"/>
        <v>0</v>
      </c>
      <c r="Z128" s="5">
        <f t="shared" si="4"/>
        <v>0</v>
      </c>
      <c r="AA128" s="5">
        <f>IF(G128='DUYEN HA RESORT CAM RANH 5 '!$B$3,1,0)</f>
        <v>0</v>
      </c>
    </row>
    <row r="129" spans="1:27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>
        <f>IF(AND(J129='DUYEN HA RESORT CAM RANH 5 '!$B$4,I129='DUYEN HA RESORT CAM RANH 5 '!$B$5),1,0)</f>
        <v>0</v>
      </c>
      <c r="Y129" s="5" t="b">
        <f t="shared" si="3"/>
        <v>0</v>
      </c>
      <c r="Z129" s="5">
        <f t="shared" si="4"/>
        <v>0</v>
      </c>
      <c r="AA129" s="5">
        <f>IF(G129='DUYEN HA RESORT CAM RANH 5 '!$B$3,1,0)</f>
        <v>0</v>
      </c>
    </row>
    <row r="130" spans="1:27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>
        <f>IF(AND(J130='DUYEN HA RESORT CAM RANH 5 '!$B$4,I130='DUYEN HA RESORT CAM RANH 5 '!$B$5),1,0)</f>
        <v>0</v>
      </c>
      <c r="Y130" s="5" t="b">
        <f t="shared" si="3"/>
        <v>0</v>
      </c>
      <c r="Z130" s="5">
        <f t="shared" si="4"/>
        <v>0</v>
      </c>
      <c r="AA130" s="5">
        <f>IF(G130='DUYEN HA RESORT CAM RANH 5 '!$B$3,1,0)</f>
        <v>0</v>
      </c>
    </row>
    <row r="131" spans="1:27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>
        <f>IF(AND(J131='DUYEN HA RESORT CAM RANH 5 '!$B$4,I131='DUYEN HA RESORT CAM RANH 5 '!$B$5),1,0)</f>
        <v>0</v>
      </c>
      <c r="Y131" s="5" t="b">
        <f t="shared" ref="Y131:Y194" si="5">OR(W131=$W$2)</f>
        <v>0</v>
      </c>
      <c r="Z131" s="5">
        <f t="shared" si="4"/>
        <v>0</v>
      </c>
      <c r="AA131" s="5">
        <f>IF(G131='DUYEN HA RESORT CAM RANH 5 '!$B$3,1,0)</f>
        <v>0</v>
      </c>
    </row>
    <row r="132" spans="1:27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>
        <f>IF(AND(J132='DUYEN HA RESORT CAM RANH 5 '!$B$4,I132='DUYEN HA RESORT CAM RANH 5 '!$B$5),1,0)</f>
        <v>0</v>
      </c>
      <c r="Y132" s="5" t="b">
        <f t="shared" si="5"/>
        <v>0</v>
      </c>
      <c r="Z132" s="5">
        <f t="shared" si="4"/>
        <v>0</v>
      </c>
      <c r="AA132" s="5">
        <f>IF(G132='DUYEN HA RESORT CAM RANH 5 '!$B$3,1,0)</f>
        <v>0</v>
      </c>
    </row>
    <row r="133" spans="1:27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>
        <f>IF(AND(J133='DUYEN HA RESORT CAM RANH 5 '!$B$4,I133='DUYEN HA RESORT CAM RANH 5 '!$B$5),1,0)</f>
        <v>0</v>
      </c>
      <c r="Y133" s="5" t="b">
        <f t="shared" si="5"/>
        <v>0</v>
      </c>
      <c r="Z133" s="5">
        <f t="shared" si="4"/>
        <v>0</v>
      </c>
      <c r="AA133" s="5">
        <f>IF(G133='DUYEN HA RESORT CAM RANH 5 '!$B$3,1,0)</f>
        <v>0</v>
      </c>
    </row>
    <row r="134" spans="1:27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>
        <f>IF(AND(J134='DUYEN HA RESORT CAM RANH 5 '!$B$4,I134='DUYEN HA RESORT CAM RANH 5 '!$B$5),1,0)</f>
        <v>0</v>
      </c>
      <c r="Y134" s="5" t="b">
        <f t="shared" si="5"/>
        <v>0</v>
      </c>
      <c r="Z134" s="5">
        <f t="shared" si="4"/>
        <v>0</v>
      </c>
      <c r="AA134" s="5">
        <f>IF(G134='DUYEN HA RESORT CAM RANH 5 '!$B$3,1,0)</f>
        <v>0</v>
      </c>
    </row>
    <row r="135" spans="1:27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>
        <f>IF(AND(J135='DUYEN HA RESORT CAM RANH 5 '!$B$4,I135='DUYEN HA RESORT CAM RANH 5 '!$B$5),1,0)</f>
        <v>0</v>
      </c>
      <c r="Y135" s="5" t="b">
        <f t="shared" si="5"/>
        <v>0</v>
      </c>
      <c r="Z135" s="5">
        <f t="shared" si="4"/>
        <v>0</v>
      </c>
      <c r="AA135" s="5">
        <f>IF(G135='DUYEN HA RESORT CAM RANH 5 '!$B$3,1,0)</f>
        <v>0</v>
      </c>
    </row>
    <row r="136" spans="1:27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>
        <f>IF(AND(J136='DUYEN HA RESORT CAM RANH 5 '!$B$4,I136='DUYEN HA RESORT CAM RANH 5 '!$B$5),1,0)</f>
        <v>0</v>
      </c>
      <c r="Y136" s="5" t="b">
        <f t="shared" si="5"/>
        <v>0</v>
      </c>
      <c r="Z136" s="5">
        <f t="shared" si="4"/>
        <v>0</v>
      </c>
      <c r="AA136" s="5">
        <f>IF(G136='DUYEN HA RESORT CAM RANH 5 '!$B$3,1,0)</f>
        <v>0</v>
      </c>
    </row>
    <row r="137" spans="1:27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>
        <f>IF(AND(J137='DUYEN HA RESORT CAM RANH 5 '!$B$4,I137='DUYEN HA RESORT CAM RANH 5 '!$B$5),1,0)</f>
        <v>0</v>
      </c>
      <c r="Y137" s="5" t="b">
        <f t="shared" si="5"/>
        <v>0</v>
      </c>
      <c r="Z137" s="5">
        <f t="shared" si="4"/>
        <v>0</v>
      </c>
      <c r="AA137" s="5">
        <f>IF(G137='DUYEN HA RESORT CAM RANH 5 '!$B$3,1,0)</f>
        <v>0</v>
      </c>
    </row>
    <row r="138" spans="1:27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>
        <f>IF(AND(J138='DUYEN HA RESORT CAM RANH 5 '!$B$4,I138='DUYEN HA RESORT CAM RANH 5 '!$B$5),1,0)</f>
        <v>0</v>
      </c>
      <c r="Y138" s="5" t="b">
        <f t="shared" si="5"/>
        <v>0</v>
      </c>
      <c r="Z138" s="5">
        <f t="shared" si="4"/>
        <v>0</v>
      </c>
      <c r="AA138" s="5">
        <f>IF(G138='DUYEN HA RESORT CAM RANH 5 '!$B$3,1,0)</f>
        <v>0</v>
      </c>
    </row>
    <row r="139" spans="1:27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>
        <f>IF(AND(J139='DUYEN HA RESORT CAM RANH 5 '!$B$4,I139='DUYEN HA RESORT CAM RANH 5 '!$B$5),1,0)</f>
        <v>0</v>
      </c>
      <c r="Y139" s="5" t="b">
        <f t="shared" si="5"/>
        <v>0</v>
      </c>
      <c r="Z139" s="5">
        <f t="shared" si="4"/>
        <v>0</v>
      </c>
      <c r="AA139" s="5">
        <f>IF(G139='DUYEN HA RESORT CAM RANH 5 '!$B$3,1,0)</f>
        <v>0</v>
      </c>
    </row>
    <row r="140" spans="1:27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>
        <f>IF(AND(J140='DUYEN HA RESORT CAM RANH 5 '!$B$4,I140='DUYEN HA RESORT CAM RANH 5 '!$B$5),1,0)</f>
        <v>0</v>
      </c>
      <c r="Y140" s="5" t="b">
        <f t="shared" si="5"/>
        <v>0</v>
      </c>
      <c r="Z140" s="5">
        <f t="shared" si="4"/>
        <v>0</v>
      </c>
      <c r="AA140" s="5">
        <f>IF(G140='DUYEN HA RESORT CAM RANH 5 '!$B$3,1,0)</f>
        <v>0</v>
      </c>
    </row>
    <row r="141" spans="1:27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>
        <f>IF(AND(J141='DUYEN HA RESORT CAM RANH 5 '!$B$4,I141='DUYEN HA RESORT CAM RANH 5 '!$B$5),1,0)</f>
        <v>0</v>
      </c>
      <c r="Y141" s="5" t="b">
        <f t="shared" si="5"/>
        <v>0</v>
      </c>
      <c r="Z141" s="5">
        <f t="shared" si="4"/>
        <v>0</v>
      </c>
      <c r="AA141" s="5">
        <f>IF(G141='DUYEN HA RESORT CAM RANH 5 '!$B$3,1,0)</f>
        <v>0</v>
      </c>
    </row>
    <row r="142" spans="1:27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>
        <f>IF(AND(J142='DUYEN HA RESORT CAM RANH 5 '!$B$4,I142='DUYEN HA RESORT CAM RANH 5 '!$B$5),1,0)</f>
        <v>0</v>
      </c>
      <c r="Y142" s="5" t="b">
        <f t="shared" si="5"/>
        <v>0</v>
      </c>
      <c r="Z142" s="5">
        <f t="shared" si="4"/>
        <v>0</v>
      </c>
      <c r="AA142" s="5">
        <f>IF(G142='DUYEN HA RESORT CAM RANH 5 '!$B$3,1,0)</f>
        <v>0</v>
      </c>
    </row>
    <row r="143" spans="1:27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>
        <f>IF(AND(J143='DUYEN HA RESORT CAM RANH 5 '!$B$4,I143='DUYEN HA RESORT CAM RANH 5 '!$B$5),1,0)</f>
        <v>0</v>
      </c>
      <c r="Y143" s="5" t="b">
        <f t="shared" si="5"/>
        <v>0</v>
      </c>
      <c r="Z143" s="5">
        <f t="shared" si="4"/>
        <v>0</v>
      </c>
      <c r="AA143" s="5">
        <f>IF(G143='DUYEN HA RESORT CAM RANH 5 '!$B$3,1,0)</f>
        <v>0</v>
      </c>
    </row>
    <row r="144" spans="1:27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>
        <f>IF(AND(J144='DUYEN HA RESORT CAM RANH 5 '!$B$4,I144='DUYEN HA RESORT CAM RANH 5 '!$B$5),1,0)</f>
        <v>0</v>
      </c>
      <c r="Y144" s="5" t="b">
        <f t="shared" si="5"/>
        <v>0</v>
      </c>
      <c r="Z144" s="5">
        <f t="shared" si="4"/>
        <v>0</v>
      </c>
      <c r="AA144" s="5">
        <f>IF(G144='DUYEN HA RESORT CAM RANH 5 '!$B$3,1,0)</f>
        <v>0</v>
      </c>
    </row>
    <row r="145" spans="1:27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>
        <f>IF(AND(J145='DUYEN HA RESORT CAM RANH 5 '!$B$4,I145='DUYEN HA RESORT CAM RANH 5 '!$B$5),1,0)</f>
        <v>0</v>
      </c>
      <c r="Y145" s="5" t="b">
        <f t="shared" si="5"/>
        <v>0</v>
      </c>
      <c r="Z145" s="5">
        <f t="shared" si="4"/>
        <v>0</v>
      </c>
      <c r="AA145" s="5">
        <f>IF(G145='DUYEN HA RESORT CAM RANH 5 '!$B$3,1,0)</f>
        <v>0</v>
      </c>
    </row>
    <row r="146" spans="1:27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>
        <f>IF(AND(J146='DUYEN HA RESORT CAM RANH 5 '!$B$4,I146='DUYEN HA RESORT CAM RANH 5 '!$B$5),1,0)</f>
        <v>0</v>
      </c>
      <c r="Y146" s="5" t="b">
        <f t="shared" si="5"/>
        <v>0</v>
      </c>
      <c r="Z146" s="5">
        <f t="shared" si="4"/>
        <v>0</v>
      </c>
      <c r="AA146" s="5">
        <f>IF(G146='DUYEN HA RESORT CAM RANH 5 '!$B$3,1,0)</f>
        <v>0</v>
      </c>
    </row>
    <row r="147" spans="1:27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>
        <f>IF(AND(J147='DUYEN HA RESORT CAM RANH 5 '!$B$4,I147='DUYEN HA RESORT CAM RANH 5 '!$B$5),1,0)</f>
        <v>0</v>
      </c>
      <c r="Y147" s="5" t="b">
        <f t="shared" si="5"/>
        <v>0</v>
      </c>
      <c r="Z147" s="5">
        <f t="shared" si="4"/>
        <v>0</v>
      </c>
      <c r="AA147" s="5">
        <f>IF(G147='DUYEN HA RESORT CAM RANH 5 '!$B$3,1,0)</f>
        <v>0</v>
      </c>
    </row>
    <row r="148" spans="1:27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>
        <f>IF(AND(J148='DUYEN HA RESORT CAM RANH 5 '!$B$4,I148='DUYEN HA RESORT CAM RANH 5 '!$B$5),1,0)</f>
        <v>0</v>
      </c>
      <c r="Y148" s="5" t="b">
        <f t="shared" si="5"/>
        <v>0</v>
      </c>
      <c r="Z148" s="5">
        <f t="shared" si="4"/>
        <v>0</v>
      </c>
      <c r="AA148" s="5">
        <f>IF(G148='DUYEN HA RESORT CAM RANH 5 '!$B$3,1,0)</f>
        <v>0</v>
      </c>
    </row>
    <row r="149" spans="1:27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>
        <f>IF(AND(J149='DUYEN HA RESORT CAM RANH 5 '!$B$4,I149='DUYEN HA RESORT CAM RANH 5 '!$B$5),1,0)</f>
        <v>0</v>
      </c>
      <c r="Y149" s="5" t="b">
        <f t="shared" si="5"/>
        <v>0</v>
      </c>
      <c r="Z149" s="5">
        <f t="shared" si="4"/>
        <v>0</v>
      </c>
      <c r="AA149" s="5">
        <f>IF(G149='DUYEN HA RESORT CAM RANH 5 '!$B$3,1,0)</f>
        <v>0</v>
      </c>
    </row>
    <row r="150" spans="1:27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>
        <f>IF(AND(J150='DUYEN HA RESORT CAM RANH 5 '!$B$4,I150='DUYEN HA RESORT CAM RANH 5 '!$B$5),1,0)</f>
        <v>0</v>
      </c>
      <c r="Y150" s="5" t="b">
        <f t="shared" si="5"/>
        <v>0</v>
      </c>
      <c r="Z150" s="5">
        <f t="shared" si="4"/>
        <v>0</v>
      </c>
      <c r="AA150" s="5">
        <f>IF(G150='DUYEN HA RESORT CAM RANH 5 '!$B$3,1,0)</f>
        <v>0</v>
      </c>
    </row>
    <row r="151" spans="1:27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>
        <f>IF(AND(J151='DUYEN HA RESORT CAM RANH 5 '!$B$4,I151='DUYEN HA RESORT CAM RANH 5 '!$B$5),1,0)</f>
        <v>0</v>
      </c>
      <c r="Y151" s="5" t="b">
        <f t="shared" si="5"/>
        <v>0</v>
      </c>
      <c r="Z151" s="5">
        <f t="shared" si="4"/>
        <v>0</v>
      </c>
      <c r="AA151" s="5">
        <f>IF(G151='DUYEN HA RESORT CAM RANH 5 '!$B$3,1,0)</f>
        <v>0</v>
      </c>
    </row>
    <row r="152" spans="1:27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>
        <f>IF(AND(J152='DUYEN HA RESORT CAM RANH 5 '!$B$4,I152='DUYEN HA RESORT CAM RANH 5 '!$B$5),1,0)</f>
        <v>0</v>
      </c>
      <c r="Y152" s="5" t="b">
        <f t="shared" si="5"/>
        <v>0</v>
      </c>
      <c r="Z152" s="5">
        <f t="shared" si="4"/>
        <v>0</v>
      </c>
      <c r="AA152" s="5">
        <f>IF(G152='DUYEN HA RESORT CAM RANH 5 '!$B$3,1,0)</f>
        <v>0</v>
      </c>
    </row>
    <row r="153" spans="1:27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>
        <f>IF(AND(J153='DUYEN HA RESORT CAM RANH 5 '!$B$4,I153='DUYEN HA RESORT CAM RANH 5 '!$B$5),1,0)</f>
        <v>0</v>
      </c>
      <c r="Y153" s="5" t="b">
        <f t="shared" si="5"/>
        <v>0</v>
      </c>
      <c r="Z153" s="5">
        <f t="shared" si="4"/>
        <v>0</v>
      </c>
      <c r="AA153" s="5">
        <f>IF(G153='DUYEN HA RESORT CAM RANH 5 '!$B$3,1,0)</f>
        <v>0</v>
      </c>
    </row>
    <row r="154" spans="1:27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>
        <f>IF(AND(J154='DUYEN HA RESORT CAM RANH 5 '!$B$4,I154='DUYEN HA RESORT CAM RANH 5 '!$B$5),1,0)</f>
        <v>0</v>
      </c>
      <c r="Y154" s="5" t="b">
        <f t="shared" si="5"/>
        <v>0</v>
      </c>
      <c r="Z154" s="5">
        <f t="shared" si="4"/>
        <v>0</v>
      </c>
      <c r="AA154" s="5">
        <f>IF(G154='DUYEN HA RESORT CAM RANH 5 '!$B$3,1,0)</f>
        <v>0</v>
      </c>
    </row>
    <row r="155" spans="1:27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>
        <f>IF(AND(J155='DUYEN HA RESORT CAM RANH 5 '!$B$4,I155='DUYEN HA RESORT CAM RANH 5 '!$B$5),1,0)</f>
        <v>0</v>
      </c>
      <c r="Y155" s="5" t="b">
        <f t="shared" si="5"/>
        <v>0</v>
      </c>
      <c r="Z155" s="5">
        <f t="shared" si="4"/>
        <v>0</v>
      </c>
      <c r="AA155" s="5">
        <f>IF(G155='DUYEN HA RESORT CAM RANH 5 '!$B$3,1,0)</f>
        <v>0</v>
      </c>
    </row>
    <row r="156" spans="1:27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>
        <f>IF(AND(J156='DUYEN HA RESORT CAM RANH 5 '!$B$4,I156='DUYEN HA RESORT CAM RANH 5 '!$B$5),1,0)</f>
        <v>0</v>
      </c>
      <c r="Y156" s="5" t="b">
        <f t="shared" si="5"/>
        <v>0</v>
      </c>
      <c r="Z156" s="5">
        <f t="shared" si="4"/>
        <v>0</v>
      </c>
      <c r="AA156" s="5">
        <f>IF(G156='DUYEN HA RESORT CAM RANH 5 '!$B$3,1,0)</f>
        <v>0</v>
      </c>
    </row>
    <row r="157" spans="1:27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>
        <f>IF(AND(J157='DUYEN HA RESORT CAM RANH 5 '!$B$4,I157='DUYEN HA RESORT CAM RANH 5 '!$B$5),1,0)</f>
        <v>0</v>
      </c>
      <c r="Y157" s="5" t="b">
        <f t="shared" si="5"/>
        <v>0</v>
      </c>
      <c r="Z157" s="5">
        <f t="shared" si="4"/>
        <v>0</v>
      </c>
      <c r="AA157" s="5">
        <f>IF(G157='DUYEN HA RESORT CAM RANH 5 '!$B$3,1,0)</f>
        <v>0</v>
      </c>
    </row>
    <row r="158" spans="1:27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>
        <f>IF(AND(J158='DUYEN HA RESORT CAM RANH 5 '!$B$4,I158='DUYEN HA RESORT CAM RANH 5 '!$B$5),1,0)</f>
        <v>0</v>
      </c>
      <c r="Y158" s="5" t="b">
        <f t="shared" si="5"/>
        <v>0</v>
      </c>
      <c r="Z158" s="5">
        <f t="shared" si="4"/>
        <v>0</v>
      </c>
      <c r="AA158" s="5">
        <f>IF(G158='DUYEN HA RESORT CAM RANH 5 '!$B$3,1,0)</f>
        <v>0</v>
      </c>
    </row>
    <row r="159" spans="1:27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>
        <f>IF(AND(J159='DUYEN HA RESORT CAM RANH 5 '!$B$4,I159='DUYEN HA RESORT CAM RANH 5 '!$B$5),1,0)</f>
        <v>0</v>
      </c>
      <c r="Y159" s="5" t="b">
        <f t="shared" si="5"/>
        <v>0</v>
      </c>
      <c r="Z159" s="5">
        <f t="shared" si="4"/>
        <v>0</v>
      </c>
      <c r="AA159" s="5">
        <f>IF(G159='DUYEN HA RESORT CAM RANH 5 '!$B$3,1,0)</f>
        <v>0</v>
      </c>
    </row>
    <row r="160" spans="1:27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>
        <f>IF(AND(J160='DUYEN HA RESORT CAM RANH 5 '!$B$4,I160='DUYEN HA RESORT CAM RANH 5 '!$B$5),1,0)</f>
        <v>0</v>
      </c>
      <c r="Y160" s="5" t="b">
        <f t="shared" si="5"/>
        <v>0</v>
      </c>
      <c r="Z160" s="5">
        <f t="shared" si="4"/>
        <v>0</v>
      </c>
      <c r="AA160" s="5">
        <f>IF(G160='DUYEN HA RESORT CAM RANH 5 '!$B$3,1,0)</f>
        <v>0</v>
      </c>
    </row>
    <row r="161" spans="1:27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>
        <f>IF(AND(J161='DUYEN HA RESORT CAM RANH 5 '!$B$4,I161='DUYEN HA RESORT CAM RANH 5 '!$B$5),1,0)</f>
        <v>0</v>
      </c>
      <c r="Y161" s="5" t="b">
        <f t="shared" si="5"/>
        <v>0</v>
      </c>
      <c r="Z161" s="5">
        <f t="shared" si="4"/>
        <v>0</v>
      </c>
      <c r="AA161" s="5">
        <f>IF(G161='DUYEN HA RESORT CAM RANH 5 '!$B$3,1,0)</f>
        <v>0</v>
      </c>
    </row>
    <row r="162" spans="1:27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>
        <f>IF(AND(J162='DUYEN HA RESORT CAM RANH 5 '!$B$4,I162='DUYEN HA RESORT CAM RANH 5 '!$B$5),1,0)</f>
        <v>0</v>
      </c>
      <c r="Y162" s="5" t="b">
        <f t="shared" si="5"/>
        <v>0</v>
      </c>
      <c r="Z162" s="5">
        <f t="shared" si="4"/>
        <v>0</v>
      </c>
      <c r="AA162" s="5">
        <f>IF(G162='DUYEN HA RESORT CAM RANH 5 '!$B$3,1,0)</f>
        <v>0</v>
      </c>
    </row>
    <row r="163" spans="1:27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>
        <f>IF(AND(J163='DUYEN HA RESORT CAM RANH 5 '!$B$4,I163='DUYEN HA RESORT CAM RANH 5 '!$B$5),1,0)</f>
        <v>0</v>
      </c>
      <c r="Y163" s="5" t="b">
        <f t="shared" si="5"/>
        <v>0</v>
      </c>
      <c r="Z163" s="5">
        <f t="shared" si="4"/>
        <v>0</v>
      </c>
      <c r="AA163" s="5">
        <f>IF(G163='DUYEN HA RESORT CAM RANH 5 '!$B$3,1,0)</f>
        <v>0</v>
      </c>
    </row>
    <row r="164" spans="1:27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>
        <f>IF(AND(J164='DUYEN HA RESORT CAM RANH 5 '!$B$4,I164='DUYEN HA RESORT CAM RANH 5 '!$B$5),1,0)</f>
        <v>0</v>
      </c>
      <c r="Y164" s="5" t="b">
        <f t="shared" si="5"/>
        <v>0</v>
      </c>
      <c r="Z164" s="5">
        <f t="shared" si="4"/>
        <v>0</v>
      </c>
      <c r="AA164" s="5">
        <f>IF(G164='DUYEN HA RESORT CAM RANH 5 '!$B$3,1,0)</f>
        <v>0</v>
      </c>
    </row>
    <row r="165" spans="1:27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>
        <f>IF(AND(J165='DUYEN HA RESORT CAM RANH 5 '!$B$4,I165='DUYEN HA RESORT CAM RANH 5 '!$B$5),1,0)</f>
        <v>0</v>
      </c>
      <c r="Y165" s="5" t="b">
        <f t="shared" si="5"/>
        <v>0</v>
      </c>
      <c r="Z165" s="5">
        <f t="shared" si="4"/>
        <v>0</v>
      </c>
      <c r="AA165" s="5">
        <f>IF(G165='DUYEN HA RESORT CAM RANH 5 '!$B$3,1,0)</f>
        <v>0</v>
      </c>
    </row>
    <row r="166" spans="1:27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>
        <f>IF(AND(J166='DUYEN HA RESORT CAM RANH 5 '!$B$4,I166='DUYEN HA RESORT CAM RANH 5 '!$B$5),1,0)</f>
        <v>0</v>
      </c>
      <c r="Y166" s="5" t="b">
        <f t="shared" si="5"/>
        <v>0</v>
      </c>
      <c r="Z166" s="5">
        <f t="shared" si="4"/>
        <v>0</v>
      </c>
      <c r="AA166" s="5">
        <f>IF(G166='DUYEN HA RESORT CAM RANH 5 '!$B$3,1,0)</f>
        <v>0</v>
      </c>
    </row>
    <row r="167" spans="1:27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>
        <f>IF(AND(J167='DUYEN HA RESORT CAM RANH 5 '!$B$4,I167='DUYEN HA RESORT CAM RANH 5 '!$B$5),1,0)</f>
        <v>0</v>
      </c>
      <c r="Y167" s="5" t="b">
        <f t="shared" si="5"/>
        <v>0</v>
      </c>
      <c r="Z167" s="5">
        <f t="shared" si="4"/>
        <v>0</v>
      </c>
      <c r="AA167" s="5">
        <f>IF(G167='DUYEN HA RESORT CAM RANH 5 '!$B$3,1,0)</f>
        <v>0</v>
      </c>
    </row>
    <row r="168" spans="1:27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>
        <f>IF(AND(J168='DUYEN HA RESORT CAM RANH 5 '!$B$4,I168='DUYEN HA RESORT CAM RANH 5 '!$B$5),1,0)</f>
        <v>0</v>
      </c>
      <c r="Y168" s="5" t="b">
        <f t="shared" si="5"/>
        <v>0</v>
      </c>
      <c r="Z168" s="5">
        <f t="shared" si="4"/>
        <v>0</v>
      </c>
      <c r="AA168" s="5">
        <f>IF(G168='DUYEN HA RESORT CAM RANH 5 '!$B$3,1,0)</f>
        <v>0</v>
      </c>
    </row>
    <row r="169" spans="1:27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>
        <f>IF(AND(J169='DUYEN HA RESORT CAM RANH 5 '!$B$4,I169='DUYEN HA RESORT CAM RANH 5 '!$B$5),1,0)</f>
        <v>0</v>
      </c>
      <c r="Y169" s="5" t="b">
        <f t="shared" si="5"/>
        <v>0</v>
      </c>
      <c r="Z169" s="5">
        <f t="shared" si="4"/>
        <v>0</v>
      </c>
      <c r="AA169" s="5">
        <f>IF(G169='DUYEN HA RESORT CAM RANH 5 '!$B$3,1,0)</f>
        <v>0</v>
      </c>
    </row>
    <row r="170" spans="1:27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>
        <f>IF(AND(J170='DUYEN HA RESORT CAM RANH 5 '!$B$4,I170='DUYEN HA RESORT CAM RANH 5 '!$B$5),1,0)</f>
        <v>0</v>
      </c>
      <c r="Y170" s="5" t="b">
        <f t="shared" si="5"/>
        <v>0</v>
      </c>
      <c r="Z170" s="5">
        <f t="shared" si="4"/>
        <v>0</v>
      </c>
      <c r="AA170" s="5">
        <f>IF(G170='DUYEN HA RESORT CAM RANH 5 '!$B$3,1,0)</f>
        <v>0</v>
      </c>
    </row>
    <row r="171" spans="1:27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>
        <f>IF(AND(J171='DUYEN HA RESORT CAM RANH 5 '!$B$4,I171='DUYEN HA RESORT CAM RANH 5 '!$B$5),1,0)</f>
        <v>0</v>
      </c>
      <c r="Y171" s="5" t="b">
        <f t="shared" si="5"/>
        <v>0</v>
      </c>
      <c r="Z171" s="5">
        <f t="shared" si="4"/>
        <v>0</v>
      </c>
      <c r="AA171" s="5">
        <f>IF(G171='DUYEN HA RESORT CAM RANH 5 '!$B$3,1,0)</f>
        <v>0</v>
      </c>
    </row>
    <row r="172" spans="1:27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>
        <f>IF(AND(J172='DUYEN HA RESORT CAM RANH 5 '!$B$4,I172='DUYEN HA RESORT CAM RANH 5 '!$B$5),1,0)</f>
        <v>0</v>
      </c>
      <c r="Y172" s="5" t="b">
        <f t="shared" si="5"/>
        <v>0</v>
      </c>
      <c r="Z172" s="5">
        <f t="shared" si="4"/>
        <v>0</v>
      </c>
      <c r="AA172" s="5">
        <f>IF(G172='DUYEN HA RESORT CAM RANH 5 '!$B$3,1,0)</f>
        <v>0</v>
      </c>
    </row>
    <row r="173" spans="1:27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>
        <f>IF(AND(J173='DUYEN HA RESORT CAM RANH 5 '!$B$4,I173='DUYEN HA RESORT CAM RANH 5 '!$B$5),1,0)</f>
        <v>0</v>
      </c>
      <c r="Y173" s="5" t="b">
        <f t="shared" si="5"/>
        <v>0</v>
      </c>
      <c r="Z173" s="5">
        <f t="shared" si="4"/>
        <v>0</v>
      </c>
      <c r="AA173" s="5">
        <f>IF(G173='DUYEN HA RESORT CAM RANH 5 '!$B$3,1,0)</f>
        <v>0</v>
      </c>
    </row>
    <row r="174" spans="1:27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>
        <f>IF(AND(J174='DUYEN HA RESORT CAM RANH 5 '!$B$4,I174='DUYEN HA RESORT CAM RANH 5 '!$B$5),1,0)</f>
        <v>0</v>
      </c>
      <c r="Y174" s="5" t="b">
        <f t="shared" si="5"/>
        <v>0</v>
      </c>
      <c r="Z174" s="5">
        <f t="shared" si="4"/>
        <v>0</v>
      </c>
      <c r="AA174" s="5">
        <f>IF(G174='DUYEN HA RESORT CAM RANH 5 '!$B$3,1,0)</f>
        <v>0</v>
      </c>
    </row>
    <row r="175" spans="1:27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>
        <f>IF(AND(J175='DUYEN HA RESORT CAM RANH 5 '!$B$4,I175='DUYEN HA RESORT CAM RANH 5 '!$B$5),1,0)</f>
        <v>0</v>
      </c>
      <c r="Y175" s="5" t="b">
        <f t="shared" si="5"/>
        <v>0</v>
      </c>
      <c r="Z175" s="5">
        <f t="shared" si="4"/>
        <v>0</v>
      </c>
      <c r="AA175" s="5">
        <f>IF(G175='DUYEN HA RESORT CAM RANH 5 '!$B$3,1,0)</f>
        <v>0</v>
      </c>
    </row>
    <row r="176" spans="1:27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>
        <f>IF(AND(J176='DUYEN HA RESORT CAM RANH 5 '!$B$4,I176='DUYEN HA RESORT CAM RANH 5 '!$B$5),1,0)</f>
        <v>0</v>
      </c>
      <c r="Y176" s="5" t="b">
        <f t="shared" si="5"/>
        <v>0</v>
      </c>
      <c r="Z176" s="5">
        <f t="shared" si="4"/>
        <v>0</v>
      </c>
      <c r="AA176" s="5">
        <f>IF(G176='DUYEN HA RESORT CAM RANH 5 '!$B$3,1,0)</f>
        <v>0</v>
      </c>
    </row>
    <row r="177" spans="1:27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>
        <f>IF(AND(J177='DUYEN HA RESORT CAM RANH 5 '!$B$4,I177='DUYEN HA RESORT CAM RANH 5 '!$B$5),1,0)</f>
        <v>0</v>
      </c>
      <c r="Y177" s="5" t="b">
        <f t="shared" si="5"/>
        <v>0</v>
      </c>
      <c r="Z177" s="5">
        <f t="shared" si="4"/>
        <v>0</v>
      </c>
      <c r="AA177" s="5">
        <f>IF(G177='DUYEN HA RESORT CAM RANH 5 '!$B$3,1,0)</f>
        <v>0</v>
      </c>
    </row>
    <row r="178" spans="1:27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>
        <f>IF(AND(J178='DUYEN HA RESORT CAM RANH 5 '!$B$4,I178='DUYEN HA RESORT CAM RANH 5 '!$B$5),1,0)</f>
        <v>0</v>
      </c>
      <c r="Y178" s="5" t="b">
        <f t="shared" si="5"/>
        <v>0</v>
      </c>
      <c r="Z178" s="5">
        <f t="shared" si="4"/>
        <v>0</v>
      </c>
      <c r="AA178" s="5">
        <f>IF(G178='DUYEN HA RESORT CAM RANH 5 '!$B$3,1,0)</f>
        <v>0</v>
      </c>
    </row>
    <row r="179" spans="1:27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>
        <f>IF(AND(J179='DUYEN HA RESORT CAM RANH 5 '!$B$4,I179='DUYEN HA RESORT CAM RANH 5 '!$B$5),1,0)</f>
        <v>0</v>
      </c>
      <c r="Y179" s="5" t="b">
        <f t="shared" si="5"/>
        <v>0</v>
      </c>
      <c r="Z179" s="5">
        <f t="shared" si="4"/>
        <v>0</v>
      </c>
      <c r="AA179" s="5">
        <f>IF(G179='DUYEN HA RESORT CAM RANH 5 '!$B$3,1,0)</f>
        <v>0</v>
      </c>
    </row>
    <row r="180" spans="1:27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>
        <f>IF(AND(J180='DUYEN HA RESORT CAM RANH 5 '!$B$4,I180='DUYEN HA RESORT CAM RANH 5 '!$B$5),1,0)</f>
        <v>0</v>
      </c>
      <c r="Y180" s="5" t="b">
        <f t="shared" si="5"/>
        <v>0</v>
      </c>
      <c r="Z180" s="5">
        <f t="shared" si="4"/>
        <v>0</v>
      </c>
      <c r="AA180" s="5">
        <f>IF(G180='DUYEN HA RESORT CAM RANH 5 '!$B$3,1,0)</f>
        <v>0</v>
      </c>
    </row>
    <row r="181" spans="1:27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>
        <f>IF(AND(J181='DUYEN HA RESORT CAM RANH 5 '!$B$4,I181='DUYEN HA RESORT CAM RANH 5 '!$B$5),1,0)</f>
        <v>0</v>
      </c>
      <c r="Y181" s="5" t="b">
        <f t="shared" si="5"/>
        <v>0</v>
      </c>
      <c r="Z181" s="5">
        <f t="shared" si="4"/>
        <v>0</v>
      </c>
      <c r="AA181" s="5">
        <f>IF(G181='DUYEN HA RESORT CAM RANH 5 '!$B$3,1,0)</f>
        <v>0</v>
      </c>
    </row>
    <row r="182" spans="1:27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>
        <f>IF(AND(J182='DUYEN HA RESORT CAM RANH 5 '!$B$4,I182='DUYEN HA RESORT CAM RANH 5 '!$B$5),1,0)</f>
        <v>0</v>
      </c>
      <c r="Y182" s="5" t="b">
        <f t="shared" si="5"/>
        <v>0</v>
      </c>
      <c r="Z182" s="5">
        <f t="shared" si="4"/>
        <v>0</v>
      </c>
      <c r="AA182" s="5">
        <f>IF(G182='DUYEN HA RESORT CAM RANH 5 '!$B$3,1,0)</f>
        <v>0</v>
      </c>
    </row>
    <row r="183" spans="1:27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>
        <f>IF(AND(J183='DUYEN HA RESORT CAM RANH 5 '!$B$4,I183='DUYEN HA RESORT CAM RANH 5 '!$B$5),1,0)</f>
        <v>0</v>
      </c>
      <c r="Y183" s="5" t="b">
        <f t="shared" si="5"/>
        <v>0</v>
      </c>
      <c r="Z183" s="5">
        <f t="shared" si="4"/>
        <v>0</v>
      </c>
      <c r="AA183" s="5">
        <f>IF(G183='DUYEN HA RESORT CAM RANH 5 '!$B$3,1,0)</f>
        <v>0</v>
      </c>
    </row>
    <row r="184" spans="1:27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>
        <f>IF(AND(J184='DUYEN HA RESORT CAM RANH 5 '!$B$4,I184='DUYEN HA RESORT CAM RANH 5 '!$B$5),1,0)</f>
        <v>0</v>
      </c>
      <c r="Y184" s="5" t="b">
        <f t="shared" si="5"/>
        <v>0</v>
      </c>
      <c r="Z184" s="5">
        <f t="shared" si="4"/>
        <v>0</v>
      </c>
      <c r="AA184" s="5">
        <f>IF(G184='DUYEN HA RESORT CAM RANH 5 '!$B$3,1,0)</f>
        <v>0</v>
      </c>
    </row>
    <row r="185" spans="1:27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>
        <f>IF(AND(J185='DUYEN HA RESORT CAM RANH 5 '!$B$4,I185='DUYEN HA RESORT CAM RANH 5 '!$B$5),1,0)</f>
        <v>0</v>
      </c>
      <c r="Y185" s="5" t="b">
        <f t="shared" si="5"/>
        <v>0</v>
      </c>
      <c r="Z185" s="5">
        <f t="shared" si="4"/>
        <v>0</v>
      </c>
      <c r="AA185" s="5">
        <f>IF(G185='DUYEN HA RESORT CAM RANH 5 '!$B$3,1,0)</f>
        <v>0</v>
      </c>
    </row>
    <row r="186" spans="1:27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>
        <f>IF(AND(J186='DUYEN HA RESORT CAM RANH 5 '!$B$4,I186='DUYEN HA RESORT CAM RANH 5 '!$B$5),1,0)</f>
        <v>0</v>
      </c>
      <c r="Y186" s="5" t="b">
        <f t="shared" si="5"/>
        <v>0</v>
      </c>
      <c r="Z186" s="5">
        <f t="shared" si="4"/>
        <v>0</v>
      </c>
      <c r="AA186" s="5">
        <f>IF(G186='DUYEN HA RESORT CAM RANH 5 '!$B$3,1,0)</f>
        <v>0</v>
      </c>
    </row>
    <row r="187" spans="1:27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>
        <f>IF(AND(J187='DUYEN HA RESORT CAM RANH 5 '!$B$4,I187='DUYEN HA RESORT CAM RANH 5 '!$B$5),1,0)</f>
        <v>0</v>
      </c>
      <c r="Y187" s="5" t="b">
        <f t="shared" si="5"/>
        <v>0</v>
      </c>
      <c r="Z187" s="5">
        <f t="shared" si="4"/>
        <v>0</v>
      </c>
      <c r="AA187" s="5">
        <f>IF(G187='DUYEN HA RESORT CAM RANH 5 '!$B$3,1,0)</f>
        <v>0</v>
      </c>
    </row>
    <row r="188" spans="1:27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>
        <f>IF(AND(J188='DUYEN HA RESORT CAM RANH 5 '!$B$4,I188='DUYEN HA RESORT CAM RANH 5 '!$B$5),1,0)</f>
        <v>0</v>
      </c>
      <c r="Y188" s="5" t="b">
        <f t="shared" si="5"/>
        <v>0</v>
      </c>
      <c r="Z188" s="5">
        <f t="shared" ref="Z188:Z251" si="6">IF(Q188=0,0,1)</f>
        <v>0</v>
      </c>
      <c r="AA188" s="5">
        <f>IF(G188='DUYEN HA RESORT CAM RANH 5 '!$B$3,1,0)</f>
        <v>0</v>
      </c>
    </row>
    <row r="189" spans="1:27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>
        <f>IF(AND(J189='DUYEN HA RESORT CAM RANH 5 '!$B$4,I189='DUYEN HA RESORT CAM RANH 5 '!$B$5),1,0)</f>
        <v>0</v>
      </c>
      <c r="Y189" s="5" t="b">
        <f t="shared" si="5"/>
        <v>0</v>
      </c>
      <c r="Z189" s="5">
        <f t="shared" si="6"/>
        <v>0</v>
      </c>
      <c r="AA189" s="5">
        <f>IF(G189='DUYEN HA RESORT CAM RANH 5 '!$B$3,1,0)</f>
        <v>0</v>
      </c>
    </row>
    <row r="190" spans="1:27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>
        <f>IF(AND(J190='DUYEN HA RESORT CAM RANH 5 '!$B$4,I190='DUYEN HA RESORT CAM RANH 5 '!$B$5),1,0)</f>
        <v>0</v>
      </c>
      <c r="Y190" s="5" t="b">
        <f t="shared" si="5"/>
        <v>0</v>
      </c>
      <c r="Z190" s="5">
        <f t="shared" si="6"/>
        <v>0</v>
      </c>
      <c r="AA190" s="5">
        <f>IF(G190='DUYEN HA RESORT CAM RANH 5 '!$B$3,1,0)</f>
        <v>0</v>
      </c>
    </row>
    <row r="191" spans="1:27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>
        <f>IF(AND(J191='DUYEN HA RESORT CAM RANH 5 '!$B$4,I191='DUYEN HA RESORT CAM RANH 5 '!$B$5),1,0)</f>
        <v>0</v>
      </c>
      <c r="Y191" s="5" t="b">
        <f t="shared" si="5"/>
        <v>0</v>
      </c>
      <c r="Z191" s="5">
        <f t="shared" si="6"/>
        <v>0</v>
      </c>
      <c r="AA191" s="5">
        <f>IF(G191='DUYEN HA RESORT CAM RANH 5 '!$B$3,1,0)</f>
        <v>0</v>
      </c>
    </row>
    <row r="192" spans="1:27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>
        <f>IF(AND(J192='DUYEN HA RESORT CAM RANH 5 '!$B$4,I192='DUYEN HA RESORT CAM RANH 5 '!$B$5),1,0)</f>
        <v>0</v>
      </c>
      <c r="Y192" s="5" t="b">
        <f t="shared" si="5"/>
        <v>0</v>
      </c>
      <c r="Z192" s="5">
        <f t="shared" si="6"/>
        <v>0</v>
      </c>
      <c r="AA192" s="5">
        <f>IF(G192='DUYEN HA RESORT CAM RANH 5 '!$B$3,1,0)</f>
        <v>0</v>
      </c>
    </row>
    <row r="193" spans="1:27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>
        <f>IF(AND(J193='DUYEN HA RESORT CAM RANH 5 '!$B$4,I193='DUYEN HA RESORT CAM RANH 5 '!$B$5),1,0)</f>
        <v>0</v>
      </c>
      <c r="Y193" s="5" t="b">
        <f t="shared" si="5"/>
        <v>0</v>
      </c>
      <c r="Z193" s="5">
        <f t="shared" si="6"/>
        <v>0</v>
      </c>
      <c r="AA193" s="5">
        <f>IF(G193='DUYEN HA RESORT CAM RANH 5 '!$B$3,1,0)</f>
        <v>0</v>
      </c>
    </row>
    <row r="194" spans="1:27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>
        <f>IF(AND(J194='DUYEN HA RESORT CAM RANH 5 '!$B$4,I194='DUYEN HA RESORT CAM RANH 5 '!$B$5),1,0)</f>
        <v>0</v>
      </c>
      <c r="Y194" s="5" t="b">
        <f t="shared" si="5"/>
        <v>0</v>
      </c>
      <c r="Z194" s="5">
        <f t="shared" si="6"/>
        <v>0</v>
      </c>
      <c r="AA194" s="5">
        <f>IF(G194='DUYEN HA RESORT CAM RANH 5 '!$B$3,1,0)</f>
        <v>0</v>
      </c>
    </row>
    <row r="195" spans="1:27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>
        <f>IF(AND(J195='DUYEN HA RESORT CAM RANH 5 '!$B$4,I195='DUYEN HA RESORT CAM RANH 5 '!$B$5),1,0)</f>
        <v>0</v>
      </c>
      <c r="Y195" s="5" t="b">
        <f t="shared" ref="Y195:Y258" si="7">OR(W195=$W$2)</f>
        <v>0</v>
      </c>
      <c r="Z195" s="5">
        <f t="shared" si="6"/>
        <v>0</v>
      </c>
      <c r="AA195" s="5">
        <f>IF(G195='DUYEN HA RESORT CAM RANH 5 '!$B$3,1,0)</f>
        <v>0</v>
      </c>
    </row>
    <row r="196" spans="1:27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>
        <f>IF(AND(J196='DUYEN HA RESORT CAM RANH 5 '!$B$4,I196='DUYEN HA RESORT CAM RANH 5 '!$B$5),1,0)</f>
        <v>0</v>
      </c>
      <c r="Y196" s="5" t="b">
        <f t="shared" si="7"/>
        <v>0</v>
      </c>
      <c r="Z196" s="5">
        <f t="shared" si="6"/>
        <v>0</v>
      </c>
      <c r="AA196" s="5">
        <f>IF(G196='DUYEN HA RESORT CAM RANH 5 '!$B$3,1,0)</f>
        <v>0</v>
      </c>
    </row>
    <row r="197" spans="1:27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>
        <f>IF(AND(J197='DUYEN HA RESORT CAM RANH 5 '!$B$4,I197='DUYEN HA RESORT CAM RANH 5 '!$B$5),1,0)</f>
        <v>0</v>
      </c>
      <c r="Y197" s="5" t="b">
        <f t="shared" si="7"/>
        <v>0</v>
      </c>
      <c r="Z197" s="5">
        <f t="shared" si="6"/>
        <v>0</v>
      </c>
      <c r="AA197" s="5">
        <f>IF(G197='DUYEN HA RESORT CAM RANH 5 '!$B$3,1,0)</f>
        <v>0</v>
      </c>
    </row>
    <row r="198" spans="1:27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>
        <f>IF(AND(J198='DUYEN HA RESORT CAM RANH 5 '!$B$4,I198='DUYEN HA RESORT CAM RANH 5 '!$B$5),1,0)</f>
        <v>0</v>
      </c>
      <c r="Y198" s="5" t="b">
        <f t="shared" si="7"/>
        <v>0</v>
      </c>
      <c r="Z198" s="5">
        <f t="shared" si="6"/>
        <v>0</v>
      </c>
      <c r="AA198" s="5">
        <f>IF(G198='DUYEN HA RESORT CAM RANH 5 '!$B$3,1,0)</f>
        <v>0</v>
      </c>
    </row>
    <row r="199" spans="1:27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>
        <f>IF(AND(J199='DUYEN HA RESORT CAM RANH 5 '!$B$4,I199='DUYEN HA RESORT CAM RANH 5 '!$B$5),1,0)</f>
        <v>0</v>
      </c>
      <c r="Y199" s="5" t="b">
        <f t="shared" si="7"/>
        <v>0</v>
      </c>
      <c r="Z199" s="5">
        <f t="shared" si="6"/>
        <v>0</v>
      </c>
      <c r="AA199" s="5">
        <f>IF(G199='DUYEN HA RESORT CAM RANH 5 '!$B$3,1,0)</f>
        <v>0</v>
      </c>
    </row>
    <row r="200" spans="1:27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>
        <f>IF(AND(J200='DUYEN HA RESORT CAM RANH 5 '!$B$4,I200='DUYEN HA RESORT CAM RANH 5 '!$B$5),1,0)</f>
        <v>0</v>
      </c>
      <c r="Y200" s="5" t="b">
        <f t="shared" si="7"/>
        <v>0</v>
      </c>
      <c r="Z200" s="5">
        <f t="shared" si="6"/>
        <v>0</v>
      </c>
      <c r="AA200" s="5">
        <f>IF(G200='DUYEN HA RESORT CAM RANH 5 '!$B$3,1,0)</f>
        <v>0</v>
      </c>
    </row>
    <row r="201" spans="1:27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>
        <f>IF(AND(J201='DUYEN HA RESORT CAM RANH 5 '!$B$4,I201='DUYEN HA RESORT CAM RANH 5 '!$B$5),1,0)</f>
        <v>0</v>
      </c>
      <c r="Y201" s="5" t="b">
        <f t="shared" si="7"/>
        <v>0</v>
      </c>
      <c r="Z201" s="5">
        <f t="shared" si="6"/>
        <v>0</v>
      </c>
      <c r="AA201" s="5">
        <f>IF(G201='DUYEN HA RESORT CAM RANH 5 '!$B$3,1,0)</f>
        <v>0</v>
      </c>
    </row>
    <row r="202" spans="1:27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>
        <f>IF(AND(J202='DUYEN HA RESORT CAM RANH 5 '!$B$4,I202='DUYEN HA RESORT CAM RANH 5 '!$B$5),1,0)</f>
        <v>0</v>
      </c>
      <c r="Y202" s="5" t="b">
        <f t="shared" si="7"/>
        <v>0</v>
      </c>
      <c r="Z202" s="5">
        <f t="shared" si="6"/>
        <v>0</v>
      </c>
      <c r="AA202" s="5">
        <f>IF(G202='DUYEN HA RESORT CAM RANH 5 '!$B$3,1,0)</f>
        <v>0</v>
      </c>
    </row>
    <row r="203" spans="1:27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>
        <f>IF(AND(J203='DUYEN HA RESORT CAM RANH 5 '!$B$4,I203='DUYEN HA RESORT CAM RANH 5 '!$B$5),1,0)</f>
        <v>0</v>
      </c>
      <c r="Y203" s="5" t="b">
        <f t="shared" si="7"/>
        <v>0</v>
      </c>
      <c r="Z203" s="5">
        <f t="shared" si="6"/>
        <v>0</v>
      </c>
      <c r="AA203" s="5">
        <f>IF(G203='DUYEN HA RESORT CAM RANH 5 '!$B$3,1,0)</f>
        <v>0</v>
      </c>
    </row>
    <row r="204" spans="1:27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>
        <f>IF(AND(J204='DUYEN HA RESORT CAM RANH 5 '!$B$4,I204='DUYEN HA RESORT CAM RANH 5 '!$B$5),1,0)</f>
        <v>0</v>
      </c>
      <c r="Y204" s="5" t="b">
        <f t="shared" si="7"/>
        <v>0</v>
      </c>
      <c r="Z204" s="5">
        <f t="shared" si="6"/>
        <v>0</v>
      </c>
      <c r="AA204" s="5">
        <f>IF(G204='DUYEN HA RESORT CAM RANH 5 '!$B$3,1,0)</f>
        <v>0</v>
      </c>
    </row>
    <row r="205" spans="1:27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>
        <f>IF(AND(J205='DUYEN HA RESORT CAM RANH 5 '!$B$4,I205='DUYEN HA RESORT CAM RANH 5 '!$B$5),1,0)</f>
        <v>0</v>
      </c>
      <c r="Y205" s="5" t="b">
        <f t="shared" si="7"/>
        <v>0</v>
      </c>
      <c r="Z205" s="5">
        <f t="shared" si="6"/>
        <v>0</v>
      </c>
      <c r="AA205" s="5">
        <f>IF(G205='DUYEN HA RESORT CAM RANH 5 '!$B$3,1,0)</f>
        <v>0</v>
      </c>
    </row>
    <row r="206" spans="1:27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>
        <f>IF(AND(J206='DUYEN HA RESORT CAM RANH 5 '!$B$4,I206='DUYEN HA RESORT CAM RANH 5 '!$B$5),1,0)</f>
        <v>0</v>
      </c>
      <c r="Y206" s="5" t="b">
        <f t="shared" si="7"/>
        <v>0</v>
      </c>
      <c r="Z206" s="5">
        <f t="shared" si="6"/>
        <v>0</v>
      </c>
      <c r="AA206" s="5">
        <f>IF(G206='DUYEN HA RESORT CAM RANH 5 '!$B$3,1,0)</f>
        <v>0</v>
      </c>
    </row>
    <row r="207" spans="1:27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>
        <f>IF(AND(J207='DUYEN HA RESORT CAM RANH 5 '!$B$4,I207='DUYEN HA RESORT CAM RANH 5 '!$B$5),1,0)</f>
        <v>0</v>
      </c>
      <c r="Y207" s="5" t="b">
        <f t="shared" si="7"/>
        <v>0</v>
      </c>
      <c r="Z207" s="5">
        <f t="shared" si="6"/>
        <v>0</v>
      </c>
      <c r="AA207" s="5">
        <f>IF(G207='DUYEN HA RESORT CAM RANH 5 '!$B$3,1,0)</f>
        <v>0</v>
      </c>
    </row>
    <row r="208" spans="1:27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>
        <f>IF(AND(J208='DUYEN HA RESORT CAM RANH 5 '!$B$4,I208='DUYEN HA RESORT CAM RANH 5 '!$B$5),1,0)</f>
        <v>0</v>
      </c>
      <c r="Y208" s="5" t="b">
        <f t="shared" si="7"/>
        <v>0</v>
      </c>
      <c r="Z208" s="5">
        <f t="shared" si="6"/>
        <v>0</v>
      </c>
      <c r="AA208" s="5">
        <f>IF(G208='DUYEN HA RESORT CAM RANH 5 '!$B$3,1,0)</f>
        <v>0</v>
      </c>
    </row>
    <row r="209" spans="1:27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>
        <f>IF(AND(J209='DUYEN HA RESORT CAM RANH 5 '!$B$4,I209='DUYEN HA RESORT CAM RANH 5 '!$B$5),1,0)</f>
        <v>0</v>
      </c>
      <c r="Y209" s="5" t="b">
        <f t="shared" si="7"/>
        <v>0</v>
      </c>
      <c r="Z209" s="5">
        <f t="shared" si="6"/>
        <v>0</v>
      </c>
      <c r="AA209" s="5">
        <f>IF(G209='DUYEN HA RESORT CAM RANH 5 '!$B$3,1,0)</f>
        <v>0</v>
      </c>
    </row>
    <row r="210" spans="1:27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>
        <f>IF(AND(J210='DUYEN HA RESORT CAM RANH 5 '!$B$4,I210='DUYEN HA RESORT CAM RANH 5 '!$B$5),1,0)</f>
        <v>0</v>
      </c>
      <c r="Y210" s="5" t="b">
        <f t="shared" si="7"/>
        <v>0</v>
      </c>
      <c r="Z210" s="5">
        <f t="shared" si="6"/>
        <v>0</v>
      </c>
      <c r="AA210" s="5">
        <f>IF(G210='DUYEN HA RESORT CAM RANH 5 '!$B$3,1,0)</f>
        <v>0</v>
      </c>
    </row>
    <row r="211" spans="1:27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>
        <f>IF(AND(J211='DUYEN HA RESORT CAM RANH 5 '!$B$4,I211='DUYEN HA RESORT CAM RANH 5 '!$B$5),1,0)</f>
        <v>0</v>
      </c>
      <c r="Y211" s="5" t="b">
        <f t="shared" si="7"/>
        <v>0</v>
      </c>
      <c r="Z211" s="5">
        <f t="shared" si="6"/>
        <v>0</v>
      </c>
      <c r="AA211" s="5">
        <f>IF(G211='DUYEN HA RESORT CAM RANH 5 '!$B$3,1,0)</f>
        <v>0</v>
      </c>
    </row>
    <row r="212" spans="1:27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>
        <f>IF(AND(J212='DUYEN HA RESORT CAM RANH 5 '!$B$4,I212='DUYEN HA RESORT CAM RANH 5 '!$B$5),1,0)</f>
        <v>0</v>
      </c>
      <c r="Y212" s="5" t="b">
        <f t="shared" si="7"/>
        <v>0</v>
      </c>
      <c r="Z212" s="5">
        <f t="shared" si="6"/>
        <v>0</v>
      </c>
      <c r="AA212" s="5">
        <f>IF(G212='DUYEN HA RESORT CAM RANH 5 '!$B$3,1,0)</f>
        <v>0</v>
      </c>
    </row>
    <row r="213" spans="1:27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>
        <f>IF(AND(J213='DUYEN HA RESORT CAM RANH 5 '!$B$4,I213='DUYEN HA RESORT CAM RANH 5 '!$B$5),1,0)</f>
        <v>0</v>
      </c>
      <c r="Y213" s="5" t="b">
        <f t="shared" si="7"/>
        <v>0</v>
      </c>
      <c r="Z213" s="5">
        <f t="shared" si="6"/>
        <v>0</v>
      </c>
      <c r="AA213" s="5">
        <f>IF(G213='DUYEN HA RESORT CAM RANH 5 '!$B$3,1,0)</f>
        <v>0</v>
      </c>
    </row>
    <row r="214" spans="1:27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>
        <f>IF(AND(J214='DUYEN HA RESORT CAM RANH 5 '!$B$4,I214='DUYEN HA RESORT CAM RANH 5 '!$B$5),1,0)</f>
        <v>0</v>
      </c>
      <c r="Y214" s="5" t="b">
        <f t="shared" si="7"/>
        <v>0</v>
      </c>
      <c r="Z214" s="5">
        <f t="shared" si="6"/>
        <v>0</v>
      </c>
      <c r="AA214" s="5">
        <f>IF(G214='DUYEN HA RESORT CAM RANH 5 '!$B$3,1,0)</f>
        <v>0</v>
      </c>
    </row>
    <row r="215" spans="1:27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>
        <f>IF(AND(J215='DUYEN HA RESORT CAM RANH 5 '!$B$4,I215='DUYEN HA RESORT CAM RANH 5 '!$B$5),1,0)</f>
        <v>0</v>
      </c>
      <c r="Y215" s="5" t="b">
        <f t="shared" si="7"/>
        <v>0</v>
      </c>
      <c r="Z215" s="5">
        <f t="shared" si="6"/>
        <v>0</v>
      </c>
      <c r="AA215" s="5">
        <f>IF(G215='DUYEN HA RESORT CAM RANH 5 '!$B$3,1,0)</f>
        <v>0</v>
      </c>
    </row>
    <row r="216" spans="1:27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>
        <f>IF(AND(J216='DUYEN HA RESORT CAM RANH 5 '!$B$4,I216='DUYEN HA RESORT CAM RANH 5 '!$B$5),1,0)</f>
        <v>0</v>
      </c>
      <c r="Y216" s="5" t="b">
        <f t="shared" si="7"/>
        <v>0</v>
      </c>
      <c r="Z216" s="5">
        <f t="shared" si="6"/>
        <v>0</v>
      </c>
      <c r="AA216" s="5">
        <f>IF(G216='DUYEN HA RESORT CAM RANH 5 '!$B$3,1,0)</f>
        <v>0</v>
      </c>
    </row>
    <row r="217" spans="1:27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>
        <f>IF(AND(J217='DUYEN HA RESORT CAM RANH 5 '!$B$4,I217='DUYEN HA RESORT CAM RANH 5 '!$B$5),1,0)</f>
        <v>0</v>
      </c>
      <c r="Y217" s="5" t="b">
        <f t="shared" si="7"/>
        <v>0</v>
      </c>
      <c r="Z217" s="5">
        <f t="shared" si="6"/>
        <v>0</v>
      </c>
      <c r="AA217" s="5">
        <f>IF(G217='DUYEN HA RESORT CAM RANH 5 '!$B$3,1,0)</f>
        <v>0</v>
      </c>
    </row>
    <row r="218" spans="1:27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>
        <f>IF(AND(J218='DUYEN HA RESORT CAM RANH 5 '!$B$4,I218='DUYEN HA RESORT CAM RANH 5 '!$B$5),1,0)</f>
        <v>0</v>
      </c>
      <c r="Y218" s="5" t="b">
        <f t="shared" si="7"/>
        <v>0</v>
      </c>
      <c r="Z218" s="5">
        <f t="shared" si="6"/>
        <v>0</v>
      </c>
      <c r="AA218" s="5">
        <f>IF(G218='DUYEN HA RESORT CAM RANH 5 '!$B$3,1,0)</f>
        <v>0</v>
      </c>
    </row>
    <row r="219" spans="1:27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>
        <f>IF(AND(J219='DUYEN HA RESORT CAM RANH 5 '!$B$4,I219='DUYEN HA RESORT CAM RANH 5 '!$B$5),1,0)</f>
        <v>0</v>
      </c>
      <c r="Y219" s="5" t="b">
        <f t="shared" si="7"/>
        <v>0</v>
      </c>
      <c r="Z219" s="5">
        <f t="shared" si="6"/>
        <v>0</v>
      </c>
      <c r="AA219" s="5">
        <f>IF(G219='DUYEN HA RESORT CAM RANH 5 '!$B$3,1,0)</f>
        <v>0</v>
      </c>
    </row>
    <row r="220" spans="1:27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>
        <f>IF(AND(J220='DUYEN HA RESORT CAM RANH 5 '!$B$4,I220='DUYEN HA RESORT CAM RANH 5 '!$B$5),1,0)</f>
        <v>0</v>
      </c>
      <c r="Y220" s="5" t="b">
        <f t="shared" si="7"/>
        <v>0</v>
      </c>
      <c r="Z220" s="5">
        <f t="shared" si="6"/>
        <v>0</v>
      </c>
      <c r="AA220" s="5">
        <f>IF(G220='DUYEN HA RESORT CAM RANH 5 '!$B$3,1,0)</f>
        <v>0</v>
      </c>
    </row>
    <row r="221" spans="1:27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>
        <f>IF(AND(J221='DUYEN HA RESORT CAM RANH 5 '!$B$4,I221='DUYEN HA RESORT CAM RANH 5 '!$B$5),1,0)</f>
        <v>0</v>
      </c>
      <c r="Y221" s="5" t="b">
        <f t="shared" si="7"/>
        <v>0</v>
      </c>
      <c r="Z221" s="5">
        <f t="shared" si="6"/>
        <v>0</v>
      </c>
      <c r="AA221" s="5">
        <f>IF(G221='DUYEN HA RESORT CAM RANH 5 '!$B$3,1,0)</f>
        <v>0</v>
      </c>
    </row>
    <row r="222" spans="1:27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>
        <f>IF(AND(J222='DUYEN HA RESORT CAM RANH 5 '!$B$4,I222='DUYEN HA RESORT CAM RANH 5 '!$B$5),1,0)</f>
        <v>0</v>
      </c>
      <c r="Y222" s="5" t="b">
        <f t="shared" si="7"/>
        <v>0</v>
      </c>
      <c r="Z222" s="5">
        <f t="shared" si="6"/>
        <v>0</v>
      </c>
      <c r="AA222" s="5">
        <f>IF(G222='DUYEN HA RESORT CAM RANH 5 '!$B$3,1,0)</f>
        <v>0</v>
      </c>
    </row>
    <row r="223" spans="1:27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>
        <f>IF(AND(J223='DUYEN HA RESORT CAM RANH 5 '!$B$4,I223='DUYEN HA RESORT CAM RANH 5 '!$B$5),1,0)</f>
        <v>0</v>
      </c>
      <c r="Y223" s="5" t="b">
        <f t="shared" si="7"/>
        <v>0</v>
      </c>
      <c r="Z223" s="5">
        <f t="shared" si="6"/>
        <v>0</v>
      </c>
      <c r="AA223" s="5">
        <f>IF(G223='DUYEN HA RESORT CAM RANH 5 '!$B$3,1,0)</f>
        <v>0</v>
      </c>
    </row>
    <row r="224" spans="1:27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>
        <f>IF(AND(J224='DUYEN HA RESORT CAM RANH 5 '!$B$4,I224='DUYEN HA RESORT CAM RANH 5 '!$B$5),1,0)</f>
        <v>0</v>
      </c>
      <c r="Y224" s="5" t="b">
        <f t="shared" si="7"/>
        <v>0</v>
      </c>
      <c r="Z224" s="5">
        <f t="shared" si="6"/>
        <v>0</v>
      </c>
      <c r="AA224" s="5">
        <f>IF(G224='DUYEN HA RESORT CAM RANH 5 '!$B$3,1,0)</f>
        <v>0</v>
      </c>
    </row>
    <row r="225" spans="1:27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>
        <f>IF(AND(J225='DUYEN HA RESORT CAM RANH 5 '!$B$4,I225='DUYEN HA RESORT CAM RANH 5 '!$B$5),1,0)</f>
        <v>0</v>
      </c>
      <c r="Y225" s="5" t="b">
        <f t="shared" si="7"/>
        <v>0</v>
      </c>
      <c r="Z225" s="5">
        <f t="shared" si="6"/>
        <v>0</v>
      </c>
      <c r="AA225" s="5">
        <f>IF(G225='DUYEN HA RESORT CAM RANH 5 '!$B$3,1,0)</f>
        <v>0</v>
      </c>
    </row>
    <row r="226" spans="1:27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>
        <f>IF(AND(J226='DUYEN HA RESORT CAM RANH 5 '!$B$4,I226='DUYEN HA RESORT CAM RANH 5 '!$B$5),1,0)</f>
        <v>0</v>
      </c>
      <c r="Y226" s="5" t="b">
        <f t="shared" si="7"/>
        <v>0</v>
      </c>
      <c r="Z226" s="5">
        <f t="shared" si="6"/>
        <v>0</v>
      </c>
      <c r="AA226" s="5">
        <f>IF(G226='DUYEN HA RESORT CAM RANH 5 '!$B$3,1,0)</f>
        <v>0</v>
      </c>
    </row>
    <row r="227" spans="1:27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>
        <f>IF(AND(J227='DUYEN HA RESORT CAM RANH 5 '!$B$4,I227='DUYEN HA RESORT CAM RANH 5 '!$B$5),1,0)</f>
        <v>0</v>
      </c>
      <c r="Y227" s="5" t="b">
        <f t="shared" si="7"/>
        <v>0</v>
      </c>
      <c r="Z227" s="5">
        <f t="shared" si="6"/>
        <v>0</v>
      </c>
      <c r="AA227" s="5">
        <f>IF(G227='DUYEN HA RESORT CAM RANH 5 '!$B$3,1,0)</f>
        <v>0</v>
      </c>
    </row>
    <row r="228" spans="1:27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f>IF(AND(J228='DUYEN HA RESORT CAM RANH 5 '!$B$4,I228='DUYEN HA RESORT CAM RANH 5 '!$B$5),1,0)</f>
        <v>0</v>
      </c>
      <c r="Y228" s="5" t="b">
        <f t="shared" si="7"/>
        <v>0</v>
      </c>
      <c r="Z228" s="5">
        <f t="shared" si="6"/>
        <v>0</v>
      </c>
      <c r="AA228" s="5">
        <f>IF(G228='DUYEN HA RESORT CAM RANH 5 '!$B$3,1,0)</f>
        <v>0</v>
      </c>
    </row>
    <row r="229" spans="1:27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>
        <f>IF(AND(J229='DUYEN HA RESORT CAM RANH 5 '!$B$4,I229='DUYEN HA RESORT CAM RANH 5 '!$B$5),1,0)</f>
        <v>0</v>
      </c>
      <c r="Y229" s="5" t="b">
        <f t="shared" si="7"/>
        <v>0</v>
      </c>
      <c r="Z229" s="5">
        <f t="shared" si="6"/>
        <v>0</v>
      </c>
      <c r="AA229" s="5">
        <f>IF(G229='DUYEN HA RESORT CAM RANH 5 '!$B$3,1,0)</f>
        <v>0</v>
      </c>
    </row>
    <row r="230" spans="1:27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>
        <f>IF(AND(J230='DUYEN HA RESORT CAM RANH 5 '!$B$4,I230='DUYEN HA RESORT CAM RANH 5 '!$B$5),1,0)</f>
        <v>0</v>
      </c>
      <c r="Y230" s="5" t="b">
        <f t="shared" si="7"/>
        <v>0</v>
      </c>
      <c r="Z230" s="5">
        <f t="shared" si="6"/>
        <v>0</v>
      </c>
      <c r="AA230" s="5">
        <f>IF(G230='DUYEN HA RESORT CAM RANH 5 '!$B$3,1,0)</f>
        <v>0</v>
      </c>
    </row>
    <row r="231" spans="1:27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>
        <f>IF(AND(J231='DUYEN HA RESORT CAM RANH 5 '!$B$4,I231='DUYEN HA RESORT CAM RANH 5 '!$B$5),1,0)</f>
        <v>0</v>
      </c>
      <c r="Y231" s="5" t="b">
        <f t="shared" si="7"/>
        <v>0</v>
      </c>
      <c r="Z231" s="5">
        <f t="shared" si="6"/>
        <v>0</v>
      </c>
      <c r="AA231" s="5">
        <f>IF(G231='DUYEN HA RESORT CAM RANH 5 '!$B$3,1,0)</f>
        <v>0</v>
      </c>
    </row>
    <row r="232" spans="1:27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>
        <f>IF(AND(J232='DUYEN HA RESORT CAM RANH 5 '!$B$4,I232='DUYEN HA RESORT CAM RANH 5 '!$B$5),1,0)</f>
        <v>0</v>
      </c>
      <c r="Y232" s="5" t="b">
        <f t="shared" si="7"/>
        <v>0</v>
      </c>
      <c r="Z232" s="5">
        <f t="shared" si="6"/>
        <v>0</v>
      </c>
      <c r="AA232" s="5">
        <f>IF(G232='DUYEN HA RESORT CAM RANH 5 '!$B$3,1,0)</f>
        <v>0</v>
      </c>
    </row>
    <row r="233" spans="1:27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>
        <f>IF(AND(J233='DUYEN HA RESORT CAM RANH 5 '!$B$4,I233='DUYEN HA RESORT CAM RANH 5 '!$B$5),1,0)</f>
        <v>0</v>
      </c>
      <c r="Y233" s="5" t="b">
        <f t="shared" si="7"/>
        <v>0</v>
      </c>
      <c r="Z233" s="5">
        <f t="shared" si="6"/>
        <v>0</v>
      </c>
      <c r="AA233" s="5">
        <f>IF(G233='DUYEN HA RESORT CAM RANH 5 '!$B$3,1,0)</f>
        <v>0</v>
      </c>
    </row>
    <row r="234" spans="1:27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>
        <f>IF(AND(J234='DUYEN HA RESORT CAM RANH 5 '!$B$4,I234='DUYEN HA RESORT CAM RANH 5 '!$B$5),1,0)</f>
        <v>0</v>
      </c>
      <c r="Y234" s="5" t="b">
        <f t="shared" si="7"/>
        <v>0</v>
      </c>
      <c r="Z234" s="5">
        <f t="shared" si="6"/>
        <v>0</v>
      </c>
      <c r="AA234" s="5">
        <f>IF(G234='DUYEN HA RESORT CAM RANH 5 '!$B$3,1,0)</f>
        <v>0</v>
      </c>
    </row>
    <row r="235" spans="1:27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>
        <f>IF(AND(J235='DUYEN HA RESORT CAM RANH 5 '!$B$4,I235='DUYEN HA RESORT CAM RANH 5 '!$B$5),1,0)</f>
        <v>0</v>
      </c>
      <c r="Y235" s="5" t="b">
        <f t="shared" si="7"/>
        <v>0</v>
      </c>
      <c r="Z235" s="5">
        <f t="shared" si="6"/>
        <v>0</v>
      </c>
      <c r="AA235" s="5">
        <f>IF(G235='DUYEN HA RESORT CAM RANH 5 '!$B$3,1,0)</f>
        <v>0</v>
      </c>
    </row>
    <row r="236" spans="1:27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>
        <f>IF(AND(J236='DUYEN HA RESORT CAM RANH 5 '!$B$4,I236='DUYEN HA RESORT CAM RANH 5 '!$B$5),1,0)</f>
        <v>0</v>
      </c>
      <c r="Y236" s="5" t="b">
        <f t="shared" si="7"/>
        <v>0</v>
      </c>
      <c r="Z236" s="5">
        <f t="shared" si="6"/>
        <v>0</v>
      </c>
      <c r="AA236" s="5">
        <f>IF(G236='DUYEN HA RESORT CAM RANH 5 '!$B$3,1,0)</f>
        <v>0</v>
      </c>
    </row>
    <row r="237" spans="1:27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>
        <f>IF(AND(J237='DUYEN HA RESORT CAM RANH 5 '!$B$4,I237='DUYEN HA RESORT CAM RANH 5 '!$B$5),1,0)</f>
        <v>0</v>
      </c>
      <c r="Y237" s="5" t="b">
        <f t="shared" si="7"/>
        <v>0</v>
      </c>
      <c r="Z237" s="5">
        <f t="shared" si="6"/>
        <v>0</v>
      </c>
      <c r="AA237" s="5">
        <f>IF(G237='DUYEN HA RESORT CAM RANH 5 '!$B$3,1,0)</f>
        <v>0</v>
      </c>
    </row>
    <row r="238" spans="1:27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>
        <f>IF(AND(J238='DUYEN HA RESORT CAM RANH 5 '!$B$4,I238='DUYEN HA RESORT CAM RANH 5 '!$B$5),1,0)</f>
        <v>0</v>
      </c>
      <c r="Y238" s="5" t="b">
        <f t="shared" si="7"/>
        <v>0</v>
      </c>
      <c r="Z238" s="5">
        <f t="shared" si="6"/>
        <v>0</v>
      </c>
      <c r="AA238" s="5">
        <f>IF(G238='DUYEN HA RESORT CAM RANH 5 '!$B$3,1,0)</f>
        <v>0</v>
      </c>
    </row>
    <row r="239" spans="1:27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>
        <f>IF(AND(J239='DUYEN HA RESORT CAM RANH 5 '!$B$4,I239='DUYEN HA RESORT CAM RANH 5 '!$B$5),1,0)</f>
        <v>0</v>
      </c>
      <c r="Y239" s="5" t="b">
        <f t="shared" si="7"/>
        <v>0</v>
      </c>
      <c r="Z239" s="5">
        <f t="shared" si="6"/>
        <v>0</v>
      </c>
      <c r="AA239" s="5">
        <f>IF(G239='DUYEN HA RESORT CAM RANH 5 '!$B$3,1,0)</f>
        <v>0</v>
      </c>
    </row>
    <row r="240" spans="1:27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>
        <f>IF(AND(J240='DUYEN HA RESORT CAM RANH 5 '!$B$4,I240='DUYEN HA RESORT CAM RANH 5 '!$B$5),1,0)</f>
        <v>0</v>
      </c>
      <c r="Y240" s="5" t="b">
        <f t="shared" si="7"/>
        <v>0</v>
      </c>
      <c r="Z240" s="5">
        <f t="shared" si="6"/>
        <v>0</v>
      </c>
      <c r="AA240" s="5">
        <f>IF(G240='DUYEN HA RESORT CAM RANH 5 '!$B$3,1,0)</f>
        <v>0</v>
      </c>
    </row>
    <row r="241" spans="1:27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>
        <f>IF(AND(J241='DUYEN HA RESORT CAM RANH 5 '!$B$4,I241='DUYEN HA RESORT CAM RANH 5 '!$B$5),1,0)</f>
        <v>0</v>
      </c>
      <c r="Y241" s="5" t="b">
        <f t="shared" si="7"/>
        <v>0</v>
      </c>
      <c r="Z241" s="5">
        <f t="shared" si="6"/>
        <v>0</v>
      </c>
      <c r="AA241" s="5">
        <f>IF(G241='DUYEN HA RESORT CAM RANH 5 '!$B$3,1,0)</f>
        <v>0</v>
      </c>
    </row>
    <row r="242" spans="1:27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>
        <f>IF(AND(J242='DUYEN HA RESORT CAM RANH 5 '!$B$4,I242='DUYEN HA RESORT CAM RANH 5 '!$B$5),1,0)</f>
        <v>0</v>
      </c>
      <c r="Y242" s="5" t="b">
        <f t="shared" si="7"/>
        <v>0</v>
      </c>
      <c r="Z242" s="5">
        <f t="shared" si="6"/>
        <v>0</v>
      </c>
      <c r="AA242" s="5">
        <f>IF(G242='DUYEN HA RESORT CAM RANH 5 '!$B$3,1,0)</f>
        <v>0</v>
      </c>
    </row>
    <row r="243" spans="1:27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>
        <f>IF(AND(J243='DUYEN HA RESORT CAM RANH 5 '!$B$4,I243='DUYEN HA RESORT CAM RANH 5 '!$B$5),1,0)</f>
        <v>0</v>
      </c>
      <c r="Y243" s="5" t="b">
        <f t="shared" si="7"/>
        <v>0</v>
      </c>
      <c r="Z243" s="5">
        <f t="shared" si="6"/>
        <v>0</v>
      </c>
      <c r="AA243" s="5">
        <f>IF(G243='DUYEN HA RESORT CAM RANH 5 '!$B$3,1,0)</f>
        <v>0</v>
      </c>
    </row>
    <row r="244" spans="1:27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>
        <f>IF(AND(J244='DUYEN HA RESORT CAM RANH 5 '!$B$4,I244='DUYEN HA RESORT CAM RANH 5 '!$B$5),1,0)</f>
        <v>0</v>
      </c>
      <c r="Y244" s="5" t="b">
        <f t="shared" si="7"/>
        <v>0</v>
      </c>
      <c r="Z244" s="5">
        <f t="shared" si="6"/>
        <v>0</v>
      </c>
      <c r="AA244" s="5">
        <f>IF(G244='DUYEN HA RESORT CAM RANH 5 '!$B$3,1,0)</f>
        <v>0</v>
      </c>
    </row>
    <row r="245" spans="1:27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>
        <f>IF(AND(J245='DUYEN HA RESORT CAM RANH 5 '!$B$4,I245='DUYEN HA RESORT CAM RANH 5 '!$B$5),1,0)</f>
        <v>0</v>
      </c>
      <c r="Y245" s="5" t="b">
        <f t="shared" si="7"/>
        <v>0</v>
      </c>
      <c r="Z245" s="5">
        <f t="shared" si="6"/>
        <v>0</v>
      </c>
      <c r="AA245" s="5">
        <f>IF(G245='DUYEN HA RESORT CAM RANH 5 '!$B$3,1,0)</f>
        <v>0</v>
      </c>
    </row>
    <row r="246" spans="1:27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>
        <f>IF(AND(J246='DUYEN HA RESORT CAM RANH 5 '!$B$4,I246='DUYEN HA RESORT CAM RANH 5 '!$B$5),1,0)</f>
        <v>0</v>
      </c>
      <c r="Y246" s="5" t="b">
        <f t="shared" si="7"/>
        <v>0</v>
      </c>
      <c r="Z246" s="5">
        <f t="shared" si="6"/>
        <v>0</v>
      </c>
      <c r="AA246" s="5">
        <f>IF(G246='DUYEN HA RESORT CAM RANH 5 '!$B$3,1,0)</f>
        <v>0</v>
      </c>
    </row>
    <row r="247" spans="1:27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>
        <f>IF(AND(J247='DUYEN HA RESORT CAM RANH 5 '!$B$4,I247='DUYEN HA RESORT CAM RANH 5 '!$B$5),1,0)</f>
        <v>0</v>
      </c>
      <c r="Y247" s="5" t="b">
        <f t="shared" si="7"/>
        <v>0</v>
      </c>
      <c r="Z247" s="5">
        <f t="shared" si="6"/>
        <v>0</v>
      </c>
      <c r="AA247" s="5">
        <f>IF(G247='DUYEN HA RESORT CAM RANH 5 '!$B$3,1,0)</f>
        <v>0</v>
      </c>
    </row>
    <row r="248" spans="1:27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>
        <f>IF(AND(J248='DUYEN HA RESORT CAM RANH 5 '!$B$4,I248='DUYEN HA RESORT CAM RANH 5 '!$B$5),1,0)</f>
        <v>0</v>
      </c>
      <c r="Y248" s="5" t="b">
        <f t="shared" si="7"/>
        <v>0</v>
      </c>
      <c r="Z248" s="5">
        <f t="shared" si="6"/>
        <v>0</v>
      </c>
      <c r="AA248" s="5">
        <f>IF(G248='DUYEN HA RESORT CAM RANH 5 '!$B$3,1,0)</f>
        <v>0</v>
      </c>
    </row>
    <row r="249" spans="1:27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>
        <f>IF(AND(J249='DUYEN HA RESORT CAM RANH 5 '!$B$4,I249='DUYEN HA RESORT CAM RANH 5 '!$B$5),1,0)</f>
        <v>0</v>
      </c>
      <c r="Y249" s="5" t="b">
        <f t="shared" si="7"/>
        <v>0</v>
      </c>
      <c r="Z249" s="5">
        <f t="shared" si="6"/>
        <v>0</v>
      </c>
      <c r="AA249" s="5">
        <f>IF(G249='DUYEN HA RESORT CAM RANH 5 '!$B$3,1,0)</f>
        <v>0</v>
      </c>
    </row>
    <row r="250" spans="1:27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>
        <f>IF(AND(J250='DUYEN HA RESORT CAM RANH 5 '!$B$4,I250='DUYEN HA RESORT CAM RANH 5 '!$B$5),1,0)</f>
        <v>0</v>
      </c>
      <c r="Y250" s="5" t="b">
        <f t="shared" si="7"/>
        <v>0</v>
      </c>
      <c r="Z250" s="5">
        <f t="shared" si="6"/>
        <v>0</v>
      </c>
      <c r="AA250" s="5">
        <f>IF(G250='DUYEN HA RESORT CAM RANH 5 '!$B$3,1,0)</f>
        <v>0</v>
      </c>
    </row>
    <row r="251" spans="1:27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>
        <f>IF(AND(J251='DUYEN HA RESORT CAM RANH 5 '!$B$4,I251='DUYEN HA RESORT CAM RANH 5 '!$B$5),1,0)</f>
        <v>0</v>
      </c>
      <c r="Y251" s="5" t="b">
        <f t="shared" si="7"/>
        <v>0</v>
      </c>
      <c r="Z251" s="5">
        <f t="shared" si="6"/>
        <v>0</v>
      </c>
      <c r="AA251" s="5">
        <f>IF(G251='DUYEN HA RESORT CAM RANH 5 '!$B$3,1,0)</f>
        <v>0</v>
      </c>
    </row>
    <row r="252" spans="1:27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>
        <f>IF(AND(J252='DUYEN HA RESORT CAM RANH 5 '!$B$4,I252='DUYEN HA RESORT CAM RANH 5 '!$B$5),1,0)</f>
        <v>0</v>
      </c>
      <c r="Y252" s="5" t="b">
        <f t="shared" si="7"/>
        <v>0</v>
      </c>
      <c r="Z252" s="5">
        <f t="shared" ref="Z252:Z315" si="8">IF(Q252=0,0,1)</f>
        <v>0</v>
      </c>
      <c r="AA252" s="5">
        <f>IF(G252='DUYEN HA RESORT CAM RANH 5 '!$B$3,1,0)</f>
        <v>0</v>
      </c>
    </row>
    <row r="253" spans="1:27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>
        <f>IF(AND(J253='DUYEN HA RESORT CAM RANH 5 '!$B$4,I253='DUYEN HA RESORT CAM RANH 5 '!$B$5),1,0)</f>
        <v>0</v>
      </c>
      <c r="Y253" s="5" t="b">
        <f t="shared" si="7"/>
        <v>0</v>
      </c>
      <c r="Z253" s="5">
        <f t="shared" si="8"/>
        <v>0</v>
      </c>
      <c r="AA253" s="5">
        <f>IF(G253='DUYEN HA RESORT CAM RANH 5 '!$B$3,1,0)</f>
        <v>0</v>
      </c>
    </row>
    <row r="254" spans="1:27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>
        <f>IF(AND(J254='DUYEN HA RESORT CAM RANH 5 '!$B$4,I254='DUYEN HA RESORT CAM RANH 5 '!$B$5),1,0)</f>
        <v>0</v>
      </c>
      <c r="Y254" s="5" t="b">
        <f t="shared" si="7"/>
        <v>0</v>
      </c>
      <c r="Z254" s="5">
        <f t="shared" si="8"/>
        <v>0</v>
      </c>
      <c r="AA254" s="5">
        <f>IF(G254='DUYEN HA RESORT CAM RANH 5 '!$B$3,1,0)</f>
        <v>0</v>
      </c>
    </row>
    <row r="255" spans="1:27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>
        <f>IF(AND(J255='DUYEN HA RESORT CAM RANH 5 '!$B$4,I255='DUYEN HA RESORT CAM RANH 5 '!$B$5),1,0)</f>
        <v>0</v>
      </c>
      <c r="Y255" s="5" t="b">
        <f t="shared" si="7"/>
        <v>0</v>
      </c>
      <c r="Z255" s="5">
        <f t="shared" si="8"/>
        <v>0</v>
      </c>
      <c r="AA255" s="5">
        <f>IF(G255='DUYEN HA RESORT CAM RANH 5 '!$B$3,1,0)</f>
        <v>0</v>
      </c>
    </row>
    <row r="256" spans="1:27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>
        <f>IF(AND(J256='DUYEN HA RESORT CAM RANH 5 '!$B$4,I256='DUYEN HA RESORT CAM RANH 5 '!$B$5),1,0)</f>
        <v>0</v>
      </c>
      <c r="Y256" s="5" t="b">
        <f t="shared" si="7"/>
        <v>0</v>
      </c>
      <c r="Z256" s="5">
        <f t="shared" si="8"/>
        <v>0</v>
      </c>
      <c r="AA256" s="5">
        <f>IF(G256='DUYEN HA RESORT CAM RANH 5 '!$B$3,1,0)</f>
        <v>0</v>
      </c>
    </row>
    <row r="257" spans="1:27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>
        <f>IF(AND(J257='DUYEN HA RESORT CAM RANH 5 '!$B$4,I257='DUYEN HA RESORT CAM RANH 5 '!$B$5),1,0)</f>
        <v>0</v>
      </c>
      <c r="Y257" s="5" t="b">
        <f t="shared" si="7"/>
        <v>0</v>
      </c>
      <c r="Z257" s="5">
        <f t="shared" si="8"/>
        <v>0</v>
      </c>
      <c r="AA257" s="5">
        <f>IF(G257='DUYEN HA RESORT CAM RANH 5 '!$B$3,1,0)</f>
        <v>0</v>
      </c>
    </row>
    <row r="258" spans="1:27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>
        <f>IF(AND(J258='DUYEN HA RESORT CAM RANH 5 '!$B$4,I258='DUYEN HA RESORT CAM RANH 5 '!$B$5),1,0)</f>
        <v>0</v>
      </c>
      <c r="Y258" s="5" t="b">
        <f t="shared" si="7"/>
        <v>0</v>
      </c>
      <c r="Z258" s="5">
        <f t="shared" si="8"/>
        <v>0</v>
      </c>
      <c r="AA258" s="5">
        <f>IF(G258='DUYEN HA RESORT CAM RANH 5 '!$B$3,1,0)</f>
        <v>0</v>
      </c>
    </row>
    <row r="259" spans="1:27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>
        <f>IF(AND(J259='DUYEN HA RESORT CAM RANH 5 '!$B$4,I259='DUYEN HA RESORT CAM RANH 5 '!$B$5),1,0)</f>
        <v>0</v>
      </c>
      <c r="Y259" s="5" t="b">
        <f t="shared" ref="Y259:Y322" si="9">OR(W259=$W$2)</f>
        <v>0</v>
      </c>
      <c r="Z259" s="5">
        <f t="shared" si="8"/>
        <v>0</v>
      </c>
      <c r="AA259" s="5">
        <f>IF(G259='DUYEN HA RESORT CAM RANH 5 '!$B$3,1,0)</f>
        <v>0</v>
      </c>
    </row>
    <row r="260" spans="1:27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>
        <f>IF(AND(J260='DUYEN HA RESORT CAM RANH 5 '!$B$4,I260='DUYEN HA RESORT CAM RANH 5 '!$B$5),1,0)</f>
        <v>0</v>
      </c>
      <c r="Y260" s="5" t="b">
        <f t="shared" si="9"/>
        <v>0</v>
      </c>
      <c r="Z260" s="5">
        <f t="shared" si="8"/>
        <v>0</v>
      </c>
      <c r="AA260" s="5">
        <f>IF(G260='DUYEN HA RESORT CAM RANH 5 '!$B$3,1,0)</f>
        <v>0</v>
      </c>
    </row>
    <row r="261" spans="1:27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>
        <f>IF(AND(J261='DUYEN HA RESORT CAM RANH 5 '!$B$4,I261='DUYEN HA RESORT CAM RANH 5 '!$B$5),1,0)</f>
        <v>0</v>
      </c>
      <c r="Y261" s="5" t="b">
        <f t="shared" si="9"/>
        <v>0</v>
      </c>
      <c r="Z261" s="5">
        <f t="shared" si="8"/>
        <v>0</v>
      </c>
      <c r="AA261" s="5">
        <f>IF(G261='DUYEN HA RESORT CAM RANH 5 '!$B$3,1,0)</f>
        <v>0</v>
      </c>
    </row>
    <row r="262" spans="1:27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>
        <f>IF(AND(J262='DUYEN HA RESORT CAM RANH 5 '!$B$4,I262='DUYEN HA RESORT CAM RANH 5 '!$B$5),1,0)</f>
        <v>0</v>
      </c>
      <c r="Y262" s="5" t="b">
        <f t="shared" si="9"/>
        <v>0</v>
      </c>
      <c r="Z262" s="5">
        <f t="shared" si="8"/>
        <v>0</v>
      </c>
      <c r="AA262" s="5">
        <f>IF(G262='DUYEN HA RESORT CAM RANH 5 '!$B$3,1,0)</f>
        <v>0</v>
      </c>
    </row>
    <row r="263" spans="1:27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>
        <f>IF(AND(J263='DUYEN HA RESORT CAM RANH 5 '!$B$4,I263='DUYEN HA RESORT CAM RANH 5 '!$B$5),1,0)</f>
        <v>0</v>
      </c>
      <c r="Y263" s="5" t="b">
        <f t="shared" si="9"/>
        <v>0</v>
      </c>
      <c r="Z263" s="5">
        <f t="shared" si="8"/>
        <v>0</v>
      </c>
      <c r="AA263" s="5">
        <f>IF(G263='DUYEN HA RESORT CAM RANH 5 '!$B$3,1,0)</f>
        <v>0</v>
      </c>
    </row>
    <row r="264" spans="1:27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>
        <f>IF(AND(J264='DUYEN HA RESORT CAM RANH 5 '!$B$4,I264='DUYEN HA RESORT CAM RANH 5 '!$B$5),1,0)</f>
        <v>0</v>
      </c>
      <c r="Y264" s="5" t="b">
        <f t="shared" si="9"/>
        <v>0</v>
      </c>
      <c r="Z264" s="5">
        <f t="shared" si="8"/>
        <v>0</v>
      </c>
      <c r="AA264" s="5">
        <f>IF(G264='DUYEN HA RESORT CAM RANH 5 '!$B$3,1,0)</f>
        <v>0</v>
      </c>
    </row>
    <row r="265" spans="1:27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>
        <f>IF(AND(J265='DUYEN HA RESORT CAM RANH 5 '!$B$4,I265='DUYEN HA RESORT CAM RANH 5 '!$B$5),1,0)</f>
        <v>0</v>
      </c>
      <c r="Y265" s="5" t="b">
        <f t="shared" si="9"/>
        <v>0</v>
      </c>
      <c r="Z265" s="5">
        <f t="shared" si="8"/>
        <v>0</v>
      </c>
      <c r="AA265" s="5">
        <f>IF(G265='DUYEN HA RESORT CAM RANH 5 '!$B$3,1,0)</f>
        <v>0</v>
      </c>
    </row>
    <row r="266" spans="1:27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>
        <f>IF(AND(J266='DUYEN HA RESORT CAM RANH 5 '!$B$4,I266='DUYEN HA RESORT CAM RANH 5 '!$B$5),1,0)</f>
        <v>0</v>
      </c>
      <c r="Y266" s="5" t="b">
        <f t="shared" si="9"/>
        <v>0</v>
      </c>
      <c r="Z266" s="5">
        <f t="shared" si="8"/>
        <v>0</v>
      </c>
      <c r="AA266" s="5">
        <f>IF(G266='DUYEN HA RESORT CAM RANH 5 '!$B$3,1,0)</f>
        <v>0</v>
      </c>
    </row>
    <row r="267" spans="1:27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>
        <f>IF(AND(J267='DUYEN HA RESORT CAM RANH 5 '!$B$4,I267='DUYEN HA RESORT CAM RANH 5 '!$B$5),1,0)</f>
        <v>0</v>
      </c>
      <c r="Y267" s="5" t="b">
        <f t="shared" si="9"/>
        <v>0</v>
      </c>
      <c r="Z267" s="5">
        <f t="shared" si="8"/>
        <v>0</v>
      </c>
      <c r="AA267" s="5">
        <f>IF(G267='DUYEN HA RESORT CAM RANH 5 '!$B$3,1,0)</f>
        <v>0</v>
      </c>
    </row>
    <row r="268" spans="1:27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>
        <f>IF(AND(J268='DUYEN HA RESORT CAM RANH 5 '!$B$4,I268='DUYEN HA RESORT CAM RANH 5 '!$B$5),1,0)</f>
        <v>0</v>
      </c>
      <c r="Y268" s="5" t="b">
        <f t="shared" si="9"/>
        <v>0</v>
      </c>
      <c r="Z268" s="5">
        <f t="shared" si="8"/>
        <v>0</v>
      </c>
      <c r="AA268" s="5">
        <f>IF(G268='DUYEN HA RESORT CAM RANH 5 '!$B$3,1,0)</f>
        <v>0</v>
      </c>
    </row>
    <row r="269" spans="1:27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>
        <f>IF(AND(J269='DUYEN HA RESORT CAM RANH 5 '!$B$4,I269='DUYEN HA RESORT CAM RANH 5 '!$B$5),1,0)</f>
        <v>0</v>
      </c>
      <c r="Y269" s="5" t="b">
        <f t="shared" si="9"/>
        <v>0</v>
      </c>
      <c r="Z269" s="5">
        <f t="shared" si="8"/>
        <v>0</v>
      </c>
      <c r="AA269" s="5">
        <f>IF(G269='DUYEN HA RESORT CAM RANH 5 '!$B$3,1,0)</f>
        <v>0</v>
      </c>
    </row>
    <row r="270" spans="1:27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>
        <f>IF(AND(J270='DUYEN HA RESORT CAM RANH 5 '!$B$4,I270='DUYEN HA RESORT CAM RANH 5 '!$B$5),1,0)</f>
        <v>0</v>
      </c>
      <c r="Y270" s="5" t="b">
        <f t="shared" si="9"/>
        <v>0</v>
      </c>
      <c r="Z270" s="5">
        <f t="shared" si="8"/>
        <v>0</v>
      </c>
      <c r="AA270" s="5">
        <f>IF(G270='DUYEN HA RESORT CAM RANH 5 '!$B$3,1,0)</f>
        <v>0</v>
      </c>
    </row>
    <row r="271" spans="1:27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>
        <f>IF(AND(J271='DUYEN HA RESORT CAM RANH 5 '!$B$4,I271='DUYEN HA RESORT CAM RANH 5 '!$B$5),1,0)</f>
        <v>0</v>
      </c>
      <c r="Y271" s="5" t="b">
        <f t="shared" si="9"/>
        <v>0</v>
      </c>
      <c r="Z271" s="5">
        <f t="shared" si="8"/>
        <v>0</v>
      </c>
      <c r="AA271" s="5">
        <f>IF(G271='DUYEN HA RESORT CAM RANH 5 '!$B$3,1,0)</f>
        <v>0</v>
      </c>
    </row>
    <row r="272" spans="1:27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>
        <f>IF(AND(J272='DUYEN HA RESORT CAM RANH 5 '!$B$4,I272='DUYEN HA RESORT CAM RANH 5 '!$B$5),1,0)</f>
        <v>0</v>
      </c>
      <c r="Y272" s="5" t="b">
        <f t="shared" si="9"/>
        <v>0</v>
      </c>
      <c r="Z272" s="5">
        <f t="shared" si="8"/>
        <v>0</v>
      </c>
      <c r="AA272" s="5">
        <f>IF(G272='DUYEN HA RESORT CAM RANH 5 '!$B$3,1,0)</f>
        <v>0</v>
      </c>
    </row>
    <row r="273" spans="1:27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>
        <f>IF(AND(J273='DUYEN HA RESORT CAM RANH 5 '!$B$4,I273='DUYEN HA RESORT CAM RANH 5 '!$B$5),1,0)</f>
        <v>0</v>
      </c>
      <c r="Y273" s="5" t="b">
        <f t="shared" si="9"/>
        <v>0</v>
      </c>
      <c r="Z273" s="5">
        <f t="shared" si="8"/>
        <v>0</v>
      </c>
      <c r="AA273" s="5">
        <f>IF(G273='DUYEN HA RESORT CAM RANH 5 '!$B$3,1,0)</f>
        <v>0</v>
      </c>
    </row>
    <row r="274" spans="1:27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>
        <f>IF(AND(J274='DUYEN HA RESORT CAM RANH 5 '!$B$4,I274='DUYEN HA RESORT CAM RANH 5 '!$B$5),1,0)</f>
        <v>0</v>
      </c>
      <c r="Y274" s="5" t="b">
        <f t="shared" si="9"/>
        <v>0</v>
      </c>
      <c r="Z274" s="5">
        <f t="shared" si="8"/>
        <v>0</v>
      </c>
      <c r="AA274" s="5">
        <f>IF(G274='DUYEN HA RESORT CAM RANH 5 '!$B$3,1,0)</f>
        <v>0</v>
      </c>
    </row>
    <row r="275" spans="1:27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>
        <f>IF(AND(J275='DUYEN HA RESORT CAM RANH 5 '!$B$4,I275='DUYEN HA RESORT CAM RANH 5 '!$B$5),1,0)</f>
        <v>0</v>
      </c>
      <c r="Y275" s="5" t="b">
        <f t="shared" si="9"/>
        <v>0</v>
      </c>
      <c r="Z275" s="5">
        <f t="shared" si="8"/>
        <v>0</v>
      </c>
      <c r="AA275" s="5">
        <f>IF(G275='DUYEN HA RESORT CAM RANH 5 '!$B$3,1,0)</f>
        <v>0</v>
      </c>
    </row>
    <row r="276" spans="1:27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>
        <f>IF(AND(J276='DUYEN HA RESORT CAM RANH 5 '!$B$4,I276='DUYEN HA RESORT CAM RANH 5 '!$B$5),1,0)</f>
        <v>0</v>
      </c>
      <c r="Y276" s="5" t="b">
        <f t="shared" si="9"/>
        <v>0</v>
      </c>
      <c r="Z276" s="5">
        <f t="shared" si="8"/>
        <v>0</v>
      </c>
      <c r="AA276" s="5">
        <f>IF(G276='DUYEN HA RESORT CAM RANH 5 '!$B$3,1,0)</f>
        <v>0</v>
      </c>
    </row>
    <row r="277" spans="1:27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>
        <f>IF(AND(J277='DUYEN HA RESORT CAM RANH 5 '!$B$4,I277='DUYEN HA RESORT CAM RANH 5 '!$B$5),1,0)</f>
        <v>0</v>
      </c>
      <c r="Y277" s="5" t="b">
        <f t="shared" si="9"/>
        <v>0</v>
      </c>
      <c r="Z277" s="5">
        <f t="shared" si="8"/>
        <v>0</v>
      </c>
      <c r="AA277" s="5">
        <f>IF(G277='DUYEN HA RESORT CAM RANH 5 '!$B$3,1,0)</f>
        <v>0</v>
      </c>
    </row>
    <row r="278" spans="1:27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>
        <f>IF(AND(J278='DUYEN HA RESORT CAM RANH 5 '!$B$4,I278='DUYEN HA RESORT CAM RANH 5 '!$B$5),1,0)</f>
        <v>0</v>
      </c>
      <c r="Y278" s="5" t="b">
        <f t="shared" si="9"/>
        <v>0</v>
      </c>
      <c r="Z278" s="5">
        <f t="shared" si="8"/>
        <v>0</v>
      </c>
      <c r="AA278" s="5">
        <f>IF(G278='DUYEN HA RESORT CAM RANH 5 '!$B$3,1,0)</f>
        <v>0</v>
      </c>
    </row>
    <row r="279" spans="1:27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>
        <f>IF(AND(J279='DUYEN HA RESORT CAM RANH 5 '!$B$4,I279='DUYEN HA RESORT CAM RANH 5 '!$B$5),1,0)</f>
        <v>0</v>
      </c>
      <c r="Y279" s="5" t="b">
        <f t="shared" si="9"/>
        <v>0</v>
      </c>
      <c r="Z279" s="5">
        <f t="shared" si="8"/>
        <v>0</v>
      </c>
      <c r="AA279" s="5">
        <f>IF(G279='DUYEN HA RESORT CAM RANH 5 '!$B$3,1,0)</f>
        <v>0</v>
      </c>
    </row>
    <row r="280" spans="1:27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>
        <f>IF(AND(J280='DUYEN HA RESORT CAM RANH 5 '!$B$4,I280='DUYEN HA RESORT CAM RANH 5 '!$B$5),1,0)</f>
        <v>0</v>
      </c>
      <c r="Y280" s="5" t="b">
        <f t="shared" si="9"/>
        <v>0</v>
      </c>
      <c r="Z280" s="5">
        <f t="shared" si="8"/>
        <v>0</v>
      </c>
      <c r="AA280" s="5">
        <f>IF(G280='DUYEN HA RESORT CAM RANH 5 '!$B$3,1,0)</f>
        <v>0</v>
      </c>
    </row>
    <row r="281" spans="1:27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>
        <f>IF(AND(J281='DUYEN HA RESORT CAM RANH 5 '!$B$4,I281='DUYEN HA RESORT CAM RANH 5 '!$B$5),1,0)</f>
        <v>0</v>
      </c>
      <c r="Y281" s="5" t="b">
        <f t="shared" si="9"/>
        <v>0</v>
      </c>
      <c r="Z281" s="5">
        <f t="shared" si="8"/>
        <v>0</v>
      </c>
      <c r="AA281" s="5">
        <f>IF(G281='DUYEN HA RESORT CAM RANH 5 '!$B$3,1,0)</f>
        <v>0</v>
      </c>
    </row>
    <row r="282" spans="1:27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>
        <f>IF(AND(J282='DUYEN HA RESORT CAM RANH 5 '!$B$4,I282='DUYEN HA RESORT CAM RANH 5 '!$B$5),1,0)</f>
        <v>0</v>
      </c>
      <c r="Y282" s="5" t="b">
        <f t="shared" si="9"/>
        <v>0</v>
      </c>
      <c r="Z282" s="5">
        <f t="shared" si="8"/>
        <v>0</v>
      </c>
      <c r="AA282" s="5">
        <f>IF(G282='DUYEN HA RESORT CAM RANH 5 '!$B$3,1,0)</f>
        <v>0</v>
      </c>
    </row>
    <row r="283" spans="1:27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>
        <f>IF(AND(J283='DUYEN HA RESORT CAM RANH 5 '!$B$4,I283='DUYEN HA RESORT CAM RANH 5 '!$B$5),1,0)</f>
        <v>0</v>
      </c>
      <c r="Y283" s="5" t="b">
        <f t="shared" si="9"/>
        <v>0</v>
      </c>
      <c r="Z283" s="5">
        <f t="shared" si="8"/>
        <v>0</v>
      </c>
      <c r="AA283" s="5">
        <f>IF(G283='DUYEN HA RESORT CAM RANH 5 '!$B$3,1,0)</f>
        <v>0</v>
      </c>
    </row>
    <row r="284" spans="1:27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>
        <f>IF(AND(J284='DUYEN HA RESORT CAM RANH 5 '!$B$4,I284='DUYEN HA RESORT CAM RANH 5 '!$B$5),1,0)</f>
        <v>0</v>
      </c>
      <c r="Y284" s="5" t="b">
        <f t="shared" si="9"/>
        <v>0</v>
      </c>
      <c r="Z284" s="5">
        <f t="shared" si="8"/>
        <v>0</v>
      </c>
      <c r="AA284" s="5">
        <f>IF(G284='DUYEN HA RESORT CAM RANH 5 '!$B$3,1,0)</f>
        <v>0</v>
      </c>
    </row>
    <row r="285" spans="1:27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>
        <f>IF(AND(J285='DUYEN HA RESORT CAM RANH 5 '!$B$4,I285='DUYEN HA RESORT CAM RANH 5 '!$B$5),1,0)</f>
        <v>0</v>
      </c>
      <c r="Y285" s="5" t="b">
        <f t="shared" si="9"/>
        <v>0</v>
      </c>
      <c r="Z285" s="5">
        <f t="shared" si="8"/>
        <v>0</v>
      </c>
      <c r="AA285" s="5">
        <f>IF(G285='DUYEN HA RESORT CAM RANH 5 '!$B$3,1,0)</f>
        <v>0</v>
      </c>
    </row>
    <row r="286" spans="1:27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>
        <f>IF(AND(J286='DUYEN HA RESORT CAM RANH 5 '!$B$4,I286='DUYEN HA RESORT CAM RANH 5 '!$B$5),1,0)</f>
        <v>0</v>
      </c>
      <c r="Y286" s="5" t="b">
        <f t="shared" si="9"/>
        <v>0</v>
      </c>
      <c r="Z286" s="5">
        <f t="shared" si="8"/>
        <v>0</v>
      </c>
      <c r="AA286" s="5">
        <f>IF(G286='DUYEN HA RESORT CAM RANH 5 '!$B$3,1,0)</f>
        <v>0</v>
      </c>
    </row>
    <row r="287" spans="1:27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>
        <f>IF(AND(J287='DUYEN HA RESORT CAM RANH 5 '!$B$4,I287='DUYEN HA RESORT CAM RANH 5 '!$B$5),1,0)</f>
        <v>0</v>
      </c>
      <c r="Y287" s="5" t="b">
        <f t="shared" si="9"/>
        <v>0</v>
      </c>
      <c r="Z287" s="5">
        <f t="shared" si="8"/>
        <v>0</v>
      </c>
      <c r="AA287" s="5">
        <f>IF(G287='DUYEN HA RESORT CAM RANH 5 '!$B$3,1,0)</f>
        <v>0</v>
      </c>
    </row>
    <row r="288" spans="1:27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>
        <f>IF(AND(J288='DUYEN HA RESORT CAM RANH 5 '!$B$4,I288='DUYEN HA RESORT CAM RANH 5 '!$B$5),1,0)</f>
        <v>0</v>
      </c>
      <c r="Y288" s="5" t="b">
        <f t="shared" si="9"/>
        <v>0</v>
      </c>
      <c r="Z288" s="5">
        <f t="shared" si="8"/>
        <v>0</v>
      </c>
      <c r="AA288" s="5">
        <f>IF(G288='DUYEN HA RESORT CAM RANH 5 '!$B$3,1,0)</f>
        <v>0</v>
      </c>
    </row>
    <row r="289" spans="1:27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>
        <f>IF(AND(J289='DUYEN HA RESORT CAM RANH 5 '!$B$4,I289='DUYEN HA RESORT CAM RANH 5 '!$B$5),1,0)</f>
        <v>0</v>
      </c>
      <c r="Y289" s="5" t="b">
        <f t="shared" si="9"/>
        <v>0</v>
      </c>
      <c r="Z289" s="5">
        <f t="shared" si="8"/>
        <v>0</v>
      </c>
      <c r="AA289" s="5">
        <f>IF(G289='DUYEN HA RESORT CAM RANH 5 '!$B$3,1,0)</f>
        <v>0</v>
      </c>
    </row>
    <row r="290" spans="1:27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>
        <f>IF(AND(J290='DUYEN HA RESORT CAM RANH 5 '!$B$4,I290='DUYEN HA RESORT CAM RANH 5 '!$B$5),1,0)</f>
        <v>0</v>
      </c>
      <c r="Y290" s="5" t="b">
        <f t="shared" si="9"/>
        <v>0</v>
      </c>
      <c r="Z290" s="5">
        <f t="shared" si="8"/>
        <v>0</v>
      </c>
      <c r="AA290" s="5">
        <f>IF(G290='DUYEN HA RESORT CAM RANH 5 '!$B$3,1,0)</f>
        <v>0</v>
      </c>
    </row>
    <row r="291" spans="1:27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>
        <f>IF(AND(J291='DUYEN HA RESORT CAM RANH 5 '!$B$4,I291='DUYEN HA RESORT CAM RANH 5 '!$B$5),1,0)</f>
        <v>0</v>
      </c>
      <c r="Y291" s="5" t="b">
        <f t="shared" si="9"/>
        <v>0</v>
      </c>
      <c r="Z291" s="5">
        <f t="shared" si="8"/>
        <v>0</v>
      </c>
      <c r="AA291" s="5">
        <f>IF(G291='DUYEN HA RESORT CAM RANH 5 '!$B$3,1,0)</f>
        <v>0</v>
      </c>
    </row>
    <row r="292" spans="1:27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>
        <f>IF(AND(J292='DUYEN HA RESORT CAM RANH 5 '!$B$4,I292='DUYEN HA RESORT CAM RANH 5 '!$B$5),1,0)</f>
        <v>0</v>
      </c>
      <c r="Y292" s="5" t="b">
        <f t="shared" si="9"/>
        <v>0</v>
      </c>
      <c r="Z292" s="5">
        <f t="shared" si="8"/>
        <v>0</v>
      </c>
      <c r="AA292" s="5">
        <f>IF(G292='DUYEN HA RESORT CAM RANH 5 '!$B$3,1,0)</f>
        <v>0</v>
      </c>
    </row>
    <row r="293" spans="1:27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>
        <f>IF(AND(J293='DUYEN HA RESORT CAM RANH 5 '!$B$4,I293='DUYEN HA RESORT CAM RANH 5 '!$B$5),1,0)</f>
        <v>0</v>
      </c>
      <c r="Y293" s="5" t="b">
        <f t="shared" si="9"/>
        <v>0</v>
      </c>
      <c r="Z293" s="5">
        <f t="shared" si="8"/>
        <v>0</v>
      </c>
      <c r="AA293" s="5">
        <f>IF(G293='DUYEN HA RESORT CAM RANH 5 '!$B$3,1,0)</f>
        <v>0</v>
      </c>
    </row>
    <row r="294" spans="1:27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>
        <f>IF(AND(J294='DUYEN HA RESORT CAM RANH 5 '!$B$4,I294='DUYEN HA RESORT CAM RANH 5 '!$B$5),1,0)</f>
        <v>0</v>
      </c>
      <c r="Y294" s="5" t="b">
        <f t="shared" si="9"/>
        <v>0</v>
      </c>
      <c r="Z294" s="5">
        <f t="shared" si="8"/>
        <v>0</v>
      </c>
      <c r="AA294" s="5">
        <f>IF(G294='DUYEN HA RESORT CAM RANH 5 '!$B$3,1,0)</f>
        <v>0</v>
      </c>
    </row>
    <row r="295" spans="1:27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>
        <f>IF(AND(J295='DUYEN HA RESORT CAM RANH 5 '!$B$4,I295='DUYEN HA RESORT CAM RANH 5 '!$B$5),1,0)</f>
        <v>0</v>
      </c>
      <c r="Y295" s="5" t="b">
        <f t="shared" si="9"/>
        <v>0</v>
      </c>
      <c r="Z295" s="5">
        <f t="shared" si="8"/>
        <v>0</v>
      </c>
      <c r="AA295" s="5">
        <f>IF(G295='DUYEN HA RESORT CAM RANH 5 '!$B$3,1,0)</f>
        <v>0</v>
      </c>
    </row>
    <row r="296" spans="1:27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>
        <f>IF(AND(J296='DUYEN HA RESORT CAM RANH 5 '!$B$4,I296='DUYEN HA RESORT CAM RANH 5 '!$B$5),1,0)</f>
        <v>0</v>
      </c>
      <c r="Y296" s="5" t="b">
        <f t="shared" si="9"/>
        <v>0</v>
      </c>
      <c r="Z296" s="5">
        <f t="shared" si="8"/>
        <v>0</v>
      </c>
      <c r="AA296" s="5">
        <f>IF(G296='DUYEN HA RESORT CAM RANH 5 '!$B$3,1,0)</f>
        <v>0</v>
      </c>
    </row>
    <row r="297" spans="1:27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>
        <f>IF(AND(J297='DUYEN HA RESORT CAM RANH 5 '!$B$4,I297='DUYEN HA RESORT CAM RANH 5 '!$B$5),1,0)</f>
        <v>0</v>
      </c>
      <c r="Y297" s="5" t="b">
        <f t="shared" si="9"/>
        <v>0</v>
      </c>
      <c r="Z297" s="5">
        <f t="shared" si="8"/>
        <v>0</v>
      </c>
      <c r="AA297" s="5">
        <f>IF(G297='DUYEN HA RESORT CAM RANH 5 '!$B$3,1,0)</f>
        <v>0</v>
      </c>
    </row>
    <row r="298" spans="1:27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>
        <f>IF(AND(J298='DUYEN HA RESORT CAM RANH 5 '!$B$4,I298='DUYEN HA RESORT CAM RANH 5 '!$B$5),1,0)</f>
        <v>0</v>
      </c>
      <c r="Y298" s="5" t="b">
        <f t="shared" si="9"/>
        <v>0</v>
      </c>
      <c r="Z298" s="5">
        <f t="shared" si="8"/>
        <v>0</v>
      </c>
      <c r="AA298" s="5">
        <f>IF(G298='DUYEN HA RESORT CAM RANH 5 '!$B$3,1,0)</f>
        <v>0</v>
      </c>
    </row>
    <row r="299" spans="1:27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>
        <f>IF(AND(J299='DUYEN HA RESORT CAM RANH 5 '!$B$4,I299='DUYEN HA RESORT CAM RANH 5 '!$B$5),1,0)</f>
        <v>0</v>
      </c>
      <c r="Y299" s="5" t="b">
        <f t="shared" si="9"/>
        <v>0</v>
      </c>
      <c r="Z299" s="5">
        <f t="shared" si="8"/>
        <v>0</v>
      </c>
      <c r="AA299" s="5">
        <f>IF(G299='DUYEN HA RESORT CAM RANH 5 '!$B$3,1,0)</f>
        <v>0</v>
      </c>
    </row>
    <row r="300" spans="1:27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>
        <f>IF(AND(J300='DUYEN HA RESORT CAM RANH 5 '!$B$4,I300='DUYEN HA RESORT CAM RANH 5 '!$B$5),1,0)</f>
        <v>0</v>
      </c>
      <c r="Y300" s="5" t="b">
        <f t="shared" si="9"/>
        <v>0</v>
      </c>
      <c r="Z300" s="5">
        <f t="shared" si="8"/>
        <v>0</v>
      </c>
      <c r="AA300" s="5">
        <f>IF(G300='DUYEN HA RESORT CAM RANH 5 '!$B$3,1,0)</f>
        <v>0</v>
      </c>
    </row>
    <row r="301" spans="1:27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>
        <f>IF(AND(J301='DUYEN HA RESORT CAM RANH 5 '!$B$4,I301='DUYEN HA RESORT CAM RANH 5 '!$B$5),1,0)</f>
        <v>0</v>
      </c>
      <c r="Y301" s="5" t="b">
        <f t="shared" si="9"/>
        <v>0</v>
      </c>
      <c r="Z301" s="5">
        <f t="shared" si="8"/>
        <v>0</v>
      </c>
      <c r="AA301" s="5">
        <f>IF(G301='DUYEN HA RESORT CAM RANH 5 '!$B$3,1,0)</f>
        <v>0</v>
      </c>
    </row>
    <row r="302" spans="1:27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>
        <f>IF(AND(J302='DUYEN HA RESORT CAM RANH 5 '!$B$4,I302='DUYEN HA RESORT CAM RANH 5 '!$B$5),1,0)</f>
        <v>0</v>
      </c>
      <c r="Y302" s="5" t="b">
        <f t="shared" si="9"/>
        <v>0</v>
      </c>
      <c r="Z302" s="5">
        <f t="shared" si="8"/>
        <v>0</v>
      </c>
      <c r="AA302" s="5">
        <f>IF(G302='DUYEN HA RESORT CAM RANH 5 '!$B$3,1,0)</f>
        <v>0</v>
      </c>
    </row>
    <row r="303" spans="1:27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>
        <f>IF(AND(J303='DUYEN HA RESORT CAM RANH 5 '!$B$4,I303='DUYEN HA RESORT CAM RANH 5 '!$B$5),1,0)</f>
        <v>0</v>
      </c>
      <c r="Y303" s="5" t="b">
        <f t="shared" si="9"/>
        <v>0</v>
      </c>
      <c r="Z303" s="5">
        <f t="shared" si="8"/>
        <v>0</v>
      </c>
      <c r="AA303" s="5">
        <f>IF(G303='DUYEN HA RESORT CAM RANH 5 '!$B$3,1,0)</f>
        <v>0</v>
      </c>
    </row>
    <row r="304" spans="1:27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>
        <f>IF(AND(J304='DUYEN HA RESORT CAM RANH 5 '!$B$4,I304='DUYEN HA RESORT CAM RANH 5 '!$B$5),1,0)</f>
        <v>0</v>
      </c>
      <c r="Y304" s="5" t="b">
        <f t="shared" si="9"/>
        <v>0</v>
      </c>
      <c r="Z304" s="5">
        <f t="shared" si="8"/>
        <v>0</v>
      </c>
      <c r="AA304" s="5">
        <f>IF(G304='DUYEN HA RESORT CAM RANH 5 '!$B$3,1,0)</f>
        <v>0</v>
      </c>
    </row>
    <row r="305" spans="1:27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>
        <f>IF(AND(J305='DUYEN HA RESORT CAM RANH 5 '!$B$4,I305='DUYEN HA RESORT CAM RANH 5 '!$B$5),1,0)</f>
        <v>0</v>
      </c>
      <c r="Y305" s="5" t="b">
        <f t="shared" si="9"/>
        <v>0</v>
      </c>
      <c r="Z305" s="5">
        <f t="shared" si="8"/>
        <v>0</v>
      </c>
      <c r="AA305" s="5">
        <f>IF(G305='DUYEN HA RESORT CAM RANH 5 '!$B$3,1,0)</f>
        <v>0</v>
      </c>
    </row>
    <row r="306" spans="1:27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>
        <f>IF(AND(J306='DUYEN HA RESORT CAM RANH 5 '!$B$4,I306='DUYEN HA RESORT CAM RANH 5 '!$B$5),1,0)</f>
        <v>0</v>
      </c>
      <c r="Y306" s="5" t="b">
        <f t="shared" si="9"/>
        <v>0</v>
      </c>
      <c r="Z306" s="5">
        <f t="shared" si="8"/>
        <v>0</v>
      </c>
      <c r="AA306" s="5">
        <f>IF(G306='DUYEN HA RESORT CAM RANH 5 '!$B$3,1,0)</f>
        <v>0</v>
      </c>
    </row>
    <row r="307" spans="1:27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>
        <f>IF(AND(J307='DUYEN HA RESORT CAM RANH 5 '!$B$4,I307='DUYEN HA RESORT CAM RANH 5 '!$B$5),1,0)</f>
        <v>0</v>
      </c>
      <c r="Y307" s="5" t="b">
        <f t="shared" si="9"/>
        <v>0</v>
      </c>
      <c r="Z307" s="5">
        <f t="shared" si="8"/>
        <v>0</v>
      </c>
      <c r="AA307" s="5">
        <f>IF(G307='DUYEN HA RESORT CAM RANH 5 '!$B$3,1,0)</f>
        <v>0</v>
      </c>
    </row>
    <row r="308" spans="1:27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>
        <f>IF(AND(J308='DUYEN HA RESORT CAM RANH 5 '!$B$4,I308='DUYEN HA RESORT CAM RANH 5 '!$B$5),1,0)</f>
        <v>0</v>
      </c>
      <c r="Y308" s="5" t="b">
        <f t="shared" si="9"/>
        <v>0</v>
      </c>
      <c r="Z308" s="5">
        <f t="shared" si="8"/>
        <v>0</v>
      </c>
      <c r="AA308" s="5">
        <f>IF(G308='DUYEN HA RESORT CAM RANH 5 '!$B$3,1,0)</f>
        <v>0</v>
      </c>
    </row>
    <row r="309" spans="1:27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>
        <f>IF(AND(J309='DUYEN HA RESORT CAM RANH 5 '!$B$4,I309='DUYEN HA RESORT CAM RANH 5 '!$B$5),1,0)</f>
        <v>0</v>
      </c>
      <c r="Y309" s="5" t="b">
        <f t="shared" si="9"/>
        <v>0</v>
      </c>
      <c r="Z309" s="5">
        <f t="shared" si="8"/>
        <v>0</v>
      </c>
      <c r="AA309" s="5">
        <f>IF(G309='DUYEN HA RESORT CAM RANH 5 '!$B$3,1,0)</f>
        <v>0</v>
      </c>
    </row>
    <row r="310" spans="1:27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>
        <f>IF(AND(J310='DUYEN HA RESORT CAM RANH 5 '!$B$4,I310='DUYEN HA RESORT CAM RANH 5 '!$B$5),1,0)</f>
        <v>0</v>
      </c>
      <c r="Y310" s="5" t="b">
        <f t="shared" si="9"/>
        <v>0</v>
      </c>
      <c r="Z310" s="5">
        <f t="shared" si="8"/>
        <v>0</v>
      </c>
      <c r="AA310" s="5">
        <f>IF(G310='DUYEN HA RESORT CAM RANH 5 '!$B$3,1,0)</f>
        <v>0</v>
      </c>
    </row>
    <row r="311" spans="1:27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>
        <f>IF(AND(J311='DUYEN HA RESORT CAM RANH 5 '!$B$4,I311='DUYEN HA RESORT CAM RANH 5 '!$B$5),1,0)</f>
        <v>0</v>
      </c>
      <c r="Y311" s="5" t="b">
        <f t="shared" si="9"/>
        <v>0</v>
      </c>
      <c r="Z311" s="5">
        <f t="shared" si="8"/>
        <v>0</v>
      </c>
      <c r="AA311" s="5">
        <f>IF(G311='DUYEN HA RESORT CAM RANH 5 '!$B$3,1,0)</f>
        <v>0</v>
      </c>
    </row>
    <row r="312" spans="1:27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>
        <f>IF(AND(J312='DUYEN HA RESORT CAM RANH 5 '!$B$4,I312='DUYEN HA RESORT CAM RANH 5 '!$B$5),1,0)</f>
        <v>0</v>
      </c>
      <c r="Y312" s="5" t="b">
        <f t="shared" si="9"/>
        <v>0</v>
      </c>
      <c r="Z312" s="5">
        <f t="shared" si="8"/>
        <v>0</v>
      </c>
      <c r="AA312" s="5">
        <f>IF(G312='DUYEN HA RESORT CAM RANH 5 '!$B$3,1,0)</f>
        <v>0</v>
      </c>
    </row>
    <row r="313" spans="1:27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>
        <f>IF(AND(J313='DUYEN HA RESORT CAM RANH 5 '!$B$4,I313='DUYEN HA RESORT CAM RANH 5 '!$B$5),1,0)</f>
        <v>0</v>
      </c>
      <c r="Y313" s="5" t="b">
        <f t="shared" si="9"/>
        <v>0</v>
      </c>
      <c r="Z313" s="5">
        <f t="shared" si="8"/>
        <v>0</v>
      </c>
      <c r="AA313" s="5">
        <f>IF(G313='DUYEN HA RESORT CAM RANH 5 '!$B$3,1,0)</f>
        <v>0</v>
      </c>
    </row>
    <row r="314" spans="1:27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>
        <f>IF(AND(J314='DUYEN HA RESORT CAM RANH 5 '!$B$4,I314='DUYEN HA RESORT CAM RANH 5 '!$B$5),1,0)</f>
        <v>0</v>
      </c>
      <c r="Y314" s="5" t="b">
        <f t="shared" si="9"/>
        <v>0</v>
      </c>
      <c r="Z314" s="5">
        <f t="shared" si="8"/>
        <v>0</v>
      </c>
      <c r="AA314" s="5">
        <f>IF(G314='DUYEN HA RESORT CAM RANH 5 '!$B$3,1,0)</f>
        <v>0</v>
      </c>
    </row>
    <row r="315" spans="1:27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>
        <f>IF(AND(J315='DUYEN HA RESORT CAM RANH 5 '!$B$4,I315='DUYEN HA RESORT CAM RANH 5 '!$B$5),1,0)</f>
        <v>0</v>
      </c>
      <c r="Y315" s="5" t="b">
        <f t="shared" si="9"/>
        <v>0</v>
      </c>
      <c r="Z315" s="5">
        <f t="shared" si="8"/>
        <v>0</v>
      </c>
      <c r="AA315" s="5">
        <f>IF(G315='DUYEN HA RESORT CAM RANH 5 '!$B$3,1,0)</f>
        <v>0</v>
      </c>
    </row>
    <row r="316" spans="1:27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>
        <f>IF(AND(J316='DUYEN HA RESORT CAM RANH 5 '!$B$4,I316='DUYEN HA RESORT CAM RANH 5 '!$B$5),1,0)</f>
        <v>0</v>
      </c>
      <c r="Y316" s="5" t="b">
        <f t="shared" si="9"/>
        <v>0</v>
      </c>
      <c r="Z316" s="5">
        <f t="shared" ref="Z316:Z379" si="10">IF(Q316=0,0,1)</f>
        <v>0</v>
      </c>
      <c r="AA316" s="5">
        <f>IF(G316='DUYEN HA RESORT CAM RANH 5 '!$B$3,1,0)</f>
        <v>0</v>
      </c>
    </row>
    <row r="317" spans="1:27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>
        <f>IF(AND(J317='DUYEN HA RESORT CAM RANH 5 '!$B$4,I317='DUYEN HA RESORT CAM RANH 5 '!$B$5),1,0)</f>
        <v>0</v>
      </c>
      <c r="Y317" s="5" t="b">
        <f t="shared" si="9"/>
        <v>0</v>
      </c>
      <c r="Z317" s="5">
        <f t="shared" si="10"/>
        <v>0</v>
      </c>
      <c r="AA317" s="5">
        <f>IF(G317='DUYEN HA RESORT CAM RANH 5 '!$B$3,1,0)</f>
        <v>0</v>
      </c>
    </row>
    <row r="318" spans="1:27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>
        <f>IF(AND(J318='DUYEN HA RESORT CAM RANH 5 '!$B$4,I318='DUYEN HA RESORT CAM RANH 5 '!$B$5),1,0)</f>
        <v>0</v>
      </c>
      <c r="Y318" s="5" t="b">
        <f t="shared" si="9"/>
        <v>0</v>
      </c>
      <c r="Z318" s="5">
        <f t="shared" si="10"/>
        <v>0</v>
      </c>
      <c r="AA318" s="5">
        <f>IF(G318='DUYEN HA RESORT CAM RANH 5 '!$B$3,1,0)</f>
        <v>0</v>
      </c>
    </row>
    <row r="319" spans="1:27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>
        <f>IF(AND(J319='DUYEN HA RESORT CAM RANH 5 '!$B$4,I319='DUYEN HA RESORT CAM RANH 5 '!$B$5),1,0)</f>
        <v>0</v>
      </c>
      <c r="Y319" s="5" t="b">
        <f t="shared" si="9"/>
        <v>0</v>
      </c>
      <c r="Z319" s="5">
        <f t="shared" si="10"/>
        <v>0</v>
      </c>
      <c r="AA319" s="5">
        <f>IF(G319='DUYEN HA RESORT CAM RANH 5 '!$B$3,1,0)</f>
        <v>0</v>
      </c>
    </row>
    <row r="320" spans="1:27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>
        <f>IF(AND(J320='DUYEN HA RESORT CAM RANH 5 '!$B$4,I320='DUYEN HA RESORT CAM RANH 5 '!$B$5),1,0)</f>
        <v>0</v>
      </c>
      <c r="Y320" s="5" t="b">
        <f t="shared" si="9"/>
        <v>0</v>
      </c>
      <c r="Z320" s="5">
        <f t="shared" si="10"/>
        <v>0</v>
      </c>
      <c r="AA320" s="5">
        <f>IF(G320='DUYEN HA RESORT CAM RANH 5 '!$B$3,1,0)</f>
        <v>0</v>
      </c>
    </row>
    <row r="321" spans="1:27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>
        <f>IF(AND(J321='DUYEN HA RESORT CAM RANH 5 '!$B$4,I321='DUYEN HA RESORT CAM RANH 5 '!$B$5),1,0)</f>
        <v>0</v>
      </c>
      <c r="Y321" s="5" t="b">
        <f t="shared" si="9"/>
        <v>0</v>
      </c>
      <c r="Z321" s="5">
        <f t="shared" si="10"/>
        <v>0</v>
      </c>
      <c r="AA321" s="5">
        <f>IF(G321='DUYEN HA RESORT CAM RANH 5 '!$B$3,1,0)</f>
        <v>0</v>
      </c>
    </row>
    <row r="322" spans="1:27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>
        <f>IF(AND(J322='DUYEN HA RESORT CAM RANH 5 '!$B$4,I322='DUYEN HA RESORT CAM RANH 5 '!$B$5),1,0)</f>
        <v>0</v>
      </c>
      <c r="Y322" s="5" t="b">
        <f t="shared" si="9"/>
        <v>0</v>
      </c>
      <c r="Z322" s="5">
        <f t="shared" si="10"/>
        <v>0</v>
      </c>
      <c r="AA322" s="5">
        <f>IF(G322='DUYEN HA RESORT CAM RANH 5 '!$B$3,1,0)</f>
        <v>0</v>
      </c>
    </row>
    <row r="323" spans="1:27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>
        <f>IF(AND(J323='DUYEN HA RESORT CAM RANH 5 '!$B$4,I323='DUYEN HA RESORT CAM RANH 5 '!$B$5),1,0)</f>
        <v>0</v>
      </c>
      <c r="Y323" s="5" t="b">
        <f t="shared" ref="Y323:Y386" si="11">OR(W323=$W$2)</f>
        <v>0</v>
      </c>
      <c r="Z323" s="5">
        <f t="shared" si="10"/>
        <v>0</v>
      </c>
      <c r="AA323" s="5">
        <f>IF(G323='DUYEN HA RESORT CAM RANH 5 '!$B$3,1,0)</f>
        <v>0</v>
      </c>
    </row>
    <row r="324" spans="1:27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>
        <f>IF(AND(J324='DUYEN HA RESORT CAM RANH 5 '!$B$4,I324='DUYEN HA RESORT CAM RANH 5 '!$B$5),1,0)</f>
        <v>0</v>
      </c>
      <c r="Y324" s="5" t="b">
        <f t="shared" si="11"/>
        <v>0</v>
      </c>
      <c r="Z324" s="5">
        <f t="shared" si="10"/>
        <v>0</v>
      </c>
      <c r="AA324" s="5">
        <f>IF(G324='DUYEN HA RESORT CAM RANH 5 '!$B$3,1,0)</f>
        <v>0</v>
      </c>
    </row>
    <row r="325" spans="1:27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>
        <f>IF(AND(J325='DUYEN HA RESORT CAM RANH 5 '!$B$4,I325='DUYEN HA RESORT CAM RANH 5 '!$B$5),1,0)</f>
        <v>0</v>
      </c>
      <c r="Y325" s="5" t="b">
        <f t="shared" si="11"/>
        <v>0</v>
      </c>
      <c r="Z325" s="5">
        <f t="shared" si="10"/>
        <v>0</v>
      </c>
      <c r="AA325" s="5">
        <f>IF(G325='DUYEN HA RESORT CAM RANH 5 '!$B$3,1,0)</f>
        <v>0</v>
      </c>
    </row>
    <row r="326" spans="1:27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>
        <f>IF(AND(J326='DUYEN HA RESORT CAM RANH 5 '!$B$4,I326='DUYEN HA RESORT CAM RANH 5 '!$B$5),1,0)</f>
        <v>0</v>
      </c>
      <c r="Y326" s="5" t="b">
        <f t="shared" si="11"/>
        <v>0</v>
      </c>
      <c r="Z326" s="5">
        <f t="shared" si="10"/>
        <v>0</v>
      </c>
      <c r="AA326" s="5">
        <f>IF(G326='DUYEN HA RESORT CAM RANH 5 '!$B$3,1,0)</f>
        <v>0</v>
      </c>
    </row>
    <row r="327" spans="1:27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>
        <f>IF(AND(J327='DUYEN HA RESORT CAM RANH 5 '!$B$4,I327='DUYEN HA RESORT CAM RANH 5 '!$B$5),1,0)</f>
        <v>0</v>
      </c>
      <c r="Y327" s="5" t="b">
        <f t="shared" si="11"/>
        <v>0</v>
      </c>
      <c r="Z327" s="5">
        <f t="shared" si="10"/>
        <v>0</v>
      </c>
      <c r="AA327" s="5">
        <f>IF(G327='DUYEN HA RESORT CAM RANH 5 '!$B$3,1,0)</f>
        <v>0</v>
      </c>
    </row>
    <row r="328" spans="1:27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>
        <f>IF(AND(J328='DUYEN HA RESORT CAM RANH 5 '!$B$4,I328='DUYEN HA RESORT CAM RANH 5 '!$B$5),1,0)</f>
        <v>0</v>
      </c>
      <c r="Y328" s="5" t="b">
        <f t="shared" si="11"/>
        <v>0</v>
      </c>
      <c r="Z328" s="5">
        <f t="shared" si="10"/>
        <v>0</v>
      </c>
      <c r="AA328" s="5">
        <f>IF(G328='DUYEN HA RESORT CAM RANH 5 '!$B$3,1,0)</f>
        <v>0</v>
      </c>
    </row>
    <row r="329" spans="1:27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>
        <f>IF(AND(J329='DUYEN HA RESORT CAM RANH 5 '!$B$4,I329='DUYEN HA RESORT CAM RANH 5 '!$B$5),1,0)</f>
        <v>0</v>
      </c>
      <c r="Y329" s="5" t="b">
        <f t="shared" si="11"/>
        <v>0</v>
      </c>
      <c r="Z329" s="5">
        <f t="shared" si="10"/>
        <v>0</v>
      </c>
      <c r="AA329" s="5">
        <f>IF(G329='DUYEN HA RESORT CAM RANH 5 '!$B$3,1,0)</f>
        <v>0</v>
      </c>
    </row>
    <row r="330" spans="1:27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>
        <f>IF(AND(J330='DUYEN HA RESORT CAM RANH 5 '!$B$4,I330='DUYEN HA RESORT CAM RANH 5 '!$B$5),1,0)</f>
        <v>0</v>
      </c>
      <c r="Y330" s="5" t="b">
        <f t="shared" si="11"/>
        <v>0</v>
      </c>
      <c r="Z330" s="5">
        <f t="shared" si="10"/>
        <v>0</v>
      </c>
      <c r="AA330" s="5">
        <f>IF(G330='DUYEN HA RESORT CAM RANH 5 '!$B$3,1,0)</f>
        <v>0</v>
      </c>
    </row>
    <row r="331" spans="1:27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>
        <f>IF(AND(J331='DUYEN HA RESORT CAM RANH 5 '!$B$4,I331='DUYEN HA RESORT CAM RANH 5 '!$B$5),1,0)</f>
        <v>0</v>
      </c>
      <c r="Y331" s="5" t="b">
        <f t="shared" si="11"/>
        <v>0</v>
      </c>
      <c r="Z331" s="5">
        <f t="shared" si="10"/>
        <v>0</v>
      </c>
      <c r="AA331" s="5">
        <f>IF(G331='DUYEN HA RESORT CAM RANH 5 '!$B$3,1,0)</f>
        <v>0</v>
      </c>
    </row>
    <row r="332" spans="1:27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>
        <f>IF(AND(J332='DUYEN HA RESORT CAM RANH 5 '!$B$4,I332='DUYEN HA RESORT CAM RANH 5 '!$B$5),1,0)</f>
        <v>0</v>
      </c>
      <c r="Y332" s="5" t="b">
        <f t="shared" si="11"/>
        <v>0</v>
      </c>
      <c r="Z332" s="5">
        <f t="shared" si="10"/>
        <v>0</v>
      </c>
      <c r="AA332" s="5">
        <f>IF(G332='DUYEN HA RESORT CAM RANH 5 '!$B$3,1,0)</f>
        <v>0</v>
      </c>
    </row>
    <row r="333" spans="1:27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>
        <f>IF(AND(J333='DUYEN HA RESORT CAM RANH 5 '!$B$4,I333='DUYEN HA RESORT CAM RANH 5 '!$B$5),1,0)</f>
        <v>0</v>
      </c>
      <c r="Y333" s="5" t="b">
        <f t="shared" si="11"/>
        <v>0</v>
      </c>
      <c r="Z333" s="5">
        <f t="shared" si="10"/>
        <v>0</v>
      </c>
      <c r="AA333" s="5">
        <f>IF(G333='DUYEN HA RESORT CAM RANH 5 '!$B$3,1,0)</f>
        <v>0</v>
      </c>
    </row>
    <row r="334" spans="1:27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>
        <f>IF(AND(J334='DUYEN HA RESORT CAM RANH 5 '!$B$4,I334='DUYEN HA RESORT CAM RANH 5 '!$B$5),1,0)</f>
        <v>0</v>
      </c>
      <c r="Y334" s="5" t="b">
        <f t="shared" si="11"/>
        <v>0</v>
      </c>
      <c r="Z334" s="5">
        <f t="shared" si="10"/>
        <v>0</v>
      </c>
      <c r="AA334" s="5">
        <f>IF(G334='DUYEN HA RESORT CAM RANH 5 '!$B$3,1,0)</f>
        <v>0</v>
      </c>
    </row>
    <row r="335" spans="1:27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>
        <f>IF(AND(J335='DUYEN HA RESORT CAM RANH 5 '!$B$4,I335='DUYEN HA RESORT CAM RANH 5 '!$B$5),1,0)</f>
        <v>0</v>
      </c>
      <c r="Y335" s="5" t="b">
        <f t="shared" si="11"/>
        <v>0</v>
      </c>
      <c r="Z335" s="5">
        <f t="shared" si="10"/>
        <v>0</v>
      </c>
      <c r="AA335" s="5">
        <f>IF(G335='DUYEN HA RESORT CAM RANH 5 '!$B$3,1,0)</f>
        <v>0</v>
      </c>
    </row>
    <row r="336" spans="1:27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>
        <f>IF(AND(J336='DUYEN HA RESORT CAM RANH 5 '!$B$4,I336='DUYEN HA RESORT CAM RANH 5 '!$B$5),1,0)</f>
        <v>0</v>
      </c>
      <c r="Y336" s="5" t="b">
        <f t="shared" si="11"/>
        <v>0</v>
      </c>
      <c r="Z336" s="5">
        <f t="shared" si="10"/>
        <v>0</v>
      </c>
      <c r="AA336" s="5">
        <f>IF(G336='DUYEN HA RESORT CAM RANH 5 '!$B$3,1,0)</f>
        <v>0</v>
      </c>
    </row>
    <row r="337" spans="1:27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>
        <f>IF(AND(J337='DUYEN HA RESORT CAM RANH 5 '!$B$4,I337='DUYEN HA RESORT CAM RANH 5 '!$B$5),1,0)</f>
        <v>0</v>
      </c>
      <c r="Y337" s="5" t="b">
        <f t="shared" si="11"/>
        <v>0</v>
      </c>
      <c r="Z337" s="5">
        <f t="shared" si="10"/>
        <v>0</v>
      </c>
      <c r="AA337" s="5">
        <f>IF(G337='DUYEN HA RESORT CAM RANH 5 '!$B$3,1,0)</f>
        <v>0</v>
      </c>
    </row>
    <row r="338" spans="1:27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>
        <f>IF(AND(J338='DUYEN HA RESORT CAM RANH 5 '!$B$4,I338='DUYEN HA RESORT CAM RANH 5 '!$B$5),1,0)</f>
        <v>0</v>
      </c>
      <c r="Y338" s="5" t="b">
        <f t="shared" si="11"/>
        <v>0</v>
      </c>
      <c r="Z338" s="5">
        <f t="shared" si="10"/>
        <v>0</v>
      </c>
      <c r="AA338" s="5">
        <f>IF(G338='DUYEN HA RESORT CAM RANH 5 '!$B$3,1,0)</f>
        <v>0</v>
      </c>
    </row>
    <row r="339" spans="1:27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>
        <f>IF(AND(J339='DUYEN HA RESORT CAM RANH 5 '!$B$4,I339='DUYEN HA RESORT CAM RANH 5 '!$B$5),1,0)</f>
        <v>0</v>
      </c>
      <c r="Y339" s="5" t="b">
        <f t="shared" si="11"/>
        <v>0</v>
      </c>
      <c r="Z339" s="5">
        <f t="shared" si="10"/>
        <v>0</v>
      </c>
      <c r="AA339" s="5">
        <f>IF(G339='DUYEN HA RESORT CAM RANH 5 '!$B$3,1,0)</f>
        <v>0</v>
      </c>
    </row>
    <row r="340" spans="1:27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>
        <f>IF(AND(J340='DUYEN HA RESORT CAM RANH 5 '!$B$4,I340='DUYEN HA RESORT CAM RANH 5 '!$B$5),1,0)</f>
        <v>0</v>
      </c>
      <c r="Y340" s="5" t="b">
        <f t="shared" si="11"/>
        <v>0</v>
      </c>
      <c r="Z340" s="5">
        <f t="shared" si="10"/>
        <v>0</v>
      </c>
      <c r="AA340" s="5">
        <f>IF(G340='DUYEN HA RESORT CAM RANH 5 '!$B$3,1,0)</f>
        <v>0</v>
      </c>
    </row>
    <row r="341" spans="1:27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>
        <f>IF(AND(J341='DUYEN HA RESORT CAM RANH 5 '!$B$4,I341='DUYEN HA RESORT CAM RANH 5 '!$B$5),1,0)</f>
        <v>0</v>
      </c>
      <c r="Y341" s="5" t="b">
        <f t="shared" si="11"/>
        <v>0</v>
      </c>
      <c r="Z341" s="5">
        <f t="shared" si="10"/>
        <v>0</v>
      </c>
      <c r="AA341" s="5">
        <f>IF(G341='DUYEN HA RESORT CAM RANH 5 '!$B$3,1,0)</f>
        <v>0</v>
      </c>
    </row>
    <row r="342" spans="1:27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>
        <f>IF(AND(J342='DUYEN HA RESORT CAM RANH 5 '!$B$4,I342='DUYEN HA RESORT CAM RANH 5 '!$B$5),1,0)</f>
        <v>0</v>
      </c>
      <c r="Y342" s="5" t="b">
        <f t="shared" si="11"/>
        <v>0</v>
      </c>
      <c r="Z342" s="5">
        <f t="shared" si="10"/>
        <v>0</v>
      </c>
      <c r="AA342" s="5">
        <f>IF(G342='DUYEN HA RESORT CAM RANH 5 '!$B$3,1,0)</f>
        <v>0</v>
      </c>
    </row>
    <row r="343" spans="1:27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>
        <f>IF(AND(J343='DUYEN HA RESORT CAM RANH 5 '!$B$4,I343='DUYEN HA RESORT CAM RANH 5 '!$B$5),1,0)</f>
        <v>0</v>
      </c>
      <c r="Y343" s="5" t="b">
        <f t="shared" si="11"/>
        <v>0</v>
      </c>
      <c r="Z343" s="5">
        <f t="shared" si="10"/>
        <v>0</v>
      </c>
      <c r="AA343" s="5">
        <f>IF(G343='DUYEN HA RESORT CAM RANH 5 '!$B$3,1,0)</f>
        <v>0</v>
      </c>
    </row>
    <row r="344" spans="1:27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>
        <f>IF(AND(J344='DUYEN HA RESORT CAM RANH 5 '!$B$4,I344='DUYEN HA RESORT CAM RANH 5 '!$B$5),1,0)</f>
        <v>0</v>
      </c>
      <c r="Y344" s="5" t="b">
        <f t="shared" si="11"/>
        <v>0</v>
      </c>
      <c r="Z344" s="5">
        <f t="shared" si="10"/>
        <v>0</v>
      </c>
      <c r="AA344" s="5">
        <f>IF(G344='DUYEN HA RESORT CAM RANH 5 '!$B$3,1,0)</f>
        <v>0</v>
      </c>
    </row>
    <row r="345" spans="1:27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>
        <f>IF(AND(J345='DUYEN HA RESORT CAM RANH 5 '!$B$4,I345='DUYEN HA RESORT CAM RANH 5 '!$B$5),1,0)</f>
        <v>0</v>
      </c>
      <c r="Y345" s="5" t="b">
        <f t="shared" si="11"/>
        <v>0</v>
      </c>
      <c r="Z345" s="5">
        <f t="shared" si="10"/>
        <v>0</v>
      </c>
      <c r="AA345" s="5">
        <f>IF(G345='DUYEN HA RESORT CAM RANH 5 '!$B$3,1,0)</f>
        <v>0</v>
      </c>
    </row>
    <row r="346" spans="1:27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>
        <f>IF(AND(J346='DUYEN HA RESORT CAM RANH 5 '!$B$4,I346='DUYEN HA RESORT CAM RANH 5 '!$B$5),1,0)</f>
        <v>0</v>
      </c>
      <c r="Y346" s="5" t="b">
        <f t="shared" si="11"/>
        <v>0</v>
      </c>
      <c r="Z346" s="5">
        <f t="shared" si="10"/>
        <v>0</v>
      </c>
      <c r="AA346" s="5">
        <f>IF(G346='DUYEN HA RESORT CAM RANH 5 '!$B$3,1,0)</f>
        <v>0</v>
      </c>
    </row>
    <row r="347" spans="1:27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>
        <f>IF(AND(J347='DUYEN HA RESORT CAM RANH 5 '!$B$4,I347='DUYEN HA RESORT CAM RANH 5 '!$B$5),1,0)</f>
        <v>0</v>
      </c>
      <c r="Y347" s="5" t="b">
        <f t="shared" si="11"/>
        <v>0</v>
      </c>
      <c r="Z347" s="5">
        <f t="shared" si="10"/>
        <v>0</v>
      </c>
      <c r="AA347" s="5">
        <f>IF(G347='DUYEN HA RESORT CAM RANH 5 '!$B$3,1,0)</f>
        <v>0</v>
      </c>
    </row>
    <row r="348" spans="1:27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>
        <f>IF(AND(J348='DUYEN HA RESORT CAM RANH 5 '!$B$4,I348='DUYEN HA RESORT CAM RANH 5 '!$B$5),1,0)</f>
        <v>0</v>
      </c>
      <c r="Y348" s="5" t="b">
        <f t="shared" si="11"/>
        <v>0</v>
      </c>
      <c r="Z348" s="5">
        <f t="shared" si="10"/>
        <v>0</v>
      </c>
      <c r="AA348" s="5">
        <f>IF(G348='DUYEN HA RESORT CAM RANH 5 '!$B$3,1,0)</f>
        <v>0</v>
      </c>
    </row>
    <row r="349" spans="1:27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>
        <f>IF(AND(J349='DUYEN HA RESORT CAM RANH 5 '!$B$4,I349='DUYEN HA RESORT CAM RANH 5 '!$B$5),1,0)</f>
        <v>0</v>
      </c>
      <c r="Y349" s="5" t="b">
        <f t="shared" si="11"/>
        <v>0</v>
      </c>
      <c r="Z349" s="5">
        <f t="shared" si="10"/>
        <v>0</v>
      </c>
      <c r="AA349" s="5">
        <f>IF(G349='DUYEN HA RESORT CAM RANH 5 '!$B$3,1,0)</f>
        <v>0</v>
      </c>
    </row>
    <row r="350" spans="1:27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>
        <f>IF(AND(J350='DUYEN HA RESORT CAM RANH 5 '!$B$4,I350='DUYEN HA RESORT CAM RANH 5 '!$B$5),1,0)</f>
        <v>0</v>
      </c>
      <c r="Y350" s="5" t="b">
        <f t="shared" si="11"/>
        <v>0</v>
      </c>
      <c r="Z350" s="5">
        <f t="shared" si="10"/>
        <v>0</v>
      </c>
      <c r="AA350" s="5">
        <f>IF(G350='DUYEN HA RESORT CAM RANH 5 '!$B$3,1,0)</f>
        <v>0</v>
      </c>
    </row>
    <row r="351" spans="1:27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>
        <f>IF(AND(J351='DUYEN HA RESORT CAM RANH 5 '!$B$4,I351='DUYEN HA RESORT CAM RANH 5 '!$B$5),1,0)</f>
        <v>0</v>
      </c>
      <c r="Y351" s="5" t="b">
        <f t="shared" si="11"/>
        <v>0</v>
      </c>
      <c r="Z351" s="5">
        <f t="shared" si="10"/>
        <v>0</v>
      </c>
      <c r="AA351" s="5">
        <f>IF(G351='DUYEN HA RESORT CAM RANH 5 '!$B$3,1,0)</f>
        <v>0</v>
      </c>
    </row>
    <row r="352" spans="1:27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>
        <f>IF(AND(J352='DUYEN HA RESORT CAM RANH 5 '!$B$4,I352='DUYEN HA RESORT CAM RANH 5 '!$B$5),1,0)</f>
        <v>0</v>
      </c>
      <c r="Y352" s="5" t="b">
        <f t="shared" si="11"/>
        <v>0</v>
      </c>
      <c r="Z352" s="5">
        <f t="shared" si="10"/>
        <v>0</v>
      </c>
      <c r="AA352" s="5">
        <f>IF(G352='DUYEN HA RESORT CAM RANH 5 '!$B$3,1,0)</f>
        <v>0</v>
      </c>
    </row>
    <row r="353" spans="1:27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>
        <f>IF(AND(J353='DUYEN HA RESORT CAM RANH 5 '!$B$4,I353='DUYEN HA RESORT CAM RANH 5 '!$B$5),1,0)</f>
        <v>0</v>
      </c>
      <c r="Y353" s="5" t="b">
        <f t="shared" si="11"/>
        <v>0</v>
      </c>
      <c r="Z353" s="5">
        <f t="shared" si="10"/>
        <v>0</v>
      </c>
      <c r="AA353" s="5">
        <f>IF(G353='DUYEN HA RESORT CAM RANH 5 '!$B$3,1,0)</f>
        <v>0</v>
      </c>
    </row>
    <row r="354" spans="1:27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>
        <f>IF(AND(J354='DUYEN HA RESORT CAM RANH 5 '!$B$4,I354='DUYEN HA RESORT CAM RANH 5 '!$B$5),1,0)</f>
        <v>0</v>
      </c>
      <c r="Y354" s="5" t="b">
        <f t="shared" si="11"/>
        <v>0</v>
      </c>
      <c r="Z354" s="5">
        <f t="shared" si="10"/>
        <v>0</v>
      </c>
      <c r="AA354" s="5">
        <f>IF(G354='DUYEN HA RESORT CAM RANH 5 '!$B$3,1,0)</f>
        <v>0</v>
      </c>
    </row>
    <row r="355" spans="1:27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>
        <f>IF(AND(J355='DUYEN HA RESORT CAM RANH 5 '!$B$4,I355='DUYEN HA RESORT CAM RANH 5 '!$B$5),1,0)</f>
        <v>0</v>
      </c>
      <c r="Y355" s="5" t="b">
        <f t="shared" si="11"/>
        <v>0</v>
      </c>
      <c r="Z355" s="5">
        <f t="shared" si="10"/>
        <v>0</v>
      </c>
      <c r="AA355" s="5">
        <f>IF(G355='DUYEN HA RESORT CAM RANH 5 '!$B$3,1,0)</f>
        <v>0</v>
      </c>
    </row>
    <row r="356" spans="1:27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>
        <f>IF(AND(J356='DUYEN HA RESORT CAM RANH 5 '!$B$4,I356='DUYEN HA RESORT CAM RANH 5 '!$B$5),1,0)</f>
        <v>0</v>
      </c>
      <c r="Y356" s="5" t="b">
        <f t="shared" si="11"/>
        <v>0</v>
      </c>
      <c r="Z356" s="5">
        <f t="shared" si="10"/>
        <v>0</v>
      </c>
      <c r="AA356" s="5">
        <f>IF(G356='DUYEN HA RESORT CAM RANH 5 '!$B$3,1,0)</f>
        <v>0</v>
      </c>
    </row>
    <row r="357" spans="1:27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>
        <f>IF(AND(J357='DUYEN HA RESORT CAM RANH 5 '!$B$4,I357='DUYEN HA RESORT CAM RANH 5 '!$B$5),1,0)</f>
        <v>0</v>
      </c>
      <c r="Y357" s="5" t="b">
        <f t="shared" si="11"/>
        <v>0</v>
      </c>
      <c r="Z357" s="5">
        <f t="shared" si="10"/>
        <v>0</v>
      </c>
      <c r="AA357" s="5">
        <f>IF(G357='DUYEN HA RESORT CAM RANH 5 '!$B$3,1,0)</f>
        <v>0</v>
      </c>
    </row>
    <row r="358" spans="1:27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>
        <f>IF(AND(J358='DUYEN HA RESORT CAM RANH 5 '!$B$4,I358='DUYEN HA RESORT CAM RANH 5 '!$B$5),1,0)</f>
        <v>0</v>
      </c>
      <c r="Y358" s="5" t="b">
        <f t="shared" si="11"/>
        <v>0</v>
      </c>
      <c r="Z358" s="5">
        <f t="shared" si="10"/>
        <v>0</v>
      </c>
      <c r="AA358" s="5">
        <f>IF(G358='DUYEN HA RESORT CAM RANH 5 '!$B$3,1,0)</f>
        <v>0</v>
      </c>
    </row>
    <row r="359" spans="1:27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>
        <f>IF(AND(J359='DUYEN HA RESORT CAM RANH 5 '!$B$4,I359='DUYEN HA RESORT CAM RANH 5 '!$B$5),1,0)</f>
        <v>0</v>
      </c>
      <c r="Y359" s="5" t="b">
        <f t="shared" si="11"/>
        <v>0</v>
      </c>
      <c r="Z359" s="5">
        <f t="shared" si="10"/>
        <v>0</v>
      </c>
      <c r="AA359" s="5">
        <f>IF(G359='DUYEN HA RESORT CAM RANH 5 '!$B$3,1,0)</f>
        <v>0</v>
      </c>
    </row>
    <row r="360" spans="1:27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>
        <f>IF(AND(J360='DUYEN HA RESORT CAM RANH 5 '!$B$4,I360='DUYEN HA RESORT CAM RANH 5 '!$B$5),1,0)</f>
        <v>0</v>
      </c>
      <c r="Y360" s="5" t="b">
        <f t="shared" si="11"/>
        <v>0</v>
      </c>
      <c r="Z360" s="5">
        <f t="shared" si="10"/>
        <v>0</v>
      </c>
      <c r="AA360" s="5">
        <f>IF(G360='DUYEN HA RESORT CAM RANH 5 '!$B$3,1,0)</f>
        <v>0</v>
      </c>
    </row>
    <row r="361" spans="1:27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>
        <f>IF(AND(J361='DUYEN HA RESORT CAM RANH 5 '!$B$4,I361='DUYEN HA RESORT CAM RANH 5 '!$B$5),1,0)</f>
        <v>0</v>
      </c>
      <c r="Y361" s="5" t="b">
        <f t="shared" si="11"/>
        <v>0</v>
      </c>
      <c r="Z361" s="5">
        <f t="shared" si="10"/>
        <v>0</v>
      </c>
      <c r="AA361" s="5">
        <f>IF(G361='DUYEN HA RESORT CAM RANH 5 '!$B$3,1,0)</f>
        <v>0</v>
      </c>
    </row>
    <row r="362" spans="1:27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>
        <f>IF(AND(J362='DUYEN HA RESORT CAM RANH 5 '!$B$4,I362='DUYEN HA RESORT CAM RANH 5 '!$B$5),1,0)</f>
        <v>0</v>
      </c>
      <c r="Y362" s="5" t="b">
        <f t="shared" si="11"/>
        <v>0</v>
      </c>
      <c r="Z362" s="5">
        <f t="shared" si="10"/>
        <v>0</v>
      </c>
      <c r="AA362" s="5">
        <f>IF(G362='DUYEN HA RESORT CAM RANH 5 '!$B$3,1,0)</f>
        <v>0</v>
      </c>
    </row>
    <row r="363" spans="1:27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>
        <f>IF(AND(J363='DUYEN HA RESORT CAM RANH 5 '!$B$4,I363='DUYEN HA RESORT CAM RANH 5 '!$B$5),1,0)</f>
        <v>0</v>
      </c>
      <c r="Y363" s="5" t="b">
        <f t="shared" si="11"/>
        <v>0</v>
      </c>
      <c r="Z363" s="5">
        <f t="shared" si="10"/>
        <v>0</v>
      </c>
      <c r="AA363" s="5">
        <f>IF(G363='DUYEN HA RESORT CAM RANH 5 '!$B$3,1,0)</f>
        <v>0</v>
      </c>
    </row>
    <row r="364" spans="1:27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>
        <f>IF(AND(J364='DUYEN HA RESORT CAM RANH 5 '!$B$4,I364='DUYEN HA RESORT CAM RANH 5 '!$B$5),1,0)</f>
        <v>0</v>
      </c>
      <c r="Y364" s="5" t="b">
        <f t="shared" si="11"/>
        <v>0</v>
      </c>
      <c r="Z364" s="5">
        <f t="shared" si="10"/>
        <v>0</v>
      </c>
      <c r="AA364" s="5">
        <f>IF(G364='DUYEN HA RESORT CAM RANH 5 '!$B$3,1,0)</f>
        <v>0</v>
      </c>
    </row>
    <row r="365" spans="1:27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>
        <f>IF(AND(J365='DUYEN HA RESORT CAM RANH 5 '!$B$4,I365='DUYEN HA RESORT CAM RANH 5 '!$B$5),1,0)</f>
        <v>0</v>
      </c>
      <c r="Y365" s="5" t="b">
        <f t="shared" si="11"/>
        <v>0</v>
      </c>
      <c r="Z365" s="5">
        <f t="shared" si="10"/>
        <v>0</v>
      </c>
      <c r="AA365" s="5">
        <f>IF(G365='DUYEN HA RESORT CAM RANH 5 '!$B$3,1,0)</f>
        <v>0</v>
      </c>
    </row>
    <row r="366" spans="1:27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>
        <f>IF(AND(J366='DUYEN HA RESORT CAM RANH 5 '!$B$4,I366='DUYEN HA RESORT CAM RANH 5 '!$B$5),1,0)</f>
        <v>0</v>
      </c>
      <c r="Y366" s="5" t="b">
        <f t="shared" si="11"/>
        <v>0</v>
      </c>
      <c r="Z366" s="5">
        <f t="shared" si="10"/>
        <v>0</v>
      </c>
      <c r="AA366" s="5">
        <f>IF(G366='DUYEN HA RESORT CAM RANH 5 '!$B$3,1,0)</f>
        <v>0</v>
      </c>
    </row>
    <row r="367" spans="1:27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>
        <f>IF(AND(J367='DUYEN HA RESORT CAM RANH 5 '!$B$4,I367='DUYEN HA RESORT CAM RANH 5 '!$B$5),1,0)</f>
        <v>0</v>
      </c>
      <c r="Y367" s="5" t="b">
        <f t="shared" si="11"/>
        <v>0</v>
      </c>
      <c r="Z367" s="5">
        <f t="shared" si="10"/>
        <v>0</v>
      </c>
      <c r="AA367" s="5">
        <f>IF(G367='DUYEN HA RESORT CAM RANH 5 '!$B$3,1,0)</f>
        <v>0</v>
      </c>
    </row>
    <row r="368" spans="1:27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>
        <f>IF(AND(J368='DUYEN HA RESORT CAM RANH 5 '!$B$4,I368='DUYEN HA RESORT CAM RANH 5 '!$B$5),1,0)</f>
        <v>0</v>
      </c>
      <c r="Y368" s="5" t="b">
        <f t="shared" si="11"/>
        <v>0</v>
      </c>
      <c r="Z368" s="5">
        <f t="shared" si="10"/>
        <v>0</v>
      </c>
      <c r="AA368" s="5">
        <f>IF(G368='DUYEN HA RESORT CAM RANH 5 '!$B$3,1,0)</f>
        <v>0</v>
      </c>
    </row>
    <row r="369" spans="1:27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>
        <f>IF(AND(J369='DUYEN HA RESORT CAM RANH 5 '!$B$4,I369='DUYEN HA RESORT CAM RANH 5 '!$B$5),1,0)</f>
        <v>0</v>
      </c>
      <c r="Y369" s="5" t="b">
        <f t="shared" si="11"/>
        <v>0</v>
      </c>
      <c r="Z369" s="5">
        <f t="shared" si="10"/>
        <v>0</v>
      </c>
      <c r="AA369" s="5">
        <f>IF(G369='DUYEN HA RESORT CAM RANH 5 '!$B$3,1,0)</f>
        <v>0</v>
      </c>
    </row>
    <row r="370" spans="1:27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>
        <f>IF(AND(J370='DUYEN HA RESORT CAM RANH 5 '!$B$4,I370='DUYEN HA RESORT CAM RANH 5 '!$B$5),1,0)</f>
        <v>0</v>
      </c>
      <c r="Y370" s="5" t="b">
        <f t="shared" si="11"/>
        <v>0</v>
      </c>
      <c r="Z370" s="5">
        <f t="shared" si="10"/>
        <v>0</v>
      </c>
      <c r="AA370" s="5">
        <f>IF(G370='DUYEN HA RESORT CAM RANH 5 '!$B$3,1,0)</f>
        <v>0</v>
      </c>
    </row>
    <row r="371" spans="1:27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>
        <f>IF(AND(J371='DUYEN HA RESORT CAM RANH 5 '!$B$4,I371='DUYEN HA RESORT CAM RANH 5 '!$B$5),1,0)</f>
        <v>0</v>
      </c>
      <c r="Y371" s="5" t="b">
        <f t="shared" si="11"/>
        <v>0</v>
      </c>
      <c r="Z371" s="5">
        <f t="shared" si="10"/>
        <v>0</v>
      </c>
      <c r="AA371" s="5">
        <f>IF(G371='DUYEN HA RESORT CAM RANH 5 '!$B$3,1,0)</f>
        <v>0</v>
      </c>
    </row>
    <row r="372" spans="1:27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>
        <f>IF(AND(J372='DUYEN HA RESORT CAM RANH 5 '!$B$4,I372='DUYEN HA RESORT CAM RANH 5 '!$B$5),1,0)</f>
        <v>0</v>
      </c>
      <c r="Y372" s="5" t="b">
        <f t="shared" si="11"/>
        <v>0</v>
      </c>
      <c r="Z372" s="5">
        <f t="shared" si="10"/>
        <v>0</v>
      </c>
      <c r="AA372" s="5">
        <f>IF(G372='DUYEN HA RESORT CAM RANH 5 '!$B$3,1,0)</f>
        <v>0</v>
      </c>
    </row>
    <row r="373" spans="1:27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>
        <f>IF(AND(J373='DUYEN HA RESORT CAM RANH 5 '!$B$4,I373='DUYEN HA RESORT CAM RANH 5 '!$B$5),1,0)</f>
        <v>0</v>
      </c>
      <c r="Y373" s="5" t="b">
        <f t="shared" si="11"/>
        <v>0</v>
      </c>
      <c r="Z373" s="5">
        <f t="shared" si="10"/>
        <v>0</v>
      </c>
      <c r="AA373" s="5">
        <f>IF(G373='DUYEN HA RESORT CAM RANH 5 '!$B$3,1,0)</f>
        <v>0</v>
      </c>
    </row>
    <row r="374" spans="1:27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>
        <f>IF(AND(J374='DUYEN HA RESORT CAM RANH 5 '!$B$4,I374='DUYEN HA RESORT CAM RANH 5 '!$B$5),1,0)</f>
        <v>0</v>
      </c>
      <c r="Y374" s="5" t="b">
        <f t="shared" si="11"/>
        <v>0</v>
      </c>
      <c r="Z374" s="5">
        <f t="shared" si="10"/>
        <v>0</v>
      </c>
      <c r="AA374" s="5">
        <f>IF(G374='DUYEN HA RESORT CAM RANH 5 '!$B$3,1,0)</f>
        <v>0</v>
      </c>
    </row>
    <row r="375" spans="1:27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>
        <f>IF(AND(J375='DUYEN HA RESORT CAM RANH 5 '!$B$4,I375='DUYEN HA RESORT CAM RANH 5 '!$B$5),1,0)</f>
        <v>0</v>
      </c>
      <c r="Y375" s="5" t="b">
        <f t="shared" si="11"/>
        <v>0</v>
      </c>
      <c r="Z375" s="5">
        <f t="shared" si="10"/>
        <v>0</v>
      </c>
      <c r="AA375" s="5">
        <f>IF(G375='DUYEN HA RESORT CAM RANH 5 '!$B$3,1,0)</f>
        <v>0</v>
      </c>
    </row>
    <row r="376" spans="1:27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>
        <f>IF(AND(J376='DUYEN HA RESORT CAM RANH 5 '!$B$4,I376='DUYEN HA RESORT CAM RANH 5 '!$B$5),1,0)</f>
        <v>0</v>
      </c>
      <c r="Y376" s="5" t="b">
        <f t="shared" si="11"/>
        <v>0</v>
      </c>
      <c r="Z376" s="5">
        <f t="shared" si="10"/>
        <v>0</v>
      </c>
      <c r="AA376" s="5">
        <f>IF(G376='DUYEN HA RESORT CAM RANH 5 '!$B$3,1,0)</f>
        <v>0</v>
      </c>
    </row>
    <row r="377" spans="1:27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>
        <f>IF(AND(J377='DUYEN HA RESORT CAM RANH 5 '!$B$4,I377='DUYEN HA RESORT CAM RANH 5 '!$B$5),1,0)</f>
        <v>0</v>
      </c>
      <c r="Y377" s="5" t="b">
        <f t="shared" si="11"/>
        <v>0</v>
      </c>
      <c r="Z377" s="5">
        <f t="shared" si="10"/>
        <v>0</v>
      </c>
      <c r="AA377" s="5">
        <f>IF(G377='DUYEN HA RESORT CAM RANH 5 '!$B$3,1,0)</f>
        <v>0</v>
      </c>
    </row>
    <row r="378" spans="1:27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>
        <f>IF(AND(J378='DUYEN HA RESORT CAM RANH 5 '!$B$4,I378='DUYEN HA RESORT CAM RANH 5 '!$B$5),1,0)</f>
        <v>0</v>
      </c>
      <c r="Y378" s="5" t="b">
        <f t="shared" si="11"/>
        <v>0</v>
      </c>
      <c r="Z378" s="5">
        <f t="shared" si="10"/>
        <v>0</v>
      </c>
      <c r="AA378" s="5">
        <f>IF(G378='DUYEN HA RESORT CAM RANH 5 '!$B$3,1,0)</f>
        <v>0</v>
      </c>
    </row>
    <row r="379" spans="1:27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>
        <f>IF(AND(J379='DUYEN HA RESORT CAM RANH 5 '!$B$4,I379='DUYEN HA RESORT CAM RANH 5 '!$B$5),1,0)</f>
        <v>0</v>
      </c>
      <c r="Y379" s="5" t="b">
        <f t="shared" si="11"/>
        <v>0</v>
      </c>
      <c r="Z379" s="5">
        <f t="shared" si="10"/>
        <v>0</v>
      </c>
      <c r="AA379" s="5">
        <f>IF(G379='DUYEN HA RESORT CAM RANH 5 '!$B$3,1,0)</f>
        <v>0</v>
      </c>
    </row>
    <row r="380" spans="1:27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>
        <f>IF(AND(J380='DUYEN HA RESORT CAM RANH 5 '!$B$4,I380='DUYEN HA RESORT CAM RANH 5 '!$B$5),1,0)</f>
        <v>0</v>
      </c>
      <c r="Y380" s="5" t="b">
        <f t="shared" si="11"/>
        <v>0</v>
      </c>
      <c r="Z380" s="5">
        <f t="shared" ref="Z380:Z443" si="12">IF(Q380=0,0,1)</f>
        <v>0</v>
      </c>
      <c r="AA380" s="5">
        <f>IF(G380='DUYEN HA RESORT CAM RANH 5 '!$B$3,1,0)</f>
        <v>0</v>
      </c>
    </row>
    <row r="381" spans="1:27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>
        <f>IF(AND(J381='DUYEN HA RESORT CAM RANH 5 '!$B$4,I381='DUYEN HA RESORT CAM RANH 5 '!$B$5),1,0)</f>
        <v>0</v>
      </c>
      <c r="Y381" s="5" t="b">
        <f t="shared" si="11"/>
        <v>0</v>
      </c>
      <c r="Z381" s="5">
        <f t="shared" si="12"/>
        <v>0</v>
      </c>
      <c r="AA381" s="5">
        <f>IF(G381='DUYEN HA RESORT CAM RANH 5 '!$B$3,1,0)</f>
        <v>0</v>
      </c>
    </row>
    <row r="382" spans="1:27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>
        <f>IF(AND(J382='DUYEN HA RESORT CAM RANH 5 '!$B$4,I382='DUYEN HA RESORT CAM RANH 5 '!$B$5),1,0)</f>
        <v>0</v>
      </c>
      <c r="Y382" s="5" t="b">
        <f t="shared" si="11"/>
        <v>0</v>
      </c>
      <c r="Z382" s="5">
        <f t="shared" si="12"/>
        <v>0</v>
      </c>
      <c r="AA382" s="5">
        <f>IF(G382='DUYEN HA RESORT CAM RANH 5 '!$B$3,1,0)</f>
        <v>0</v>
      </c>
    </row>
    <row r="383" spans="1:27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>
        <f>IF(AND(J383='DUYEN HA RESORT CAM RANH 5 '!$B$4,I383='DUYEN HA RESORT CAM RANH 5 '!$B$5),1,0)</f>
        <v>0</v>
      </c>
      <c r="Y383" s="5" t="b">
        <f t="shared" si="11"/>
        <v>0</v>
      </c>
      <c r="Z383" s="5">
        <f t="shared" si="12"/>
        <v>0</v>
      </c>
      <c r="AA383" s="5">
        <f>IF(G383='DUYEN HA RESORT CAM RANH 5 '!$B$3,1,0)</f>
        <v>0</v>
      </c>
    </row>
    <row r="384" spans="1:27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>
        <f>IF(AND(J384='DUYEN HA RESORT CAM RANH 5 '!$B$4,I384='DUYEN HA RESORT CAM RANH 5 '!$B$5),1,0)</f>
        <v>0</v>
      </c>
      <c r="Y384" s="5" t="b">
        <f t="shared" si="11"/>
        <v>0</v>
      </c>
      <c r="Z384" s="5">
        <f t="shared" si="12"/>
        <v>0</v>
      </c>
      <c r="AA384" s="5">
        <f>IF(G384='DUYEN HA RESORT CAM RANH 5 '!$B$3,1,0)</f>
        <v>0</v>
      </c>
    </row>
    <row r="385" spans="1:27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>
        <f>IF(AND(J385='DUYEN HA RESORT CAM RANH 5 '!$B$4,I385='DUYEN HA RESORT CAM RANH 5 '!$B$5),1,0)</f>
        <v>0</v>
      </c>
      <c r="Y385" s="5" t="b">
        <f t="shared" si="11"/>
        <v>0</v>
      </c>
      <c r="Z385" s="5">
        <f t="shared" si="12"/>
        <v>0</v>
      </c>
      <c r="AA385" s="5">
        <f>IF(G385='DUYEN HA RESORT CAM RANH 5 '!$B$3,1,0)</f>
        <v>0</v>
      </c>
    </row>
    <row r="386" spans="1:27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>
        <f>IF(AND(J386='DUYEN HA RESORT CAM RANH 5 '!$B$4,I386='DUYEN HA RESORT CAM RANH 5 '!$B$5),1,0)</f>
        <v>0</v>
      </c>
      <c r="Y386" s="5" t="b">
        <f t="shared" si="11"/>
        <v>0</v>
      </c>
      <c r="Z386" s="5">
        <f t="shared" si="12"/>
        <v>0</v>
      </c>
      <c r="AA386" s="5">
        <f>IF(G386='DUYEN HA RESORT CAM RANH 5 '!$B$3,1,0)</f>
        <v>0</v>
      </c>
    </row>
    <row r="387" spans="1:27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>
        <f>IF(AND(J387='DUYEN HA RESORT CAM RANH 5 '!$B$4,I387='DUYEN HA RESORT CAM RANH 5 '!$B$5),1,0)</f>
        <v>0</v>
      </c>
      <c r="Y387" s="5" t="b">
        <f t="shared" ref="Y387:Y450" si="13">OR(W387=$W$2)</f>
        <v>0</v>
      </c>
      <c r="Z387" s="5">
        <f t="shared" si="12"/>
        <v>0</v>
      </c>
      <c r="AA387" s="5">
        <f>IF(G387='DUYEN HA RESORT CAM RANH 5 '!$B$3,1,0)</f>
        <v>0</v>
      </c>
    </row>
    <row r="388" spans="1:27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>
        <f>IF(AND(J388='DUYEN HA RESORT CAM RANH 5 '!$B$4,I388='DUYEN HA RESORT CAM RANH 5 '!$B$5),1,0)</f>
        <v>0</v>
      </c>
      <c r="Y388" s="5" t="b">
        <f t="shared" si="13"/>
        <v>0</v>
      </c>
      <c r="Z388" s="5">
        <f t="shared" si="12"/>
        <v>0</v>
      </c>
      <c r="AA388" s="5">
        <f>IF(G388='DUYEN HA RESORT CAM RANH 5 '!$B$3,1,0)</f>
        <v>0</v>
      </c>
    </row>
    <row r="389" spans="1:27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>
        <f>IF(AND(J389='DUYEN HA RESORT CAM RANH 5 '!$B$4,I389='DUYEN HA RESORT CAM RANH 5 '!$B$5),1,0)</f>
        <v>0</v>
      </c>
      <c r="Y389" s="5" t="b">
        <f t="shared" si="13"/>
        <v>0</v>
      </c>
      <c r="Z389" s="5">
        <f t="shared" si="12"/>
        <v>0</v>
      </c>
      <c r="AA389" s="5">
        <f>IF(G389='DUYEN HA RESORT CAM RANH 5 '!$B$3,1,0)</f>
        <v>0</v>
      </c>
    </row>
    <row r="390" spans="1:27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>
        <f>IF(AND(J390='DUYEN HA RESORT CAM RANH 5 '!$B$4,I390='DUYEN HA RESORT CAM RANH 5 '!$B$5),1,0)</f>
        <v>0</v>
      </c>
      <c r="Y390" s="5" t="b">
        <f t="shared" si="13"/>
        <v>0</v>
      </c>
      <c r="Z390" s="5">
        <f t="shared" si="12"/>
        <v>0</v>
      </c>
      <c r="AA390" s="5">
        <f>IF(G390='DUYEN HA RESORT CAM RANH 5 '!$B$3,1,0)</f>
        <v>0</v>
      </c>
    </row>
    <row r="391" spans="1:27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>
        <f>IF(AND(J391='DUYEN HA RESORT CAM RANH 5 '!$B$4,I391='DUYEN HA RESORT CAM RANH 5 '!$B$5),1,0)</f>
        <v>0</v>
      </c>
      <c r="Y391" s="5" t="b">
        <f t="shared" si="13"/>
        <v>0</v>
      </c>
      <c r="Z391" s="5">
        <f t="shared" si="12"/>
        <v>0</v>
      </c>
      <c r="AA391" s="5">
        <f>IF(G391='DUYEN HA RESORT CAM RANH 5 '!$B$3,1,0)</f>
        <v>0</v>
      </c>
    </row>
    <row r="392" spans="1:27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>
        <f>IF(AND(J392='DUYEN HA RESORT CAM RANH 5 '!$B$4,I392='DUYEN HA RESORT CAM RANH 5 '!$B$5),1,0)</f>
        <v>0</v>
      </c>
      <c r="Y392" s="5" t="b">
        <f t="shared" si="13"/>
        <v>0</v>
      </c>
      <c r="Z392" s="5">
        <f t="shared" si="12"/>
        <v>0</v>
      </c>
      <c r="AA392" s="5">
        <f>IF(G392='DUYEN HA RESORT CAM RANH 5 '!$B$3,1,0)</f>
        <v>0</v>
      </c>
    </row>
    <row r="393" spans="1:27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>
        <f>IF(AND(J393='DUYEN HA RESORT CAM RANH 5 '!$B$4,I393='DUYEN HA RESORT CAM RANH 5 '!$B$5),1,0)</f>
        <v>0</v>
      </c>
      <c r="Y393" s="5" t="b">
        <f t="shared" si="13"/>
        <v>0</v>
      </c>
      <c r="Z393" s="5">
        <f t="shared" si="12"/>
        <v>0</v>
      </c>
      <c r="AA393" s="5">
        <f>IF(G393='DUYEN HA RESORT CAM RANH 5 '!$B$3,1,0)</f>
        <v>0</v>
      </c>
    </row>
    <row r="394" spans="1:27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>
        <f>IF(AND(J394='DUYEN HA RESORT CAM RANH 5 '!$B$4,I394='DUYEN HA RESORT CAM RANH 5 '!$B$5),1,0)</f>
        <v>0</v>
      </c>
      <c r="Y394" s="5" t="b">
        <f t="shared" si="13"/>
        <v>0</v>
      </c>
      <c r="Z394" s="5">
        <f t="shared" si="12"/>
        <v>0</v>
      </c>
      <c r="AA394" s="5">
        <f>IF(G394='DUYEN HA RESORT CAM RANH 5 '!$B$3,1,0)</f>
        <v>0</v>
      </c>
    </row>
    <row r="395" spans="1:27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>
        <f>IF(AND(J395='DUYEN HA RESORT CAM RANH 5 '!$B$4,I395='DUYEN HA RESORT CAM RANH 5 '!$B$5),1,0)</f>
        <v>0</v>
      </c>
      <c r="Y395" s="5" t="b">
        <f t="shared" si="13"/>
        <v>0</v>
      </c>
      <c r="Z395" s="5">
        <f t="shared" si="12"/>
        <v>0</v>
      </c>
      <c r="AA395" s="5">
        <f>IF(G395='DUYEN HA RESORT CAM RANH 5 '!$B$3,1,0)</f>
        <v>0</v>
      </c>
    </row>
    <row r="396" spans="1:27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>
        <f>IF(AND(J396='DUYEN HA RESORT CAM RANH 5 '!$B$4,I396='DUYEN HA RESORT CAM RANH 5 '!$B$5),1,0)</f>
        <v>0</v>
      </c>
      <c r="Y396" s="5" t="b">
        <f t="shared" si="13"/>
        <v>0</v>
      </c>
      <c r="Z396" s="5">
        <f t="shared" si="12"/>
        <v>0</v>
      </c>
      <c r="AA396" s="5">
        <f>IF(G396='DUYEN HA RESORT CAM RANH 5 '!$B$3,1,0)</f>
        <v>0</v>
      </c>
    </row>
    <row r="397" spans="1:27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>
        <f>IF(AND(J397='DUYEN HA RESORT CAM RANH 5 '!$B$4,I397='DUYEN HA RESORT CAM RANH 5 '!$B$5),1,0)</f>
        <v>0</v>
      </c>
      <c r="Y397" s="5" t="b">
        <f t="shared" si="13"/>
        <v>0</v>
      </c>
      <c r="Z397" s="5">
        <f t="shared" si="12"/>
        <v>0</v>
      </c>
      <c r="AA397" s="5">
        <f>IF(G397='DUYEN HA RESORT CAM RANH 5 '!$B$3,1,0)</f>
        <v>0</v>
      </c>
    </row>
    <row r="398" spans="1:27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>
        <f>IF(AND(J398='DUYEN HA RESORT CAM RANH 5 '!$B$4,I398='DUYEN HA RESORT CAM RANH 5 '!$B$5),1,0)</f>
        <v>0</v>
      </c>
      <c r="Y398" s="5" t="b">
        <f t="shared" si="13"/>
        <v>0</v>
      </c>
      <c r="Z398" s="5">
        <f t="shared" si="12"/>
        <v>0</v>
      </c>
      <c r="AA398" s="5">
        <f>IF(G398='DUYEN HA RESORT CAM RANH 5 '!$B$3,1,0)</f>
        <v>0</v>
      </c>
    </row>
    <row r="399" spans="1:27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>
        <f>IF(AND(J399='DUYEN HA RESORT CAM RANH 5 '!$B$4,I399='DUYEN HA RESORT CAM RANH 5 '!$B$5),1,0)</f>
        <v>0</v>
      </c>
      <c r="Y399" s="5" t="b">
        <f t="shared" si="13"/>
        <v>0</v>
      </c>
      <c r="Z399" s="5">
        <f t="shared" si="12"/>
        <v>0</v>
      </c>
      <c r="AA399" s="5">
        <f>IF(G399='DUYEN HA RESORT CAM RANH 5 '!$B$3,1,0)</f>
        <v>0</v>
      </c>
    </row>
    <row r="400" spans="1:27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>
        <f>IF(AND(J400='DUYEN HA RESORT CAM RANH 5 '!$B$4,I400='DUYEN HA RESORT CAM RANH 5 '!$B$5),1,0)</f>
        <v>0</v>
      </c>
      <c r="Y400" s="5" t="b">
        <f t="shared" si="13"/>
        <v>0</v>
      </c>
      <c r="Z400" s="5">
        <f t="shared" si="12"/>
        <v>0</v>
      </c>
      <c r="AA400" s="5">
        <f>IF(G400='DUYEN HA RESORT CAM RANH 5 '!$B$3,1,0)</f>
        <v>0</v>
      </c>
    </row>
    <row r="401" spans="1:27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>
        <f>IF(AND(J401='DUYEN HA RESORT CAM RANH 5 '!$B$4,I401='DUYEN HA RESORT CAM RANH 5 '!$B$5),1,0)</f>
        <v>0</v>
      </c>
      <c r="Y401" s="5" t="b">
        <f t="shared" si="13"/>
        <v>0</v>
      </c>
      <c r="Z401" s="5">
        <f t="shared" si="12"/>
        <v>0</v>
      </c>
      <c r="AA401" s="5">
        <f>IF(G401='DUYEN HA RESORT CAM RANH 5 '!$B$3,1,0)</f>
        <v>0</v>
      </c>
    </row>
    <row r="402" spans="1:27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>
        <f>IF(AND(J402='DUYEN HA RESORT CAM RANH 5 '!$B$4,I402='DUYEN HA RESORT CAM RANH 5 '!$B$5),1,0)</f>
        <v>0</v>
      </c>
      <c r="Y402" s="5" t="b">
        <f t="shared" si="13"/>
        <v>0</v>
      </c>
      <c r="Z402" s="5">
        <f t="shared" si="12"/>
        <v>0</v>
      </c>
      <c r="AA402" s="5">
        <f>IF(G402='DUYEN HA RESORT CAM RANH 5 '!$B$3,1,0)</f>
        <v>0</v>
      </c>
    </row>
    <row r="403" spans="1:27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>
        <f>IF(AND(J403='DUYEN HA RESORT CAM RANH 5 '!$B$4,I403='DUYEN HA RESORT CAM RANH 5 '!$B$5),1,0)</f>
        <v>0</v>
      </c>
      <c r="Y403" s="5" t="b">
        <f t="shared" si="13"/>
        <v>0</v>
      </c>
      <c r="Z403" s="5">
        <f t="shared" si="12"/>
        <v>0</v>
      </c>
      <c r="AA403" s="5">
        <f>IF(G403='DUYEN HA RESORT CAM RANH 5 '!$B$3,1,0)</f>
        <v>0</v>
      </c>
    </row>
    <row r="404" spans="1:27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>
        <f>IF(AND(J404='DUYEN HA RESORT CAM RANH 5 '!$B$4,I404='DUYEN HA RESORT CAM RANH 5 '!$B$5),1,0)</f>
        <v>0</v>
      </c>
      <c r="Y404" s="5" t="b">
        <f t="shared" si="13"/>
        <v>0</v>
      </c>
      <c r="Z404" s="5">
        <f t="shared" si="12"/>
        <v>0</v>
      </c>
      <c r="AA404" s="5">
        <f>IF(G404='DUYEN HA RESORT CAM RANH 5 '!$B$3,1,0)</f>
        <v>0</v>
      </c>
    </row>
    <row r="405" spans="1:27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>
        <f>IF(AND(J405='DUYEN HA RESORT CAM RANH 5 '!$B$4,I405='DUYEN HA RESORT CAM RANH 5 '!$B$5),1,0)</f>
        <v>0</v>
      </c>
      <c r="Y405" s="5" t="b">
        <f t="shared" si="13"/>
        <v>0</v>
      </c>
      <c r="Z405" s="5">
        <f t="shared" si="12"/>
        <v>0</v>
      </c>
      <c r="AA405" s="5">
        <f>IF(G405='DUYEN HA RESORT CAM RANH 5 '!$B$3,1,0)</f>
        <v>0</v>
      </c>
    </row>
    <row r="406" spans="1:27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>
        <f>IF(AND(J406='DUYEN HA RESORT CAM RANH 5 '!$B$4,I406='DUYEN HA RESORT CAM RANH 5 '!$B$5),1,0)</f>
        <v>0</v>
      </c>
      <c r="Y406" s="5" t="b">
        <f t="shared" si="13"/>
        <v>0</v>
      </c>
      <c r="Z406" s="5">
        <f t="shared" si="12"/>
        <v>0</v>
      </c>
      <c r="AA406" s="5">
        <f>IF(G406='DUYEN HA RESORT CAM RANH 5 '!$B$3,1,0)</f>
        <v>0</v>
      </c>
    </row>
    <row r="407" spans="1:27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>
        <f>IF(AND(J407='DUYEN HA RESORT CAM RANH 5 '!$B$4,I407='DUYEN HA RESORT CAM RANH 5 '!$B$5),1,0)</f>
        <v>0</v>
      </c>
      <c r="Y407" s="5" t="b">
        <f t="shared" si="13"/>
        <v>0</v>
      </c>
      <c r="Z407" s="5">
        <f t="shared" si="12"/>
        <v>0</v>
      </c>
      <c r="AA407" s="5">
        <f>IF(G407='DUYEN HA RESORT CAM RANH 5 '!$B$3,1,0)</f>
        <v>0</v>
      </c>
    </row>
    <row r="408" spans="1:27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>
        <f>IF(AND(J408='DUYEN HA RESORT CAM RANH 5 '!$B$4,I408='DUYEN HA RESORT CAM RANH 5 '!$B$5),1,0)</f>
        <v>0</v>
      </c>
      <c r="Y408" s="5" t="b">
        <f t="shared" si="13"/>
        <v>0</v>
      </c>
      <c r="Z408" s="5">
        <f t="shared" si="12"/>
        <v>0</v>
      </c>
      <c r="AA408" s="5">
        <f>IF(G408='DUYEN HA RESORT CAM RANH 5 '!$B$3,1,0)</f>
        <v>0</v>
      </c>
    </row>
    <row r="409" spans="1:27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>
        <f>IF(AND(J409='DUYEN HA RESORT CAM RANH 5 '!$B$4,I409='DUYEN HA RESORT CAM RANH 5 '!$B$5),1,0)</f>
        <v>0</v>
      </c>
      <c r="Y409" s="5" t="b">
        <f t="shared" si="13"/>
        <v>0</v>
      </c>
      <c r="Z409" s="5">
        <f t="shared" si="12"/>
        <v>0</v>
      </c>
      <c r="AA409" s="5">
        <f>IF(G409='DUYEN HA RESORT CAM RANH 5 '!$B$3,1,0)</f>
        <v>0</v>
      </c>
    </row>
    <row r="410" spans="1:27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>
        <f>IF(AND(J410='DUYEN HA RESORT CAM RANH 5 '!$B$4,I410='DUYEN HA RESORT CAM RANH 5 '!$B$5),1,0)</f>
        <v>0</v>
      </c>
      <c r="Y410" s="5" t="b">
        <f t="shared" si="13"/>
        <v>0</v>
      </c>
      <c r="Z410" s="5">
        <f t="shared" si="12"/>
        <v>0</v>
      </c>
      <c r="AA410" s="5">
        <f>IF(G410='DUYEN HA RESORT CAM RANH 5 '!$B$3,1,0)</f>
        <v>0</v>
      </c>
    </row>
    <row r="411" spans="1:27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>
        <f>IF(AND(J411='DUYEN HA RESORT CAM RANH 5 '!$B$4,I411='DUYEN HA RESORT CAM RANH 5 '!$B$5),1,0)</f>
        <v>0</v>
      </c>
      <c r="Y411" s="5" t="b">
        <f t="shared" si="13"/>
        <v>0</v>
      </c>
      <c r="Z411" s="5">
        <f t="shared" si="12"/>
        <v>0</v>
      </c>
      <c r="AA411" s="5">
        <f>IF(G411='DUYEN HA RESORT CAM RANH 5 '!$B$3,1,0)</f>
        <v>0</v>
      </c>
    </row>
    <row r="412" spans="1:27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>
        <f>IF(AND(J412='DUYEN HA RESORT CAM RANH 5 '!$B$4,I412='DUYEN HA RESORT CAM RANH 5 '!$B$5),1,0)</f>
        <v>0</v>
      </c>
      <c r="Y412" s="5" t="b">
        <f t="shared" si="13"/>
        <v>0</v>
      </c>
      <c r="Z412" s="5">
        <f t="shared" si="12"/>
        <v>0</v>
      </c>
      <c r="AA412" s="5">
        <f>IF(G412='DUYEN HA RESORT CAM RANH 5 '!$B$3,1,0)</f>
        <v>0</v>
      </c>
    </row>
    <row r="413" spans="1:27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>
        <f>IF(AND(J413='DUYEN HA RESORT CAM RANH 5 '!$B$4,I413='DUYEN HA RESORT CAM RANH 5 '!$B$5),1,0)</f>
        <v>0</v>
      </c>
      <c r="Y413" s="5" t="b">
        <f t="shared" si="13"/>
        <v>0</v>
      </c>
      <c r="Z413" s="5">
        <f t="shared" si="12"/>
        <v>0</v>
      </c>
      <c r="AA413" s="5">
        <f>IF(G413='DUYEN HA RESORT CAM RANH 5 '!$B$3,1,0)</f>
        <v>0</v>
      </c>
    </row>
    <row r="414" spans="1:27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>
        <f>IF(AND(J414='DUYEN HA RESORT CAM RANH 5 '!$B$4,I414='DUYEN HA RESORT CAM RANH 5 '!$B$5),1,0)</f>
        <v>0</v>
      </c>
      <c r="Y414" s="5" t="b">
        <f t="shared" si="13"/>
        <v>0</v>
      </c>
      <c r="Z414" s="5">
        <f t="shared" si="12"/>
        <v>0</v>
      </c>
      <c r="AA414" s="5">
        <f>IF(G414='DUYEN HA RESORT CAM RANH 5 '!$B$3,1,0)</f>
        <v>0</v>
      </c>
    </row>
    <row r="415" spans="1:27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>
        <f>IF(AND(J415='DUYEN HA RESORT CAM RANH 5 '!$B$4,I415='DUYEN HA RESORT CAM RANH 5 '!$B$5),1,0)</f>
        <v>0</v>
      </c>
      <c r="Y415" s="5" t="b">
        <f t="shared" si="13"/>
        <v>0</v>
      </c>
      <c r="Z415" s="5">
        <f t="shared" si="12"/>
        <v>0</v>
      </c>
      <c r="AA415" s="5">
        <f>IF(G415='DUYEN HA RESORT CAM RANH 5 '!$B$3,1,0)</f>
        <v>0</v>
      </c>
    </row>
    <row r="416" spans="1:27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>
        <f>IF(AND(J416='DUYEN HA RESORT CAM RANH 5 '!$B$4,I416='DUYEN HA RESORT CAM RANH 5 '!$B$5),1,0)</f>
        <v>0</v>
      </c>
      <c r="Y416" s="5" t="b">
        <f t="shared" si="13"/>
        <v>0</v>
      </c>
      <c r="Z416" s="5">
        <f t="shared" si="12"/>
        <v>0</v>
      </c>
      <c r="AA416" s="5">
        <f>IF(G416='DUYEN HA RESORT CAM RANH 5 '!$B$3,1,0)</f>
        <v>0</v>
      </c>
    </row>
    <row r="417" spans="1:27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>
        <f>IF(AND(J417='DUYEN HA RESORT CAM RANH 5 '!$B$4,I417='DUYEN HA RESORT CAM RANH 5 '!$B$5),1,0)</f>
        <v>0</v>
      </c>
      <c r="Y417" s="5" t="b">
        <f t="shared" si="13"/>
        <v>0</v>
      </c>
      <c r="Z417" s="5">
        <f t="shared" si="12"/>
        <v>0</v>
      </c>
      <c r="AA417" s="5">
        <f>IF(G417='DUYEN HA RESORT CAM RANH 5 '!$B$3,1,0)</f>
        <v>0</v>
      </c>
    </row>
    <row r="418" spans="1:27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>
        <f>IF(AND(J418='DUYEN HA RESORT CAM RANH 5 '!$B$4,I418='DUYEN HA RESORT CAM RANH 5 '!$B$5),1,0)</f>
        <v>0</v>
      </c>
      <c r="Y418" s="5" t="b">
        <f t="shared" si="13"/>
        <v>0</v>
      </c>
      <c r="Z418" s="5">
        <f t="shared" si="12"/>
        <v>0</v>
      </c>
      <c r="AA418" s="5">
        <f>IF(G418='DUYEN HA RESORT CAM RANH 5 '!$B$3,1,0)</f>
        <v>0</v>
      </c>
    </row>
    <row r="419" spans="1:27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>
        <f>IF(AND(J419='DUYEN HA RESORT CAM RANH 5 '!$B$4,I419='DUYEN HA RESORT CAM RANH 5 '!$B$5),1,0)</f>
        <v>0</v>
      </c>
      <c r="Y419" s="5" t="b">
        <f t="shared" si="13"/>
        <v>0</v>
      </c>
      <c r="Z419" s="5">
        <f t="shared" si="12"/>
        <v>0</v>
      </c>
      <c r="AA419" s="5">
        <f>IF(G419='DUYEN HA RESORT CAM RANH 5 '!$B$3,1,0)</f>
        <v>0</v>
      </c>
    </row>
    <row r="420" spans="1:27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>
        <f>IF(AND(J420='DUYEN HA RESORT CAM RANH 5 '!$B$4,I420='DUYEN HA RESORT CAM RANH 5 '!$B$5),1,0)</f>
        <v>0</v>
      </c>
      <c r="Y420" s="5" t="b">
        <f t="shared" si="13"/>
        <v>0</v>
      </c>
      <c r="Z420" s="5">
        <f t="shared" si="12"/>
        <v>0</v>
      </c>
      <c r="AA420" s="5">
        <f>IF(G420='DUYEN HA RESORT CAM RANH 5 '!$B$3,1,0)</f>
        <v>0</v>
      </c>
    </row>
    <row r="421" spans="1:27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>
        <f>IF(AND(J421='DUYEN HA RESORT CAM RANH 5 '!$B$4,I421='DUYEN HA RESORT CAM RANH 5 '!$B$5),1,0)</f>
        <v>0</v>
      </c>
      <c r="Y421" s="5" t="b">
        <f t="shared" si="13"/>
        <v>0</v>
      </c>
      <c r="Z421" s="5">
        <f t="shared" si="12"/>
        <v>0</v>
      </c>
      <c r="AA421" s="5">
        <f>IF(G421='DUYEN HA RESORT CAM RANH 5 '!$B$3,1,0)</f>
        <v>0</v>
      </c>
    </row>
    <row r="422" spans="1:27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>
        <f>IF(AND(J422='DUYEN HA RESORT CAM RANH 5 '!$B$4,I422='DUYEN HA RESORT CAM RANH 5 '!$B$5),1,0)</f>
        <v>0</v>
      </c>
      <c r="Y422" s="5" t="b">
        <f t="shared" si="13"/>
        <v>0</v>
      </c>
      <c r="Z422" s="5">
        <f t="shared" si="12"/>
        <v>0</v>
      </c>
      <c r="AA422" s="5">
        <f>IF(G422='DUYEN HA RESORT CAM RANH 5 '!$B$3,1,0)</f>
        <v>0</v>
      </c>
    </row>
    <row r="423" spans="1:27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>
        <f>IF(AND(J423='DUYEN HA RESORT CAM RANH 5 '!$B$4,I423='DUYEN HA RESORT CAM RANH 5 '!$B$5),1,0)</f>
        <v>0</v>
      </c>
      <c r="Y423" s="5" t="b">
        <f t="shared" si="13"/>
        <v>0</v>
      </c>
      <c r="Z423" s="5">
        <f t="shared" si="12"/>
        <v>0</v>
      </c>
      <c r="AA423" s="5">
        <f>IF(G423='DUYEN HA RESORT CAM RANH 5 '!$B$3,1,0)</f>
        <v>0</v>
      </c>
    </row>
    <row r="424" spans="1:27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>
        <f>IF(AND(J424='DUYEN HA RESORT CAM RANH 5 '!$B$4,I424='DUYEN HA RESORT CAM RANH 5 '!$B$5),1,0)</f>
        <v>0</v>
      </c>
      <c r="Y424" s="5" t="b">
        <f t="shared" si="13"/>
        <v>0</v>
      </c>
      <c r="Z424" s="5">
        <f t="shared" si="12"/>
        <v>0</v>
      </c>
      <c r="AA424" s="5">
        <f>IF(G424='DUYEN HA RESORT CAM RANH 5 '!$B$3,1,0)</f>
        <v>0</v>
      </c>
    </row>
    <row r="425" spans="1:27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>
        <f>IF(AND(J425='DUYEN HA RESORT CAM RANH 5 '!$B$4,I425='DUYEN HA RESORT CAM RANH 5 '!$B$5),1,0)</f>
        <v>0</v>
      </c>
      <c r="Y425" s="5" t="b">
        <f t="shared" si="13"/>
        <v>0</v>
      </c>
      <c r="Z425" s="5">
        <f t="shared" si="12"/>
        <v>0</v>
      </c>
      <c r="AA425" s="5">
        <f>IF(G425='DUYEN HA RESORT CAM RANH 5 '!$B$3,1,0)</f>
        <v>0</v>
      </c>
    </row>
    <row r="426" spans="1:27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>
        <f>IF(AND(J426='DUYEN HA RESORT CAM RANH 5 '!$B$4,I426='DUYEN HA RESORT CAM RANH 5 '!$B$5),1,0)</f>
        <v>0</v>
      </c>
      <c r="Y426" s="5" t="b">
        <f t="shared" si="13"/>
        <v>0</v>
      </c>
      <c r="Z426" s="5">
        <f t="shared" si="12"/>
        <v>0</v>
      </c>
      <c r="AA426" s="5">
        <f>IF(G426='DUYEN HA RESORT CAM RANH 5 '!$B$3,1,0)</f>
        <v>0</v>
      </c>
    </row>
    <row r="427" spans="1:27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>
        <f>IF(AND(J427='DUYEN HA RESORT CAM RANH 5 '!$B$4,I427='DUYEN HA RESORT CAM RANH 5 '!$B$5),1,0)</f>
        <v>0</v>
      </c>
      <c r="Y427" s="5" t="b">
        <f t="shared" si="13"/>
        <v>0</v>
      </c>
      <c r="Z427" s="5">
        <f t="shared" si="12"/>
        <v>0</v>
      </c>
      <c r="AA427" s="5">
        <f>IF(G427='DUYEN HA RESORT CAM RANH 5 '!$B$3,1,0)</f>
        <v>0</v>
      </c>
    </row>
    <row r="428" spans="1:27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>
        <f>IF(AND(J428='DUYEN HA RESORT CAM RANH 5 '!$B$4,I428='DUYEN HA RESORT CAM RANH 5 '!$B$5),1,0)</f>
        <v>0</v>
      </c>
      <c r="Y428" s="5" t="b">
        <f t="shared" si="13"/>
        <v>0</v>
      </c>
      <c r="Z428" s="5">
        <f t="shared" si="12"/>
        <v>0</v>
      </c>
      <c r="AA428" s="5">
        <f>IF(G428='DUYEN HA RESORT CAM RANH 5 '!$B$3,1,0)</f>
        <v>0</v>
      </c>
    </row>
    <row r="429" spans="1:27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>
        <f>IF(AND(J429='DUYEN HA RESORT CAM RANH 5 '!$B$4,I429='DUYEN HA RESORT CAM RANH 5 '!$B$5),1,0)</f>
        <v>0</v>
      </c>
      <c r="Y429" s="5" t="b">
        <f t="shared" si="13"/>
        <v>0</v>
      </c>
      <c r="Z429" s="5">
        <f t="shared" si="12"/>
        <v>0</v>
      </c>
      <c r="AA429" s="5">
        <f>IF(G429='DUYEN HA RESORT CAM RANH 5 '!$B$3,1,0)</f>
        <v>0</v>
      </c>
    </row>
    <row r="430" spans="1:27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>
        <f>IF(AND(J430='DUYEN HA RESORT CAM RANH 5 '!$B$4,I430='DUYEN HA RESORT CAM RANH 5 '!$B$5),1,0)</f>
        <v>0</v>
      </c>
      <c r="Y430" s="5" t="b">
        <f t="shared" si="13"/>
        <v>0</v>
      </c>
      <c r="Z430" s="5">
        <f t="shared" si="12"/>
        <v>0</v>
      </c>
      <c r="AA430" s="5">
        <f>IF(G430='DUYEN HA RESORT CAM RANH 5 '!$B$3,1,0)</f>
        <v>0</v>
      </c>
    </row>
    <row r="431" spans="1:27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>
        <f>IF(AND(J431='DUYEN HA RESORT CAM RANH 5 '!$B$4,I431='DUYEN HA RESORT CAM RANH 5 '!$B$5),1,0)</f>
        <v>0</v>
      </c>
      <c r="Y431" s="5" t="b">
        <f t="shared" si="13"/>
        <v>0</v>
      </c>
      <c r="Z431" s="5">
        <f t="shared" si="12"/>
        <v>0</v>
      </c>
      <c r="AA431" s="5">
        <f>IF(G431='DUYEN HA RESORT CAM RANH 5 '!$B$3,1,0)</f>
        <v>0</v>
      </c>
    </row>
    <row r="432" spans="1:27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>
        <f>IF(AND(J432='DUYEN HA RESORT CAM RANH 5 '!$B$4,I432='DUYEN HA RESORT CAM RANH 5 '!$B$5),1,0)</f>
        <v>0</v>
      </c>
      <c r="Y432" s="5" t="b">
        <f t="shared" si="13"/>
        <v>0</v>
      </c>
      <c r="Z432" s="5">
        <f t="shared" si="12"/>
        <v>0</v>
      </c>
      <c r="AA432" s="5">
        <f>IF(G432='DUYEN HA RESORT CAM RANH 5 '!$B$3,1,0)</f>
        <v>0</v>
      </c>
    </row>
    <row r="433" spans="1:27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>
        <f>IF(AND(J433='DUYEN HA RESORT CAM RANH 5 '!$B$4,I433='DUYEN HA RESORT CAM RANH 5 '!$B$5),1,0)</f>
        <v>0</v>
      </c>
      <c r="Y433" s="5" t="b">
        <f t="shared" si="13"/>
        <v>0</v>
      </c>
      <c r="Z433" s="5">
        <f t="shared" si="12"/>
        <v>0</v>
      </c>
      <c r="AA433" s="5">
        <f>IF(G433='DUYEN HA RESORT CAM RANH 5 '!$B$3,1,0)</f>
        <v>0</v>
      </c>
    </row>
    <row r="434" spans="1:27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>
        <f>IF(AND(J434='DUYEN HA RESORT CAM RANH 5 '!$B$4,I434='DUYEN HA RESORT CAM RANH 5 '!$B$5),1,0)</f>
        <v>0</v>
      </c>
      <c r="Y434" s="5" t="b">
        <f t="shared" si="13"/>
        <v>0</v>
      </c>
      <c r="Z434" s="5">
        <f t="shared" si="12"/>
        <v>0</v>
      </c>
      <c r="AA434" s="5">
        <f>IF(G434='DUYEN HA RESORT CAM RANH 5 '!$B$3,1,0)</f>
        <v>0</v>
      </c>
    </row>
    <row r="435" spans="1:27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>
        <f>IF(AND(J435='DUYEN HA RESORT CAM RANH 5 '!$B$4,I435='DUYEN HA RESORT CAM RANH 5 '!$B$5),1,0)</f>
        <v>0</v>
      </c>
      <c r="Y435" s="5" t="b">
        <f t="shared" si="13"/>
        <v>0</v>
      </c>
      <c r="Z435" s="5">
        <f t="shared" si="12"/>
        <v>0</v>
      </c>
      <c r="AA435" s="5">
        <f>IF(G435='DUYEN HA RESORT CAM RANH 5 '!$B$3,1,0)</f>
        <v>0</v>
      </c>
    </row>
    <row r="436" spans="1:27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>
        <f>IF(AND(J436='DUYEN HA RESORT CAM RANH 5 '!$B$4,I436='DUYEN HA RESORT CAM RANH 5 '!$B$5),1,0)</f>
        <v>0</v>
      </c>
      <c r="Y436" s="5" t="b">
        <f t="shared" si="13"/>
        <v>0</v>
      </c>
      <c r="Z436" s="5">
        <f t="shared" si="12"/>
        <v>0</v>
      </c>
      <c r="AA436" s="5">
        <f>IF(G436='DUYEN HA RESORT CAM RANH 5 '!$B$3,1,0)</f>
        <v>0</v>
      </c>
    </row>
    <row r="437" spans="1:27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>
        <f>IF(AND(J437='DUYEN HA RESORT CAM RANH 5 '!$B$4,I437='DUYEN HA RESORT CAM RANH 5 '!$B$5),1,0)</f>
        <v>0</v>
      </c>
      <c r="Y437" s="5" t="b">
        <f t="shared" si="13"/>
        <v>0</v>
      </c>
      <c r="Z437" s="5">
        <f t="shared" si="12"/>
        <v>0</v>
      </c>
      <c r="AA437" s="5">
        <f>IF(G437='DUYEN HA RESORT CAM RANH 5 '!$B$3,1,0)</f>
        <v>0</v>
      </c>
    </row>
    <row r="438" spans="1:27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>
        <f>IF(AND(J438='DUYEN HA RESORT CAM RANH 5 '!$B$4,I438='DUYEN HA RESORT CAM RANH 5 '!$B$5),1,0)</f>
        <v>0</v>
      </c>
      <c r="Y438" s="5" t="b">
        <f t="shared" si="13"/>
        <v>0</v>
      </c>
      <c r="Z438" s="5">
        <f t="shared" si="12"/>
        <v>0</v>
      </c>
      <c r="AA438" s="5">
        <f>IF(G438='DUYEN HA RESORT CAM RANH 5 '!$B$3,1,0)</f>
        <v>0</v>
      </c>
    </row>
    <row r="439" spans="1:27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>
        <f>IF(AND(J439='DUYEN HA RESORT CAM RANH 5 '!$B$4,I439='DUYEN HA RESORT CAM RANH 5 '!$B$5),1,0)</f>
        <v>0</v>
      </c>
      <c r="Y439" s="5" t="b">
        <f t="shared" si="13"/>
        <v>0</v>
      </c>
      <c r="Z439" s="5">
        <f t="shared" si="12"/>
        <v>0</v>
      </c>
      <c r="AA439" s="5">
        <f>IF(G439='DUYEN HA RESORT CAM RANH 5 '!$B$3,1,0)</f>
        <v>0</v>
      </c>
    </row>
    <row r="440" spans="1:27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>
        <f>IF(AND(J440='DUYEN HA RESORT CAM RANH 5 '!$B$4,I440='DUYEN HA RESORT CAM RANH 5 '!$B$5),1,0)</f>
        <v>0</v>
      </c>
      <c r="Y440" s="5" t="b">
        <f t="shared" si="13"/>
        <v>0</v>
      </c>
      <c r="Z440" s="5">
        <f t="shared" si="12"/>
        <v>0</v>
      </c>
      <c r="AA440" s="5">
        <f>IF(G440='DUYEN HA RESORT CAM RANH 5 '!$B$3,1,0)</f>
        <v>0</v>
      </c>
    </row>
    <row r="441" spans="1:27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>
        <f>IF(AND(J441='DUYEN HA RESORT CAM RANH 5 '!$B$4,I441='DUYEN HA RESORT CAM RANH 5 '!$B$5),1,0)</f>
        <v>0</v>
      </c>
      <c r="Y441" s="5" t="b">
        <f t="shared" si="13"/>
        <v>0</v>
      </c>
      <c r="Z441" s="5">
        <f t="shared" si="12"/>
        <v>0</v>
      </c>
      <c r="AA441" s="5">
        <f>IF(G441='DUYEN HA RESORT CAM RANH 5 '!$B$3,1,0)</f>
        <v>0</v>
      </c>
    </row>
    <row r="442" spans="1:27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>
        <f>IF(AND(J442='DUYEN HA RESORT CAM RANH 5 '!$B$4,I442='DUYEN HA RESORT CAM RANH 5 '!$B$5),1,0)</f>
        <v>0</v>
      </c>
      <c r="Y442" s="5" t="b">
        <f t="shared" si="13"/>
        <v>0</v>
      </c>
      <c r="Z442" s="5">
        <f t="shared" si="12"/>
        <v>0</v>
      </c>
      <c r="AA442" s="5">
        <f>IF(G442='DUYEN HA RESORT CAM RANH 5 '!$B$3,1,0)</f>
        <v>0</v>
      </c>
    </row>
    <row r="443" spans="1:27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>
        <f>IF(AND(J443='DUYEN HA RESORT CAM RANH 5 '!$B$4,I443='DUYEN HA RESORT CAM RANH 5 '!$B$5),1,0)</f>
        <v>0</v>
      </c>
      <c r="Y443" s="5" t="b">
        <f t="shared" si="13"/>
        <v>0</v>
      </c>
      <c r="Z443" s="5">
        <f t="shared" si="12"/>
        <v>0</v>
      </c>
      <c r="AA443" s="5">
        <f>IF(G443='DUYEN HA RESORT CAM RANH 5 '!$B$3,1,0)</f>
        <v>0</v>
      </c>
    </row>
    <row r="444" spans="1:27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>
        <f>IF(AND(J444='DUYEN HA RESORT CAM RANH 5 '!$B$4,I444='DUYEN HA RESORT CAM RANH 5 '!$B$5),1,0)</f>
        <v>0</v>
      </c>
      <c r="Y444" s="5" t="b">
        <f t="shared" si="13"/>
        <v>0</v>
      </c>
      <c r="Z444" s="5">
        <f t="shared" ref="Z444:Z465" si="14">IF(Q444=0,0,1)</f>
        <v>0</v>
      </c>
      <c r="AA444" s="5">
        <f>IF(G444='DUYEN HA RESORT CAM RANH 5 '!$B$3,1,0)</f>
        <v>0</v>
      </c>
    </row>
    <row r="445" spans="1:27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>
        <f>IF(AND(J445='DUYEN HA RESORT CAM RANH 5 '!$B$4,I445='DUYEN HA RESORT CAM RANH 5 '!$B$5),1,0)</f>
        <v>0</v>
      </c>
      <c r="Y445" s="5" t="b">
        <f t="shared" si="13"/>
        <v>0</v>
      </c>
      <c r="Z445" s="5">
        <f t="shared" si="14"/>
        <v>0</v>
      </c>
      <c r="AA445" s="5">
        <f>IF(G445='DUYEN HA RESORT CAM RANH 5 '!$B$3,1,0)</f>
        <v>0</v>
      </c>
    </row>
    <row r="446" spans="1:27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>
        <f>IF(AND(J446='DUYEN HA RESORT CAM RANH 5 '!$B$4,I446='DUYEN HA RESORT CAM RANH 5 '!$B$5),1,0)</f>
        <v>0</v>
      </c>
      <c r="Y446" s="5" t="b">
        <f t="shared" si="13"/>
        <v>0</v>
      </c>
      <c r="Z446" s="5">
        <f t="shared" si="14"/>
        <v>0</v>
      </c>
      <c r="AA446" s="5">
        <f>IF(G446='DUYEN HA RESORT CAM RANH 5 '!$B$3,1,0)</f>
        <v>0</v>
      </c>
    </row>
    <row r="447" spans="1:27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>
        <f>IF(AND(J447='DUYEN HA RESORT CAM RANH 5 '!$B$4,I447='DUYEN HA RESORT CAM RANH 5 '!$B$5),1,0)</f>
        <v>0</v>
      </c>
      <c r="Y447" s="5" t="b">
        <f t="shared" si="13"/>
        <v>0</v>
      </c>
      <c r="Z447" s="5">
        <f t="shared" si="14"/>
        <v>0</v>
      </c>
      <c r="AA447" s="5">
        <f>IF(G447='DUYEN HA RESORT CAM RANH 5 '!$B$3,1,0)</f>
        <v>0</v>
      </c>
    </row>
    <row r="448" spans="1:27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>
        <f>IF(AND(J448='DUYEN HA RESORT CAM RANH 5 '!$B$4,I448='DUYEN HA RESORT CAM RANH 5 '!$B$5),1,0)</f>
        <v>0</v>
      </c>
      <c r="Y448" s="5" t="b">
        <f t="shared" si="13"/>
        <v>0</v>
      </c>
      <c r="Z448" s="5">
        <f t="shared" si="14"/>
        <v>0</v>
      </c>
      <c r="AA448" s="5">
        <f>IF(G448='DUYEN HA RESORT CAM RANH 5 '!$B$3,1,0)</f>
        <v>0</v>
      </c>
    </row>
    <row r="449" spans="1:27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>
        <f>IF(AND(J449='DUYEN HA RESORT CAM RANH 5 '!$B$4,I449='DUYEN HA RESORT CAM RANH 5 '!$B$5),1,0)</f>
        <v>0</v>
      </c>
      <c r="Y449" s="5" t="b">
        <f t="shared" si="13"/>
        <v>0</v>
      </c>
      <c r="Z449" s="5">
        <f t="shared" si="14"/>
        <v>0</v>
      </c>
      <c r="AA449" s="5">
        <f>IF(G449='DUYEN HA RESORT CAM RANH 5 '!$B$3,1,0)</f>
        <v>0</v>
      </c>
    </row>
    <row r="450" spans="1:27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>
        <f>IF(AND(J450='DUYEN HA RESORT CAM RANH 5 '!$B$4,I450='DUYEN HA RESORT CAM RANH 5 '!$B$5),1,0)</f>
        <v>0</v>
      </c>
      <c r="Y450" s="5" t="b">
        <f t="shared" si="13"/>
        <v>0</v>
      </c>
      <c r="Z450" s="5">
        <f t="shared" si="14"/>
        <v>0</v>
      </c>
      <c r="AA450" s="5">
        <f>IF(G450='DUYEN HA RESORT CAM RANH 5 '!$B$3,1,0)</f>
        <v>0</v>
      </c>
    </row>
    <row r="451" spans="1:27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>
        <f>IF(AND(J451='DUYEN HA RESORT CAM RANH 5 '!$B$4,I451='DUYEN HA RESORT CAM RANH 5 '!$B$5),1,0)</f>
        <v>0</v>
      </c>
      <c r="Y451" s="5" t="b">
        <f t="shared" ref="Y451:Y465" si="15">OR(W451=$W$2)</f>
        <v>0</v>
      </c>
      <c r="Z451" s="5">
        <f t="shared" si="14"/>
        <v>0</v>
      </c>
      <c r="AA451" s="5">
        <f>IF(G451='DUYEN HA RESORT CAM RANH 5 '!$B$3,1,0)</f>
        <v>0</v>
      </c>
    </row>
    <row r="452" spans="1:27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>
        <f>IF(AND(J452='DUYEN HA RESORT CAM RANH 5 '!$B$4,I452='DUYEN HA RESORT CAM RANH 5 '!$B$5),1,0)</f>
        <v>0</v>
      </c>
      <c r="Y452" s="5" t="b">
        <f t="shared" si="15"/>
        <v>0</v>
      </c>
      <c r="Z452" s="5">
        <f t="shared" si="14"/>
        <v>0</v>
      </c>
      <c r="AA452" s="5">
        <f>IF(G452='DUYEN HA RESORT CAM RANH 5 '!$B$3,1,0)</f>
        <v>0</v>
      </c>
    </row>
    <row r="453" spans="1:27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>
        <f>IF(AND(J453='DUYEN HA RESORT CAM RANH 5 '!$B$4,I453='DUYEN HA RESORT CAM RANH 5 '!$B$5),1,0)</f>
        <v>0</v>
      </c>
      <c r="Y453" s="5" t="b">
        <f t="shared" si="15"/>
        <v>0</v>
      </c>
      <c r="Z453" s="5">
        <f t="shared" si="14"/>
        <v>0</v>
      </c>
      <c r="AA453" s="5">
        <f>IF(G453='DUYEN HA RESORT CAM RANH 5 '!$B$3,1,0)</f>
        <v>0</v>
      </c>
    </row>
    <row r="454" spans="1:27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>
        <f>IF(AND(J454='DUYEN HA RESORT CAM RANH 5 '!$B$4,I454='DUYEN HA RESORT CAM RANH 5 '!$B$5),1,0)</f>
        <v>0</v>
      </c>
      <c r="Y454" s="5" t="b">
        <f t="shared" si="15"/>
        <v>0</v>
      </c>
      <c r="Z454" s="5">
        <f t="shared" si="14"/>
        <v>0</v>
      </c>
      <c r="AA454" s="5">
        <f>IF(G454='DUYEN HA RESORT CAM RANH 5 '!$B$3,1,0)</f>
        <v>0</v>
      </c>
    </row>
    <row r="455" spans="1:27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>
        <f>IF(AND(J455='DUYEN HA RESORT CAM RANH 5 '!$B$4,I455='DUYEN HA RESORT CAM RANH 5 '!$B$5),1,0)</f>
        <v>0</v>
      </c>
      <c r="Y455" s="5" t="b">
        <f t="shared" si="15"/>
        <v>0</v>
      </c>
      <c r="Z455" s="5">
        <f t="shared" si="14"/>
        <v>0</v>
      </c>
      <c r="AA455" s="5">
        <f>IF(G455='DUYEN HA RESORT CAM RANH 5 '!$B$3,1,0)</f>
        <v>0</v>
      </c>
    </row>
    <row r="456" spans="1:27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>
        <f>IF(AND(J456='DUYEN HA RESORT CAM RANH 5 '!$B$4,I456='DUYEN HA RESORT CAM RANH 5 '!$B$5),1,0)</f>
        <v>0</v>
      </c>
      <c r="Y456" s="5" t="b">
        <f t="shared" si="15"/>
        <v>0</v>
      </c>
      <c r="Z456" s="5">
        <f t="shared" si="14"/>
        <v>0</v>
      </c>
      <c r="AA456" s="5">
        <f>IF(G456='DUYEN HA RESORT CAM RANH 5 '!$B$3,1,0)</f>
        <v>0</v>
      </c>
    </row>
    <row r="457" spans="1:27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>
        <f>IF(AND(J457='DUYEN HA RESORT CAM RANH 5 '!$B$4,I457='DUYEN HA RESORT CAM RANH 5 '!$B$5),1,0)</f>
        <v>0</v>
      </c>
      <c r="Y457" s="5" t="b">
        <f t="shared" si="15"/>
        <v>0</v>
      </c>
      <c r="Z457" s="5">
        <f t="shared" si="14"/>
        <v>0</v>
      </c>
      <c r="AA457" s="5">
        <f>IF(G457='DUYEN HA RESORT CAM RANH 5 '!$B$3,1,0)</f>
        <v>0</v>
      </c>
    </row>
    <row r="458" spans="1:27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>
        <f>IF(AND(J458='DUYEN HA RESORT CAM RANH 5 '!$B$4,I458='DUYEN HA RESORT CAM RANH 5 '!$B$5),1,0)</f>
        <v>0</v>
      </c>
      <c r="Y458" s="5" t="b">
        <f t="shared" si="15"/>
        <v>0</v>
      </c>
      <c r="Z458" s="5">
        <f t="shared" si="14"/>
        <v>0</v>
      </c>
      <c r="AA458" s="5">
        <f>IF(G458='DUYEN HA RESORT CAM RANH 5 '!$B$3,1,0)</f>
        <v>0</v>
      </c>
    </row>
    <row r="459" spans="1:27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>
        <f>IF(AND(J459='DUYEN HA RESORT CAM RANH 5 '!$B$4,I459='DUYEN HA RESORT CAM RANH 5 '!$B$5),1,0)</f>
        <v>0</v>
      </c>
      <c r="Y459" s="5" t="b">
        <f t="shared" si="15"/>
        <v>0</v>
      </c>
      <c r="Z459" s="5">
        <f t="shared" si="14"/>
        <v>0</v>
      </c>
      <c r="AA459" s="5">
        <f>IF(G459='DUYEN HA RESORT CAM RANH 5 '!$B$3,1,0)</f>
        <v>0</v>
      </c>
    </row>
    <row r="460" spans="1:27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>
        <f>IF(AND(J460='DUYEN HA RESORT CAM RANH 5 '!$B$4,I460='DUYEN HA RESORT CAM RANH 5 '!$B$5),1,0)</f>
        <v>0</v>
      </c>
      <c r="Y460" s="5" t="b">
        <f t="shared" si="15"/>
        <v>0</v>
      </c>
      <c r="Z460" s="5">
        <f t="shared" si="14"/>
        <v>0</v>
      </c>
      <c r="AA460" s="5">
        <f>IF(G460='DUYEN HA RESORT CAM RANH 5 '!$B$3,1,0)</f>
        <v>0</v>
      </c>
    </row>
    <row r="461" spans="1:27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>
        <f>IF(AND(J461='DUYEN HA RESORT CAM RANH 5 '!$B$4,I461='DUYEN HA RESORT CAM RANH 5 '!$B$5),1,0)</f>
        <v>0</v>
      </c>
      <c r="Y461" s="5" t="b">
        <f t="shared" si="15"/>
        <v>0</v>
      </c>
      <c r="Z461" s="5">
        <f t="shared" si="14"/>
        <v>0</v>
      </c>
      <c r="AA461" s="5">
        <f>IF(G461='DUYEN HA RESORT CAM RANH 5 '!$B$3,1,0)</f>
        <v>0</v>
      </c>
    </row>
    <row r="462" spans="1:27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>
        <f>IF(AND(J462='DUYEN HA RESORT CAM RANH 5 '!$B$4,I462='DUYEN HA RESORT CAM RANH 5 '!$B$5),1,0)</f>
        <v>0</v>
      </c>
      <c r="Y462" s="5" t="b">
        <f t="shared" si="15"/>
        <v>0</v>
      </c>
      <c r="Z462" s="5">
        <f t="shared" si="14"/>
        <v>0</v>
      </c>
      <c r="AA462" s="5">
        <f>IF(G462='DUYEN HA RESORT CAM RANH 5 '!$B$3,1,0)</f>
        <v>0</v>
      </c>
    </row>
    <row r="463" spans="1:27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>
        <f>IF(AND(J463='DUYEN HA RESORT CAM RANH 5 '!$B$4,I463='DUYEN HA RESORT CAM RANH 5 '!$B$5),1,0)</f>
        <v>0</v>
      </c>
      <c r="Y463" s="5" t="b">
        <f t="shared" si="15"/>
        <v>0</v>
      </c>
      <c r="Z463" s="5">
        <f t="shared" si="14"/>
        <v>0</v>
      </c>
      <c r="AA463" s="5">
        <f>IF(G463='DUYEN HA RESORT CAM RANH 5 '!$B$3,1,0)</f>
        <v>0</v>
      </c>
    </row>
    <row r="464" spans="1:27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>
        <f>IF(AND(J464='DUYEN HA RESORT CAM RANH 5 '!$B$4,I464='DUYEN HA RESORT CAM RANH 5 '!$B$5),1,0)</f>
        <v>0</v>
      </c>
      <c r="Y464" s="5" t="b">
        <f t="shared" si="15"/>
        <v>0</v>
      </c>
      <c r="Z464" s="5">
        <f t="shared" si="14"/>
        <v>0</v>
      </c>
      <c r="AA464" s="5">
        <f>IF(G464='DUYEN HA RESORT CAM RANH 5 '!$B$3,1,0)</f>
        <v>0</v>
      </c>
    </row>
    <row r="465" spans="1:27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>
        <f>IF(AND(J465='DUYEN HA RESORT CAM RANH 5 '!$B$4,I465='DUYEN HA RESORT CAM RANH 5 '!$B$5),1,0)</f>
        <v>0</v>
      </c>
      <c r="Y465" s="5" t="b">
        <f t="shared" si="15"/>
        <v>0</v>
      </c>
      <c r="Z465" s="5">
        <f t="shared" si="14"/>
        <v>0</v>
      </c>
      <c r="AA465" s="5">
        <f>IF(G465='DUYEN HA RESORT CAM RANH 5 '!$B$3,1,0)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DUYEN HA RESORT CAM RANH 5 </vt:lpstr>
      <vt:lpstr>База DUYEN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Magradze</dc:creator>
  <cp:lastModifiedBy>Alexander Magradze</cp:lastModifiedBy>
  <dcterms:created xsi:type="dcterms:W3CDTF">2018-03-22T09:36:38Z</dcterms:created>
  <dcterms:modified xsi:type="dcterms:W3CDTF">2018-03-23T06:56:11Z</dcterms:modified>
</cp:coreProperties>
</file>