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6" i="2"/>
  <c r="D2" i="1"/>
  <c r="D2" i="2"/>
  <c r="D3"/>
  <c r="E3" s="1"/>
  <c r="D4"/>
  <c r="E4" s="1"/>
  <c r="D5"/>
  <c r="E5" s="1"/>
  <c r="D6"/>
  <c r="E6" s="1"/>
  <c r="D7"/>
  <c r="E2"/>
  <c r="A2"/>
  <c r="A4"/>
  <c r="A5"/>
  <c r="A7"/>
  <c r="A3"/>
  <c r="E7" i="1" l="1"/>
  <c r="E8"/>
  <c r="E6"/>
  <c r="E3" l="1"/>
  <c r="E4"/>
  <c r="E5"/>
  <c r="E2"/>
</calcChain>
</file>

<file path=xl/sharedStrings.xml><?xml version="1.0" encoding="utf-8"?>
<sst xmlns="http://schemas.openxmlformats.org/spreadsheetml/2006/main" count="18" uniqueCount="14">
  <si>
    <t>Наименование</t>
  </si>
  <si>
    <t>Задний ролик/227/</t>
  </si>
  <si>
    <t>Приход</t>
  </si>
  <si>
    <t>Остаток</t>
  </si>
  <si>
    <t>Расход</t>
  </si>
  <si>
    <t>Цена в руб.</t>
  </si>
  <si>
    <t>Итого</t>
  </si>
  <si>
    <t>Артикул</t>
  </si>
  <si>
    <t>Передний ролик/229/</t>
  </si>
  <si>
    <t>Толкающий шток/311/</t>
  </si>
  <si>
    <t>Перепускной клапан/300/</t>
  </si>
  <si>
    <t>Буксирная вага/5/</t>
  </si>
  <si>
    <t>Стальной шарик/305/</t>
  </si>
  <si>
    <t>Арт.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</si>
</sst>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D18" sqref="D18"/>
    </sheetView>
  </sheetViews>
  <sheetFormatPr defaultRowHeight="15"/>
  <cols>
    <col min="1" max="1" width="27.5703125" bestFit="1" customWidth="1"/>
    <col min="2" max="2" width="8.5703125" bestFit="1" customWidth="1"/>
    <col min="6" max="6" width="11.42578125" bestFit="1" customWidth="1"/>
  </cols>
  <sheetData>
    <row r="1" spans="1:6" ht="15.75" thickBot="1">
      <c r="A1" s="5" t="s">
        <v>0</v>
      </c>
      <c r="B1" s="6" t="s">
        <v>7</v>
      </c>
      <c r="C1" s="6" t="s">
        <v>2</v>
      </c>
      <c r="D1" s="6" t="s">
        <v>4</v>
      </c>
      <c r="E1" s="6" t="s">
        <v>3</v>
      </c>
      <c r="F1" s="7" t="s">
        <v>5</v>
      </c>
    </row>
    <row r="2" spans="1:6">
      <c r="A2" s="4" t="s">
        <v>1</v>
      </c>
      <c r="B2" s="8">
        <v>227</v>
      </c>
      <c r="C2" s="8">
        <v>50</v>
      </c>
      <c r="D2" s="4" t="e">
        <f>INDEX(Лист2!$A$1:$E$7,MATCH(Лист2!$B2,Лист2!$B$1:$B$8,0),MATCH($C$1,Лист2!$A$1:$E$1,0))</f>
        <v>#N/A</v>
      </c>
      <c r="E2" s="8" t="e">
        <f>C2-D2</f>
        <v>#N/A</v>
      </c>
      <c r="F2" s="4">
        <v>290</v>
      </c>
    </row>
    <row r="3" spans="1:6">
      <c r="A3" s="1" t="s">
        <v>8</v>
      </c>
      <c r="B3" s="3">
        <v>229</v>
      </c>
      <c r="C3" s="2">
        <v>30</v>
      </c>
      <c r="D3" s="2"/>
      <c r="E3" s="2">
        <f t="shared" ref="E3:E8" si="0">C3-D3</f>
        <v>30</v>
      </c>
      <c r="F3" s="1">
        <v>15</v>
      </c>
    </row>
    <row r="4" spans="1:6">
      <c r="A4" s="1" t="s">
        <v>9</v>
      </c>
      <c r="B4" s="3">
        <v>311</v>
      </c>
      <c r="C4" s="2">
        <v>6</v>
      </c>
      <c r="D4" s="2"/>
      <c r="E4" s="2">
        <f t="shared" si="0"/>
        <v>6</v>
      </c>
      <c r="F4" s="1">
        <v>1265</v>
      </c>
    </row>
    <row r="5" spans="1:6">
      <c r="A5" s="1" t="s">
        <v>10</v>
      </c>
      <c r="B5" s="3">
        <v>300</v>
      </c>
      <c r="C5" s="2">
        <v>15</v>
      </c>
      <c r="D5" s="2"/>
      <c r="E5" s="2">
        <f t="shared" si="0"/>
        <v>15</v>
      </c>
      <c r="F5" s="1">
        <v>860</v>
      </c>
    </row>
    <row r="6" spans="1:6">
      <c r="A6" s="1" t="s">
        <v>11</v>
      </c>
      <c r="B6" s="2">
        <v>5</v>
      </c>
      <c r="C6" s="2">
        <v>1</v>
      </c>
      <c r="D6" s="2"/>
      <c r="E6" s="2">
        <f t="shared" si="0"/>
        <v>1</v>
      </c>
      <c r="F6" s="1">
        <v>245.23</v>
      </c>
    </row>
    <row r="7" spans="1:6">
      <c r="A7" s="1" t="s">
        <v>12</v>
      </c>
      <c r="B7" s="2">
        <v>305</v>
      </c>
      <c r="C7" s="2">
        <v>20</v>
      </c>
      <c r="D7" s="2"/>
      <c r="E7" s="2">
        <f t="shared" si="0"/>
        <v>20</v>
      </c>
      <c r="F7" s="1">
        <v>158</v>
      </c>
    </row>
    <row r="8" spans="1:6">
      <c r="A8" s="1" t="s">
        <v>11</v>
      </c>
      <c r="B8" s="2">
        <v>5</v>
      </c>
      <c r="C8" s="2">
        <v>2</v>
      </c>
      <c r="D8" s="2"/>
      <c r="E8" s="2">
        <f t="shared" si="0"/>
        <v>2</v>
      </c>
      <c r="F8" s="1">
        <v>2450</v>
      </c>
    </row>
    <row r="9" spans="1:6">
      <c r="A9" s="1"/>
      <c r="B9" s="1"/>
      <c r="C9" s="1"/>
      <c r="D9" s="1"/>
      <c r="E9" s="1"/>
      <c r="F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6" sqref="A6"/>
    </sheetView>
  </sheetViews>
  <sheetFormatPr defaultRowHeight="15"/>
  <cols>
    <col min="1" max="1" width="25.140625" bestFit="1" customWidth="1"/>
    <col min="2" max="2" width="5.42578125" customWidth="1"/>
    <col min="3" max="3" width="10.140625" bestFit="1" customWidth="1"/>
    <col min="4" max="4" width="11.42578125" bestFit="1" customWidth="1"/>
  </cols>
  <sheetData>
    <row r="1" spans="1:5" ht="15.75" thickBot="1">
      <c r="A1" s="5" t="s">
        <v>0</v>
      </c>
      <c r="B1" s="6" t="s">
        <v>13</v>
      </c>
      <c r="C1" s="6" t="s">
        <v>4</v>
      </c>
      <c r="D1" s="7" t="s">
        <v>5</v>
      </c>
      <c r="E1" s="7" t="s">
        <v>6</v>
      </c>
    </row>
    <row r="2" spans="1:5">
      <c r="A2" s="4" t="str">
        <f>INDEX(Лист1!$A$1:$F$8,MATCH($B2,Лист1!$B$1:$B$8,0),MATCH($A$1,Лист1!$A$1:$F$1,0))</f>
        <v>Задний ролик/227/</v>
      </c>
      <c r="B2" s="4">
        <v>227</v>
      </c>
      <c r="C2" s="4">
        <v>4</v>
      </c>
      <c r="D2" s="4">
        <f>INDEX(Лист1!$A$1:$F$8,MATCH($B2,Лист1!$B$1:$B$8,0),MATCH($D$1,Лист1!$A$1:$F$1,0))</f>
        <v>290</v>
      </c>
      <c r="E2" s="4">
        <f>C2*D2</f>
        <v>1160</v>
      </c>
    </row>
    <row r="3" spans="1:5">
      <c r="A3" s="4" t="str">
        <f>INDEX(Лист1!$A$1:$F$8,MATCH($B3,Лист1!$B$1:$B$8,0),MATCH($A$1,Лист1!$A$1:$F$1,0))</f>
        <v>Стальной шарик/305/</v>
      </c>
      <c r="B3" s="1">
        <v>305</v>
      </c>
      <c r="C3" s="1">
        <v>1</v>
      </c>
      <c r="D3" s="4">
        <f>INDEX(Лист1!$A$1:$F$8,MATCH($B3,Лист1!$B$1:$B$8,0),MATCH($D$1,Лист1!$A$1:$F$1,0))</f>
        <v>158</v>
      </c>
      <c r="E3" s="4">
        <f t="shared" ref="E3:E6" si="0">C3*D3</f>
        <v>158</v>
      </c>
    </row>
    <row r="4" spans="1:5">
      <c r="A4" s="4" t="str">
        <f>INDEX(Лист1!$A$1:$F$8,MATCH($B4,Лист1!$B$1:$B$8,0),MATCH($A$1,Лист1!$A$1:$F$1,0))</f>
        <v>Передний ролик/229/</v>
      </c>
      <c r="B4" s="1">
        <v>229</v>
      </c>
      <c r="C4" s="1">
        <v>2</v>
      </c>
      <c r="D4" s="4">
        <f>INDEX(Лист1!$A$1:$F$8,MATCH($B4,Лист1!$B$1:$B$8,0),MATCH($D$1,Лист1!$A$1:$F$1,0))</f>
        <v>15</v>
      </c>
      <c r="E4" s="4">
        <f t="shared" si="0"/>
        <v>30</v>
      </c>
    </row>
    <row r="5" spans="1:5">
      <c r="A5" s="4" t="str">
        <f>INDEX(Лист1!$A$1:$F$8,MATCH($B5,Лист1!$B$1:$B$8,0),MATCH($A$1,Лист1!$A$1:$F$1,0))</f>
        <v>Буксирная вага/5/</v>
      </c>
      <c r="B5" s="1">
        <v>5</v>
      </c>
      <c r="C5" s="1">
        <v>2</v>
      </c>
      <c r="D5" s="4">
        <f>INDEX(Лист1!$A$1:$F$8,MATCH($B5,Лист1!$B$1:$B$8,0),MATCH($D$1,Лист1!$A$1:$F$1,0))</f>
        <v>245.23</v>
      </c>
      <c r="E5" s="4">
        <f t="shared" si="0"/>
        <v>490.46</v>
      </c>
    </row>
    <row r="6" spans="1:5">
      <c r="A6" s="4" t="e">
        <f>INDEX(Лист1!$A$1:$F$8,MATCH($B6,Лист1!$B$1:$B$8,0),MATCH($A$1,Лист1!$A$1:$F$1,0))</f>
        <v>#N/A</v>
      </c>
      <c r="B6" s="1"/>
      <c r="C6" s="1"/>
      <c r="D6" s="4" t="e">
        <f>INDEX(Лист1!$A$1:$F$8,MATCH($B6,Лист1!$B$1:$B$8,0),MATCH($D$1,Лист1!$A$1:$F$1,0))</f>
        <v>#N/A</v>
      </c>
      <c r="E6" s="1" t="e">
        <f t="shared" si="0"/>
        <v>#N/A</v>
      </c>
    </row>
    <row r="7" spans="1:5">
      <c r="A7" s="4" t="e">
        <f>INDEX(Лист1!$A$1:$F$8,MATCH($B7,Лист1!$B$1:$B$8,0),MATCH($A$1,Лист1!$A$1:$F$1,0))</f>
        <v>#N/A</v>
      </c>
      <c r="B7" s="1"/>
      <c r="C7" s="1"/>
      <c r="D7" s="4" t="e">
        <f>INDEX(Лист1!$A$1:$F$8,MATCH($B7,Лист1!$B$1:$B$8,0),MATCH($D$1,Лист1!$A$1:$F$1,0))</f>
        <v>#N/A</v>
      </c>
      <c r="E7" s="1"/>
    </row>
    <row r="13" spans="1:5">
      <c r="C13" s="9"/>
    </row>
    <row r="14" spans="1:5">
      <c r="C14" s="9"/>
    </row>
    <row r="15" spans="1:5">
      <c r="C15" s="9"/>
    </row>
    <row r="16" spans="1:5">
      <c r="C16" s="9"/>
    </row>
    <row r="17" spans="3:3">
      <c r="C17" s="9"/>
    </row>
    <row r="18" spans="3:3">
      <c r="C18" s="9"/>
    </row>
    <row r="19" spans="3:3">
      <c r="C19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2018-04-01T06:56:37Z</dcterms:modified>
</cp:coreProperties>
</file>