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15600" windowHeight="9390"/>
  </bookViews>
  <sheets>
    <sheet name="Лист1" sheetId="1" r:id="rId1"/>
  </sheets>
  <definedNames>
    <definedName name="_xlnm._FilterDatabase" localSheetId="0" hidden="1">Лист1!$D$2:$G$60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/>
  <c r="H28"/>
  <c r="I28"/>
  <c r="J28"/>
  <c r="H29"/>
  <c r="I29"/>
  <c r="J29"/>
  <c r="H30"/>
  <c r="I30"/>
  <c r="J30"/>
  <c r="H31"/>
  <c r="I31"/>
  <c r="J3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4"/>
  <c r="J5"/>
  <c r="J6"/>
  <c r="J3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3"/>
  <c r="A5" s="1"/>
  <c r="H5" l="1"/>
  <c r="A60"/>
  <c r="A58"/>
  <c r="A56"/>
  <c r="A54"/>
  <c r="A52"/>
  <c r="A50"/>
  <c r="A48"/>
  <c r="A46"/>
  <c r="A44"/>
  <c r="A42"/>
  <c r="A40"/>
  <c r="A38"/>
  <c r="A36"/>
  <c r="A34"/>
  <c r="A32"/>
  <c r="A30"/>
  <c r="A28"/>
  <c r="A26"/>
  <c r="A24"/>
  <c r="A22"/>
  <c r="A20"/>
  <c r="A18"/>
  <c r="A16"/>
  <c r="A14"/>
  <c r="A12"/>
  <c r="A10"/>
  <c r="A8"/>
  <c r="A6"/>
  <c r="A4"/>
  <c r="A3"/>
  <c r="A59"/>
  <c r="A57"/>
  <c r="A55"/>
  <c r="A53"/>
  <c r="A51"/>
  <c r="A49"/>
  <c r="A47"/>
  <c r="A45"/>
  <c r="A43"/>
  <c r="A41"/>
  <c r="A39"/>
  <c r="A37"/>
  <c r="A35"/>
  <c r="A33"/>
  <c r="A31"/>
  <c r="A29"/>
  <c r="A27"/>
  <c r="A25"/>
  <c r="A23"/>
  <c r="A21"/>
  <c r="A19"/>
  <c r="A17"/>
  <c r="A15"/>
  <c r="A13"/>
  <c r="A11"/>
  <c r="A9"/>
  <c r="A7"/>
  <c r="H9" l="1"/>
  <c r="H7"/>
  <c r="H11"/>
  <c r="H15"/>
  <c r="H19"/>
  <c r="H23"/>
  <c r="H27"/>
  <c r="H4"/>
  <c r="H8"/>
  <c r="H12"/>
  <c r="H16"/>
  <c r="H20"/>
  <c r="H24"/>
  <c r="H13"/>
  <c r="H17"/>
  <c r="H21"/>
  <c r="H25"/>
  <c r="H6"/>
  <c r="H10"/>
  <c r="H14"/>
  <c r="H18"/>
  <c r="H22"/>
  <c r="H26"/>
</calcChain>
</file>

<file path=xl/sharedStrings.xml><?xml version="1.0" encoding="utf-8"?>
<sst xmlns="http://schemas.openxmlformats.org/spreadsheetml/2006/main" count="66" uniqueCount="65">
  <si>
    <r>
      <t xml:space="preserve">Василеостровское Домашнее </t>
    </r>
    <r>
      <rPr>
        <b/>
        <sz val="11"/>
        <color rgb="FF0070C0"/>
        <rFont val="Arial Cyr"/>
        <charset val="204"/>
      </rPr>
      <t>30G</t>
    </r>
    <r>
      <rPr>
        <b/>
        <sz val="11"/>
        <color theme="1"/>
        <rFont val="Arial Cyr"/>
        <charset val="204"/>
      </rPr>
      <t xml:space="preserve"> </t>
    </r>
    <r>
      <rPr>
        <b/>
        <sz val="11"/>
        <color theme="5" tint="-0.249977111117893"/>
        <rFont val="Arial Cyr"/>
        <charset val="204"/>
      </rPr>
      <t>ПЭТ</t>
    </r>
  </si>
  <si>
    <t>Василеостровское Темное 30G ПЭТ</t>
  </si>
  <si>
    <t>Василеостровское Светлое 30G ПЭТ</t>
  </si>
  <si>
    <t>Василеостровское Красное 30G ПЭТ</t>
  </si>
  <si>
    <t>Василеостровский Квас 30G ПЭТ</t>
  </si>
  <si>
    <t>Weizenfeld Kirsch (Кирш) 30G ПЭТ</t>
  </si>
  <si>
    <t>Weizenfeld Pils (Пилс) 30G ПЭТ</t>
  </si>
  <si>
    <t>Бланш де Лютин 30G ПЭТ</t>
  </si>
  <si>
    <t>Руж де Лютин 30G ПЭТ</t>
  </si>
  <si>
    <t>BENGAL (FIRST IPA) 30G ПЭТ</t>
  </si>
  <si>
    <t>ГОРЬКОВСКАЯ 30G ПЭТ</t>
  </si>
  <si>
    <t>Сидр 30G ПЭТ</t>
  </si>
  <si>
    <t>Василеостровское Домашнее 30А ПЭТ</t>
  </si>
  <si>
    <t>Василеостровское Домашнее 20А ПЭТ</t>
  </si>
  <si>
    <t>Василеостровское Темное 20А ПЭТ</t>
  </si>
  <si>
    <t>Василеостровское Темное 30А ПЭТ</t>
  </si>
  <si>
    <t>Василеостровское Светлое 30А ПЭТ</t>
  </si>
  <si>
    <t>Василеостровское Светлое 20А ПЭТ</t>
  </si>
  <si>
    <t>Василеостровское Красное 30А ПЭТ</t>
  </si>
  <si>
    <t>Василеостровский Квас 30А ПЭТ</t>
  </si>
  <si>
    <t>Weizenfeld Kirsch (Кирш) 30А ПЭТ</t>
  </si>
  <si>
    <t>Weizenfeld Kirsch (Кирш) 20А ПЭТ</t>
  </si>
  <si>
    <t>Weizenfeld Pils (Пилс) 30А ПЭТ</t>
  </si>
  <si>
    <t>Weizenfeld Pils (Пилс) 20А ПЭТ</t>
  </si>
  <si>
    <t>Бланш де Лютин 30А ПЭТ</t>
  </si>
  <si>
    <t>Бланш де Лютин 20А ПЭТ</t>
  </si>
  <si>
    <t>Руж де Лютин 30А ПЭТ</t>
  </si>
  <si>
    <t>Руж де Лютин 20А ПЭТ</t>
  </si>
  <si>
    <t>Тройной Пшеничный Эль 20А ПЭТ</t>
  </si>
  <si>
    <t>Синяя Борода 20А ПЭТ</t>
  </si>
  <si>
    <t>Чехов 20А ПЭТ</t>
  </si>
  <si>
    <t>Блонд (Доктор Фауст) 20А ПЭТ</t>
  </si>
  <si>
    <t>BENАAL (FIRST IPA) 30А ПЭТ</t>
  </si>
  <si>
    <t>BENАAL (FIRST IPA) 20А ПЭТ</t>
  </si>
  <si>
    <t>ГОРЬКОВСКАЯ 30А ПЭТ</t>
  </si>
  <si>
    <t>ГОРЬКОВСКАЯ 20А ПЭТ</t>
  </si>
  <si>
    <t>Сидр 30А ПЭТ</t>
  </si>
  <si>
    <t>BENАAL (FIRST IPA) (12шт/кор) 0,5</t>
  </si>
  <si>
    <t>BLACKBURN (COFFEE STOUT) (12шт/кор) 0,5</t>
  </si>
  <si>
    <t>ROYAL STEWART (RED ALE) (12шт/кор) 0,5</t>
  </si>
  <si>
    <t>ГОРЬКОВСКАЯ (12шт/кор) 0,5</t>
  </si>
  <si>
    <t>RIS One way ticket (12шт/кор) 0,5</t>
  </si>
  <si>
    <t>Сидр (6шт/кор) 0,375</t>
  </si>
  <si>
    <t>Тройной Пшеничный Эль (6шт/кор) 0,375</t>
  </si>
  <si>
    <t>Синяя Борода (6шт/кор) 0,375</t>
  </si>
  <si>
    <t>Чехов (6шт/кор) 0,375</t>
  </si>
  <si>
    <t>Доктор Фауст (6шт/кор) 0,375</t>
  </si>
  <si>
    <t>Руж де Лютин (6шт/кор) 0,375</t>
  </si>
  <si>
    <t>Сидр (6шт/кор) 0,75</t>
  </si>
  <si>
    <t>Тройной Пшеничный Эль (6шт/кор) 0,75</t>
  </si>
  <si>
    <t>Синяя Борода (6шт/кор) 0,75</t>
  </si>
  <si>
    <t>Чехов (6шт/кор) 0,75</t>
  </si>
  <si>
    <t>Доктор Фауст (6шт/кор) 0,75</t>
  </si>
  <si>
    <t>Руж де Лютин (6шт/кор) 0,75</t>
  </si>
  <si>
    <t>Мел судьбы (12шт/кор) 0,375</t>
  </si>
  <si>
    <t>Лимитированное (Nobilis) 0,375</t>
  </si>
  <si>
    <t>Лимитированное (КВАДРАТ) 0,75</t>
  </si>
  <si>
    <t>Лимитированное (ПУАРЭ) 0,75</t>
  </si>
  <si>
    <t>ДАНО - имеется такой массив</t>
  </si>
  <si>
    <t>SKU</t>
  </si>
  <si>
    <t>ОСН/ДОП</t>
  </si>
  <si>
    <t>ОСН</t>
  </si>
  <si>
    <t>ДОП</t>
  </si>
  <si>
    <t>Надо получить:</t>
  </si>
  <si>
    <t>Кол-во литров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</si>
</sst>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0"/>
      <name val="Arial Cyr"/>
      <charset val="204"/>
    </font>
    <font>
      <b/>
      <sz val="11"/>
      <color theme="1"/>
      <name val="Arial Cyr"/>
      <charset val="204"/>
    </font>
    <font>
      <b/>
      <sz val="11"/>
      <color rgb="FF0070C0"/>
      <name val="Arial Cyr"/>
      <charset val="204"/>
    </font>
    <font>
      <b/>
      <sz val="11"/>
      <color theme="5" tint="-0.249977111117893"/>
      <name val="Arial Cyr"/>
      <charset val="204"/>
    </font>
    <font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3A669C"/>
        <bgColor indexed="64"/>
      </patternFill>
    </fill>
    <fill>
      <patternFill patternType="solid">
        <fgColor rgb="FFF4F0D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5" tint="-0.499984740745262"/>
      </left>
      <right style="dotted">
        <color theme="5" tint="-0.499984740745262"/>
      </right>
      <top/>
      <bottom style="dotted">
        <color theme="5" tint="-0.499984740745262"/>
      </bottom>
      <diagonal/>
    </border>
    <border>
      <left/>
      <right/>
      <top style="thin">
        <color indexed="64"/>
      </top>
      <bottom/>
      <diagonal/>
    </border>
    <border>
      <left style="dotted">
        <color theme="5" tint="-0.499984740745262"/>
      </left>
      <right style="dotted">
        <color theme="5" tint="-0.499984740745262"/>
      </right>
      <top style="dotted">
        <color theme="5" tint="-0.499984740745262"/>
      </top>
      <bottom style="dotted">
        <color theme="5" tint="-0.49998474074526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5" fillId="3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" fillId="3" borderId="4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2">
    <dxf>
      <fill>
        <patternFill>
          <bgColor rgb="FFD8C19C"/>
        </patternFill>
      </fill>
    </dxf>
    <dxf>
      <fill>
        <patternFill>
          <bgColor rgb="FFD8C19C"/>
        </patternFill>
      </fill>
    </dxf>
  </dxfs>
  <tableStyles count="0" defaultTableStyle="TableStyleMedium2" defaultPivotStyle="PivotStyleLight16"/>
  <colors>
    <mruColors>
      <color rgb="FFFFFF99"/>
      <color rgb="FF99FF66"/>
      <color rgb="FFCC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60"/>
  <sheetViews>
    <sheetView tabSelected="1" workbookViewId="0">
      <selection activeCell="H3" sqref="H3"/>
    </sheetView>
  </sheetViews>
  <sheetFormatPr defaultRowHeight="15"/>
  <cols>
    <col min="2" max="2" width="9.7109375" bestFit="1" customWidth="1"/>
    <col min="3" max="3" width="9.7109375" customWidth="1"/>
    <col min="4" max="4" width="46.28515625" bestFit="1" customWidth="1"/>
    <col min="5" max="5" width="8.42578125" bestFit="1" customWidth="1"/>
    <col min="6" max="6" width="8.5703125" bestFit="1" customWidth="1"/>
    <col min="8" max="8" width="38.140625" bestFit="1" customWidth="1"/>
    <col min="9" max="9" width="18.42578125" bestFit="1" customWidth="1"/>
    <col min="10" max="10" width="10.42578125" bestFit="1" customWidth="1"/>
  </cols>
  <sheetData>
    <row r="1" spans="1:10">
      <c r="D1" s="7" t="s">
        <v>58</v>
      </c>
      <c r="E1" s="7"/>
      <c r="F1" s="7"/>
      <c r="H1" s="7" t="s">
        <v>63</v>
      </c>
      <c r="I1" s="7"/>
      <c r="J1" s="7"/>
    </row>
    <row r="2" spans="1:10">
      <c r="D2" s="1" t="s">
        <v>59</v>
      </c>
      <c r="E2" s="2" t="s">
        <v>61</v>
      </c>
      <c r="F2" s="2" t="s">
        <v>62</v>
      </c>
      <c r="H2" s="1" t="s">
        <v>59</v>
      </c>
      <c r="I2" s="1" t="s">
        <v>64</v>
      </c>
      <c r="J2" s="1" t="s">
        <v>60</v>
      </c>
    </row>
    <row r="3" spans="1:10">
      <c r="A3">
        <f>SMALL(B:C,ROW(A1))</f>
        <v>14</v>
      </c>
      <c r="B3" t="str">
        <f>IF(E3&gt;0,ROW(),"")</f>
        <v/>
      </c>
      <c r="C3" t="str">
        <f>IF(F3&gt;0,ROW()+0.1,"")</f>
        <v/>
      </c>
      <c r="D3" s="3" t="s">
        <v>0</v>
      </c>
      <c r="E3" s="4"/>
      <c r="F3" s="4"/>
      <c r="H3" s="8" t="str">
        <f>INDEX(D:D,A3)</f>
        <v>Сидр 30G ПЭТ</v>
      </c>
      <c r="I3" s="8">
        <f>INDEX(E:F,A3,IF(INT(A3)=A3,1,2))</f>
        <v>10</v>
      </c>
      <c r="J3" s="8" t="str">
        <f>IF(INT(A3)=A3,E$2,F$2)</f>
        <v>ОСН</v>
      </c>
    </row>
    <row r="4" spans="1:10">
      <c r="A4">
        <f t="shared" ref="A4:A60" si="0">SMALL(B:C,ROW(A2))</f>
        <v>16</v>
      </c>
      <c r="B4" t="str">
        <f t="shared" ref="B4:B60" si="1">IF(E4&gt;0,ROW(),"")</f>
        <v/>
      </c>
      <c r="C4" t="str">
        <f t="shared" ref="C4:C60" si="2">IF(F4&gt;0,ROW()+0.1,"")</f>
        <v/>
      </c>
      <c r="D4" s="5" t="s">
        <v>1</v>
      </c>
      <c r="E4" s="6"/>
      <c r="F4" s="6"/>
      <c r="H4" s="8" t="str">
        <f t="shared" ref="H4:H27" si="3">INDEX(D:D,A4)</f>
        <v>Василеостровское Домашнее 20А ПЭТ</v>
      </c>
      <c r="I4" s="8">
        <f t="shared" ref="I4:I27" si="4">INDEX(E:F,A4,IF(INT(A4)=A4,1,2))</f>
        <v>18</v>
      </c>
      <c r="J4" s="8" t="str">
        <f t="shared" ref="J4:J27" si="5">IF(INT(A4)=A4,E$2,F$2)</f>
        <v>ОСН</v>
      </c>
    </row>
    <row r="5" spans="1:10">
      <c r="A5">
        <f t="shared" si="0"/>
        <v>16.100000000000001</v>
      </c>
      <c r="B5" t="str">
        <f t="shared" si="1"/>
        <v/>
      </c>
      <c r="C5" t="str">
        <f t="shared" si="2"/>
        <v/>
      </c>
      <c r="D5" s="5" t="s">
        <v>2</v>
      </c>
      <c r="E5" s="6"/>
      <c r="F5" s="6"/>
      <c r="H5" s="8" t="str">
        <f t="shared" si="3"/>
        <v>Василеостровское Домашнее 20А ПЭТ</v>
      </c>
      <c r="I5" s="8">
        <f t="shared" si="4"/>
        <v>111</v>
      </c>
      <c r="J5" s="8" t="str">
        <f t="shared" si="5"/>
        <v>ДОП</v>
      </c>
    </row>
    <row r="6" spans="1:10">
      <c r="A6">
        <f t="shared" si="0"/>
        <v>17</v>
      </c>
      <c r="B6" t="str">
        <f t="shared" si="1"/>
        <v/>
      </c>
      <c r="C6" t="str">
        <f t="shared" si="2"/>
        <v/>
      </c>
      <c r="D6" s="5" t="s">
        <v>3</v>
      </c>
      <c r="E6" s="6"/>
      <c r="F6" s="6"/>
      <c r="H6" s="8" t="str">
        <f t="shared" si="3"/>
        <v>Василеостровское Темное 20А ПЭТ</v>
      </c>
      <c r="I6" s="8">
        <f t="shared" si="4"/>
        <v>12</v>
      </c>
      <c r="J6" s="8" t="str">
        <f t="shared" si="5"/>
        <v>ОСН</v>
      </c>
    </row>
    <row r="7" spans="1:10">
      <c r="A7">
        <f t="shared" si="0"/>
        <v>20</v>
      </c>
      <c r="B7" t="str">
        <f t="shared" si="1"/>
        <v/>
      </c>
      <c r="C7" t="str">
        <f t="shared" si="2"/>
        <v/>
      </c>
      <c r="D7" s="5" t="s">
        <v>4</v>
      </c>
      <c r="E7" s="6"/>
      <c r="F7" s="6"/>
      <c r="H7" s="8" t="str">
        <f t="shared" si="3"/>
        <v>Василеостровское Светлое 20А ПЭТ</v>
      </c>
      <c r="I7" s="8">
        <f t="shared" si="4"/>
        <v>18</v>
      </c>
      <c r="J7" s="8" t="str">
        <f t="shared" si="5"/>
        <v>ОСН</v>
      </c>
    </row>
    <row r="8" spans="1:10">
      <c r="A8">
        <f t="shared" si="0"/>
        <v>20.100000000000001</v>
      </c>
      <c r="B8" t="str">
        <f t="shared" si="1"/>
        <v/>
      </c>
      <c r="C8" t="str">
        <f t="shared" si="2"/>
        <v/>
      </c>
      <c r="D8" s="5" t="s">
        <v>5</v>
      </c>
      <c r="E8" s="6"/>
      <c r="F8" s="6"/>
      <c r="H8" s="8" t="str">
        <f t="shared" si="3"/>
        <v>Василеостровское Светлое 20А ПЭТ</v>
      </c>
      <c r="I8" s="8">
        <f t="shared" si="4"/>
        <v>6</v>
      </c>
      <c r="J8" s="8" t="str">
        <f t="shared" si="5"/>
        <v>ДОП</v>
      </c>
    </row>
    <row r="9" spans="1:10">
      <c r="A9">
        <f t="shared" si="0"/>
        <v>28</v>
      </c>
      <c r="B9" t="str">
        <f t="shared" si="1"/>
        <v/>
      </c>
      <c r="C9" t="str">
        <f t="shared" si="2"/>
        <v/>
      </c>
      <c r="D9" s="5" t="s">
        <v>6</v>
      </c>
      <c r="E9" s="6"/>
      <c r="F9" s="6"/>
      <c r="H9" s="8" t="str">
        <f t="shared" si="3"/>
        <v>Бланш де Лютин 20А ПЭТ</v>
      </c>
      <c r="I9" s="8">
        <f t="shared" si="4"/>
        <v>8</v>
      </c>
      <c r="J9" s="8" t="str">
        <f t="shared" si="5"/>
        <v>ОСН</v>
      </c>
    </row>
    <row r="10" spans="1:10">
      <c r="A10">
        <f t="shared" si="0"/>
        <v>28.1</v>
      </c>
      <c r="B10" t="str">
        <f t="shared" si="1"/>
        <v/>
      </c>
      <c r="C10" t="str">
        <f t="shared" si="2"/>
        <v/>
      </c>
      <c r="D10" s="5" t="s">
        <v>7</v>
      </c>
      <c r="E10" s="6"/>
      <c r="F10" s="6"/>
      <c r="H10" s="8" t="str">
        <f t="shared" si="3"/>
        <v>Бланш де Лютин 20А ПЭТ</v>
      </c>
      <c r="I10" s="8">
        <f t="shared" si="4"/>
        <v>4</v>
      </c>
      <c r="J10" s="8" t="str">
        <f t="shared" si="5"/>
        <v>ДОП</v>
      </c>
    </row>
    <row r="11" spans="1:10">
      <c r="A11">
        <f t="shared" si="0"/>
        <v>31</v>
      </c>
      <c r="B11" t="str">
        <f t="shared" si="1"/>
        <v/>
      </c>
      <c r="C11" t="str">
        <f t="shared" si="2"/>
        <v/>
      </c>
      <c r="D11" s="5" t="s">
        <v>8</v>
      </c>
      <c r="E11" s="6"/>
      <c r="F11" s="6"/>
      <c r="H11" s="8" t="str">
        <f t="shared" si="3"/>
        <v>Тройной Пшеничный Эль 20А ПЭТ</v>
      </c>
      <c r="I11" s="8">
        <f t="shared" si="4"/>
        <v>20</v>
      </c>
      <c r="J11" s="8" t="str">
        <f t="shared" si="5"/>
        <v>ОСН</v>
      </c>
    </row>
    <row r="12" spans="1:10">
      <c r="A12">
        <f t="shared" si="0"/>
        <v>32</v>
      </c>
      <c r="B12" t="str">
        <f t="shared" si="1"/>
        <v/>
      </c>
      <c r="C12" t="str">
        <f t="shared" si="2"/>
        <v/>
      </c>
      <c r="D12" s="5" t="s">
        <v>9</v>
      </c>
      <c r="E12" s="6"/>
      <c r="F12" s="6"/>
      <c r="H12" s="8" t="str">
        <f t="shared" si="3"/>
        <v>Синяя Борода 20А ПЭТ</v>
      </c>
      <c r="I12" s="8">
        <f t="shared" si="4"/>
        <v>2</v>
      </c>
      <c r="J12" s="8" t="str">
        <f t="shared" si="5"/>
        <v>ОСН</v>
      </c>
    </row>
    <row r="13" spans="1:10">
      <c r="A13">
        <f t="shared" si="0"/>
        <v>33</v>
      </c>
      <c r="B13" t="str">
        <f t="shared" si="1"/>
        <v/>
      </c>
      <c r="C13" t="str">
        <f t="shared" si="2"/>
        <v/>
      </c>
      <c r="D13" s="5" t="s">
        <v>10</v>
      </c>
      <c r="E13" s="6"/>
      <c r="F13" s="6"/>
      <c r="H13" s="8" t="str">
        <f t="shared" si="3"/>
        <v>Чехов 20А ПЭТ</v>
      </c>
      <c r="I13" s="8">
        <f t="shared" si="4"/>
        <v>5</v>
      </c>
      <c r="J13" s="8" t="str">
        <f t="shared" si="5"/>
        <v>ОСН</v>
      </c>
    </row>
    <row r="14" spans="1:10">
      <c r="A14">
        <f t="shared" si="0"/>
        <v>33.1</v>
      </c>
      <c r="B14">
        <f t="shared" si="1"/>
        <v>14</v>
      </c>
      <c r="C14" t="str">
        <f t="shared" si="2"/>
        <v/>
      </c>
      <c r="D14" s="5" t="s">
        <v>11</v>
      </c>
      <c r="E14" s="6">
        <v>10</v>
      </c>
      <c r="F14" s="6"/>
      <c r="H14" s="8" t="str">
        <f t="shared" si="3"/>
        <v>Чехов 20А ПЭТ</v>
      </c>
      <c r="I14" s="8">
        <f t="shared" si="4"/>
        <v>5</v>
      </c>
      <c r="J14" s="8" t="str">
        <f t="shared" si="5"/>
        <v>ДОП</v>
      </c>
    </row>
    <row r="15" spans="1:10">
      <c r="A15">
        <f t="shared" si="0"/>
        <v>38</v>
      </c>
      <c r="B15" t="str">
        <f t="shared" si="1"/>
        <v/>
      </c>
      <c r="C15" t="str">
        <f t="shared" si="2"/>
        <v/>
      </c>
      <c r="D15" s="5" t="s">
        <v>12</v>
      </c>
      <c r="E15" s="6"/>
      <c r="F15" s="6"/>
      <c r="H15" s="8" t="str">
        <f t="shared" si="3"/>
        <v>ГОРЬКОВСКАЯ 20А ПЭТ</v>
      </c>
      <c r="I15" s="8">
        <f t="shared" si="4"/>
        <v>4</v>
      </c>
      <c r="J15" s="8" t="str">
        <f t="shared" si="5"/>
        <v>ОСН</v>
      </c>
    </row>
    <row r="16" spans="1:10">
      <c r="A16">
        <f t="shared" si="0"/>
        <v>41</v>
      </c>
      <c r="B16">
        <f t="shared" si="1"/>
        <v>16</v>
      </c>
      <c r="C16">
        <f t="shared" si="2"/>
        <v>16.100000000000001</v>
      </c>
      <c r="D16" s="5" t="s">
        <v>13</v>
      </c>
      <c r="E16" s="6">
        <v>18</v>
      </c>
      <c r="F16" s="6">
        <v>111</v>
      </c>
      <c r="H16" s="8" t="str">
        <f t="shared" si="3"/>
        <v>BLACKBURN (COFFEE STOUT) (12шт/кор) 0,5</v>
      </c>
      <c r="I16" s="8">
        <f t="shared" si="4"/>
        <v>60</v>
      </c>
      <c r="J16" s="8" t="str">
        <f t="shared" si="5"/>
        <v>ОСН</v>
      </c>
    </row>
    <row r="17" spans="1:10">
      <c r="A17">
        <f t="shared" si="0"/>
        <v>45</v>
      </c>
      <c r="B17">
        <f t="shared" si="1"/>
        <v>17</v>
      </c>
      <c r="C17" t="str">
        <f t="shared" si="2"/>
        <v/>
      </c>
      <c r="D17" s="5" t="s">
        <v>14</v>
      </c>
      <c r="E17" s="6">
        <v>12</v>
      </c>
      <c r="F17" s="6"/>
      <c r="H17" s="8" t="str">
        <f t="shared" si="3"/>
        <v>Сидр (6шт/кор) 0,375</v>
      </c>
      <c r="I17" s="8">
        <f t="shared" si="4"/>
        <v>180</v>
      </c>
      <c r="J17" s="8" t="str">
        <f t="shared" si="5"/>
        <v>ОСН</v>
      </c>
    </row>
    <row r="18" spans="1:10">
      <c r="A18">
        <f t="shared" si="0"/>
        <v>47</v>
      </c>
      <c r="B18" t="str">
        <f t="shared" si="1"/>
        <v/>
      </c>
      <c r="C18" t="str">
        <f t="shared" si="2"/>
        <v/>
      </c>
      <c r="D18" s="5" t="s">
        <v>15</v>
      </c>
      <c r="E18" s="6"/>
      <c r="F18" s="6"/>
      <c r="H18" s="8" t="str">
        <f t="shared" si="3"/>
        <v>Синяя Борода (6шт/кор) 0,375</v>
      </c>
      <c r="I18" s="8">
        <f t="shared" si="4"/>
        <v>120</v>
      </c>
      <c r="J18" s="8" t="str">
        <f t="shared" si="5"/>
        <v>ОСН</v>
      </c>
    </row>
    <row r="19" spans="1:10">
      <c r="A19">
        <f t="shared" si="0"/>
        <v>48</v>
      </c>
      <c r="B19" t="str">
        <f t="shared" si="1"/>
        <v/>
      </c>
      <c r="C19" t="str">
        <f t="shared" si="2"/>
        <v/>
      </c>
      <c r="D19" s="5" t="s">
        <v>16</v>
      </c>
      <c r="E19" s="6"/>
      <c r="F19" s="6"/>
      <c r="H19" s="8" t="str">
        <f t="shared" si="3"/>
        <v>Чехов (6шт/кор) 0,375</v>
      </c>
      <c r="I19" s="8">
        <f t="shared" si="4"/>
        <v>240</v>
      </c>
      <c r="J19" s="8" t="str">
        <f t="shared" si="5"/>
        <v>ОСН</v>
      </c>
    </row>
    <row r="20" spans="1:10">
      <c r="A20">
        <f t="shared" si="0"/>
        <v>51</v>
      </c>
      <c r="B20">
        <f t="shared" si="1"/>
        <v>20</v>
      </c>
      <c r="C20">
        <f t="shared" si="2"/>
        <v>20.100000000000001</v>
      </c>
      <c r="D20" s="5" t="s">
        <v>17</v>
      </c>
      <c r="E20" s="6">
        <v>18</v>
      </c>
      <c r="F20" s="6">
        <v>6</v>
      </c>
      <c r="H20" s="8" t="str">
        <f t="shared" si="3"/>
        <v>Сидр (6шт/кор) 0,75</v>
      </c>
      <c r="I20" s="8">
        <f t="shared" si="4"/>
        <v>180</v>
      </c>
      <c r="J20" s="8" t="str">
        <f t="shared" si="5"/>
        <v>ОСН</v>
      </c>
    </row>
    <row r="21" spans="1:10">
      <c r="A21">
        <f t="shared" si="0"/>
        <v>53</v>
      </c>
      <c r="B21" t="str">
        <f t="shared" si="1"/>
        <v/>
      </c>
      <c r="C21" t="str">
        <f t="shared" si="2"/>
        <v/>
      </c>
      <c r="D21" s="5" t="s">
        <v>18</v>
      </c>
      <c r="E21" s="6"/>
      <c r="F21" s="6"/>
      <c r="H21" s="8" t="str">
        <f t="shared" si="3"/>
        <v>Синяя Борода (6шт/кор) 0,75</v>
      </c>
      <c r="I21" s="8">
        <f t="shared" si="4"/>
        <v>180</v>
      </c>
      <c r="J21" s="8" t="str">
        <f t="shared" si="5"/>
        <v>ОСН</v>
      </c>
    </row>
    <row r="22" spans="1:10">
      <c r="A22">
        <f t="shared" si="0"/>
        <v>54</v>
      </c>
      <c r="B22" t="str">
        <f t="shared" si="1"/>
        <v/>
      </c>
      <c r="C22" t="str">
        <f t="shared" si="2"/>
        <v/>
      </c>
      <c r="D22" s="5" t="s">
        <v>19</v>
      </c>
      <c r="E22" s="6"/>
      <c r="F22" s="6"/>
      <c r="H22" s="8" t="str">
        <f t="shared" si="3"/>
        <v>Чехов (6шт/кор) 0,75</v>
      </c>
      <c r="I22" s="8">
        <f t="shared" si="4"/>
        <v>240</v>
      </c>
      <c r="J22" s="8" t="str">
        <f t="shared" si="5"/>
        <v>ОСН</v>
      </c>
    </row>
    <row r="23" spans="1:10">
      <c r="A23">
        <f t="shared" si="0"/>
        <v>55</v>
      </c>
      <c r="B23" t="str">
        <f t="shared" si="1"/>
        <v/>
      </c>
      <c r="C23" t="str">
        <f t="shared" si="2"/>
        <v/>
      </c>
      <c r="D23" s="5" t="s">
        <v>20</v>
      </c>
      <c r="E23" s="6"/>
      <c r="F23" s="6"/>
      <c r="H23" s="8" t="str">
        <f t="shared" si="3"/>
        <v>Доктор Фауст (6шт/кор) 0,75</v>
      </c>
      <c r="I23" s="8">
        <f t="shared" si="4"/>
        <v>60</v>
      </c>
      <c r="J23" s="8" t="str">
        <f t="shared" si="5"/>
        <v>ОСН</v>
      </c>
    </row>
    <row r="24" spans="1:10">
      <c r="A24">
        <f t="shared" si="0"/>
        <v>56</v>
      </c>
      <c r="B24" t="str">
        <f t="shared" si="1"/>
        <v/>
      </c>
      <c r="C24" t="str">
        <f t="shared" si="2"/>
        <v/>
      </c>
      <c r="D24" s="5" t="s">
        <v>21</v>
      </c>
      <c r="E24" s="6"/>
      <c r="F24" s="6"/>
      <c r="H24" s="8" t="str">
        <f t="shared" si="3"/>
        <v>Руж де Лютин (6шт/кор) 0,75</v>
      </c>
      <c r="I24" s="8">
        <f t="shared" si="4"/>
        <v>120</v>
      </c>
      <c r="J24" s="8" t="str">
        <f t="shared" si="5"/>
        <v>ОСН</v>
      </c>
    </row>
    <row r="25" spans="1:10">
      <c r="A25">
        <f t="shared" si="0"/>
        <v>57.1</v>
      </c>
      <c r="B25" t="str">
        <f t="shared" si="1"/>
        <v/>
      </c>
      <c r="C25" t="str">
        <f t="shared" si="2"/>
        <v/>
      </c>
      <c r="D25" s="5" t="s">
        <v>22</v>
      </c>
      <c r="E25" s="6"/>
      <c r="F25" s="6"/>
      <c r="H25" s="8" t="str">
        <f t="shared" si="3"/>
        <v>Мел судьбы (12шт/кор) 0,375</v>
      </c>
      <c r="I25" s="8">
        <f t="shared" si="4"/>
        <v>311</v>
      </c>
      <c r="J25" s="8" t="str">
        <f t="shared" si="5"/>
        <v>ДОП</v>
      </c>
    </row>
    <row r="26" spans="1:10">
      <c r="A26">
        <f t="shared" si="0"/>
        <v>59</v>
      </c>
      <c r="B26" t="str">
        <f t="shared" si="1"/>
        <v/>
      </c>
      <c r="C26" t="str">
        <f t="shared" si="2"/>
        <v/>
      </c>
      <c r="D26" s="5" t="s">
        <v>23</v>
      </c>
      <c r="E26" s="6"/>
      <c r="F26" s="6"/>
      <c r="H26" s="8" t="str">
        <f t="shared" si="3"/>
        <v>Лимитированное (КВАДРАТ) 0,75</v>
      </c>
      <c r="I26" s="8">
        <f t="shared" si="4"/>
        <v>120</v>
      </c>
      <c r="J26" s="8" t="str">
        <f t="shared" si="5"/>
        <v>ОСН</v>
      </c>
    </row>
    <row r="27" spans="1:10">
      <c r="A27">
        <f t="shared" si="0"/>
        <v>60</v>
      </c>
      <c r="B27" t="str">
        <f t="shared" si="1"/>
        <v/>
      </c>
      <c r="C27" t="str">
        <f t="shared" si="2"/>
        <v/>
      </c>
      <c r="D27" s="5" t="s">
        <v>24</v>
      </c>
      <c r="E27" s="6"/>
      <c r="F27" s="6"/>
      <c r="H27" s="8" t="str">
        <f t="shared" si="3"/>
        <v>Лимитированное (ПУАРЭ) 0,75</v>
      </c>
      <c r="I27" s="8">
        <f t="shared" si="4"/>
        <v>180</v>
      </c>
      <c r="J27" s="8" t="str">
        <f t="shared" si="5"/>
        <v>ОСН</v>
      </c>
    </row>
    <row r="28" spans="1:10">
      <c r="A28" t="e">
        <f t="shared" si="0"/>
        <v>#NUM!</v>
      </c>
      <c r="B28">
        <f t="shared" si="1"/>
        <v>28</v>
      </c>
      <c r="C28">
        <f t="shared" si="2"/>
        <v>28.1</v>
      </c>
      <c r="D28" s="5" t="s">
        <v>25</v>
      </c>
      <c r="E28" s="6">
        <v>8</v>
      </c>
      <c r="F28" s="6">
        <v>4</v>
      </c>
      <c r="H28" s="8" t="e">
        <f t="shared" ref="H28:H31" si="6">INDEX(D:D,A28)</f>
        <v>#NUM!</v>
      </c>
      <c r="I28" s="8" t="e">
        <f t="shared" ref="I28:I31" si="7">INDEX(E:F,A28,IF(INT(A28)=A28,1,2))</f>
        <v>#NUM!</v>
      </c>
      <c r="J28" s="8" t="e">
        <f t="shared" ref="J28:J31" si="8">IF(INT(A28)=A28,E$2,F$2)</f>
        <v>#NUM!</v>
      </c>
    </row>
    <row r="29" spans="1:10">
      <c r="A29" t="e">
        <f t="shared" si="0"/>
        <v>#NUM!</v>
      </c>
      <c r="B29" t="str">
        <f t="shared" si="1"/>
        <v/>
      </c>
      <c r="C29" t="str">
        <f t="shared" si="2"/>
        <v/>
      </c>
      <c r="D29" s="5" t="s">
        <v>26</v>
      </c>
      <c r="E29" s="6"/>
      <c r="F29" s="6"/>
      <c r="H29" s="8" t="e">
        <f t="shared" si="6"/>
        <v>#NUM!</v>
      </c>
      <c r="I29" s="8" t="e">
        <f t="shared" si="7"/>
        <v>#NUM!</v>
      </c>
      <c r="J29" s="8" t="e">
        <f t="shared" si="8"/>
        <v>#NUM!</v>
      </c>
    </row>
    <row r="30" spans="1:10">
      <c r="A30" t="e">
        <f t="shared" si="0"/>
        <v>#NUM!</v>
      </c>
      <c r="B30" t="str">
        <f t="shared" si="1"/>
        <v/>
      </c>
      <c r="C30" t="str">
        <f t="shared" si="2"/>
        <v/>
      </c>
      <c r="D30" s="5" t="s">
        <v>27</v>
      </c>
      <c r="E30" s="6"/>
      <c r="F30" s="6"/>
      <c r="H30" s="8" t="e">
        <f t="shared" si="6"/>
        <v>#NUM!</v>
      </c>
      <c r="I30" s="8" t="e">
        <f t="shared" si="7"/>
        <v>#NUM!</v>
      </c>
      <c r="J30" s="8" t="e">
        <f t="shared" si="8"/>
        <v>#NUM!</v>
      </c>
    </row>
    <row r="31" spans="1:10">
      <c r="A31" t="e">
        <f t="shared" si="0"/>
        <v>#NUM!</v>
      </c>
      <c r="B31">
        <f t="shared" si="1"/>
        <v>31</v>
      </c>
      <c r="C31" t="str">
        <f t="shared" si="2"/>
        <v/>
      </c>
      <c r="D31" s="5" t="s">
        <v>28</v>
      </c>
      <c r="E31" s="6">
        <v>20</v>
      </c>
      <c r="F31" s="6"/>
      <c r="H31" s="8" t="e">
        <f t="shared" si="6"/>
        <v>#NUM!</v>
      </c>
      <c r="I31" s="8" t="e">
        <f t="shared" si="7"/>
        <v>#NUM!</v>
      </c>
      <c r="J31" s="8" t="e">
        <f t="shared" si="8"/>
        <v>#NUM!</v>
      </c>
    </row>
    <row r="32" spans="1:10">
      <c r="A32" t="e">
        <f t="shared" si="0"/>
        <v>#NUM!</v>
      </c>
      <c r="B32">
        <f t="shared" si="1"/>
        <v>32</v>
      </c>
      <c r="C32" t="str">
        <f t="shared" si="2"/>
        <v/>
      </c>
      <c r="D32" s="5" t="s">
        <v>29</v>
      </c>
      <c r="E32" s="6">
        <v>2</v>
      </c>
      <c r="F32" s="6"/>
    </row>
    <row r="33" spans="1:6">
      <c r="A33" t="e">
        <f t="shared" si="0"/>
        <v>#NUM!</v>
      </c>
      <c r="B33">
        <f t="shared" si="1"/>
        <v>33</v>
      </c>
      <c r="C33">
        <f t="shared" si="2"/>
        <v>33.1</v>
      </c>
      <c r="D33" s="5" t="s">
        <v>30</v>
      </c>
      <c r="E33" s="6">
        <v>5</v>
      </c>
      <c r="F33" s="6">
        <v>5</v>
      </c>
    </row>
    <row r="34" spans="1:6">
      <c r="A34" t="e">
        <f t="shared" si="0"/>
        <v>#NUM!</v>
      </c>
      <c r="B34" t="str">
        <f t="shared" si="1"/>
        <v/>
      </c>
      <c r="C34" t="str">
        <f t="shared" si="2"/>
        <v/>
      </c>
      <c r="D34" s="5" t="s">
        <v>31</v>
      </c>
      <c r="E34" s="6"/>
      <c r="F34" s="6"/>
    </row>
    <row r="35" spans="1:6">
      <c r="A35" t="e">
        <f t="shared" si="0"/>
        <v>#NUM!</v>
      </c>
      <c r="B35" t="str">
        <f t="shared" si="1"/>
        <v/>
      </c>
      <c r="C35" t="str">
        <f t="shared" si="2"/>
        <v/>
      </c>
      <c r="D35" s="5" t="s">
        <v>32</v>
      </c>
      <c r="E35" s="6"/>
      <c r="F35" s="6"/>
    </row>
    <row r="36" spans="1:6">
      <c r="A36" t="e">
        <f t="shared" si="0"/>
        <v>#NUM!</v>
      </c>
      <c r="B36" t="str">
        <f t="shared" si="1"/>
        <v/>
      </c>
      <c r="C36" t="str">
        <f t="shared" si="2"/>
        <v/>
      </c>
      <c r="D36" s="5" t="s">
        <v>33</v>
      </c>
      <c r="E36" s="6"/>
      <c r="F36" s="6"/>
    </row>
    <row r="37" spans="1:6">
      <c r="A37" t="e">
        <f t="shared" si="0"/>
        <v>#NUM!</v>
      </c>
      <c r="B37" t="str">
        <f t="shared" si="1"/>
        <v/>
      </c>
      <c r="C37" t="str">
        <f t="shared" si="2"/>
        <v/>
      </c>
      <c r="D37" s="5" t="s">
        <v>34</v>
      </c>
      <c r="E37" s="6"/>
      <c r="F37" s="6"/>
    </row>
    <row r="38" spans="1:6">
      <c r="A38" t="e">
        <f t="shared" si="0"/>
        <v>#NUM!</v>
      </c>
      <c r="B38">
        <f t="shared" si="1"/>
        <v>38</v>
      </c>
      <c r="C38" t="str">
        <f t="shared" si="2"/>
        <v/>
      </c>
      <c r="D38" s="5" t="s">
        <v>35</v>
      </c>
      <c r="E38" s="6">
        <v>4</v>
      </c>
      <c r="F38" s="6"/>
    </row>
    <row r="39" spans="1:6">
      <c r="A39" t="e">
        <f t="shared" si="0"/>
        <v>#NUM!</v>
      </c>
      <c r="B39" t="str">
        <f t="shared" si="1"/>
        <v/>
      </c>
      <c r="C39" t="str">
        <f t="shared" si="2"/>
        <v/>
      </c>
      <c r="D39" s="5" t="s">
        <v>36</v>
      </c>
      <c r="E39" s="6"/>
      <c r="F39" s="6"/>
    </row>
    <row r="40" spans="1:6">
      <c r="A40" t="e">
        <f t="shared" si="0"/>
        <v>#NUM!</v>
      </c>
      <c r="B40" t="str">
        <f t="shared" si="1"/>
        <v/>
      </c>
      <c r="C40" t="str">
        <f t="shared" si="2"/>
        <v/>
      </c>
      <c r="D40" s="5" t="s">
        <v>37</v>
      </c>
      <c r="E40" s="6"/>
      <c r="F40" s="6"/>
    </row>
    <row r="41" spans="1:6">
      <c r="A41" t="e">
        <f t="shared" si="0"/>
        <v>#NUM!</v>
      </c>
      <c r="B41">
        <f t="shared" si="1"/>
        <v>41</v>
      </c>
      <c r="C41" t="str">
        <f t="shared" si="2"/>
        <v/>
      </c>
      <c r="D41" s="5" t="s">
        <v>38</v>
      </c>
      <c r="E41" s="6">
        <v>60</v>
      </c>
      <c r="F41" s="6"/>
    </row>
    <row r="42" spans="1:6">
      <c r="A42" t="e">
        <f t="shared" si="0"/>
        <v>#NUM!</v>
      </c>
      <c r="B42" t="str">
        <f t="shared" si="1"/>
        <v/>
      </c>
      <c r="C42" t="str">
        <f t="shared" si="2"/>
        <v/>
      </c>
      <c r="D42" s="5" t="s">
        <v>39</v>
      </c>
      <c r="E42" s="6"/>
      <c r="F42" s="6"/>
    </row>
    <row r="43" spans="1:6">
      <c r="A43" t="e">
        <f t="shared" si="0"/>
        <v>#NUM!</v>
      </c>
      <c r="B43" t="str">
        <f t="shared" si="1"/>
        <v/>
      </c>
      <c r="C43" t="str">
        <f t="shared" si="2"/>
        <v/>
      </c>
      <c r="D43" s="5" t="s">
        <v>40</v>
      </c>
      <c r="E43" s="6"/>
      <c r="F43" s="6"/>
    </row>
    <row r="44" spans="1:6">
      <c r="A44" t="e">
        <f t="shared" si="0"/>
        <v>#NUM!</v>
      </c>
      <c r="B44" t="str">
        <f t="shared" si="1"/>
        <v/>
      </c>
      <c r="C44" t="str">
        <f t="shared" si="2"/>
        <v/>
      </c>
      <c r="D44" s="5" t="s">
        <v>41</v>
      </c>
      <c r="E44" s="6"/>
      <c r="F44" s="6"/>
    </row>
    <row r="45" spans="1:6">
      <c r="A45" t="e">
        <f t="shared" si="0"/>
        <v>#NUM!</v>
      </c>
      <c r="B45">
        <f t="shared" si="1"/>
        <v>45</v>
      </c>
      <c r="C45" t="str">
        <f t="shared" si="2"/>
        <v/>
      </c>
      <c r="D45" s="5" t="s">
        <v>42</v>
      </c>
      <c r="E45" s="6">
        <v>180</v>
      </c>
      <c r="F45" s="6"/>
    </row>
    <row r="46" spans="1:6">
      <c r="A46" t="e">
        <f t="shared" si="0"/>
        <v>#NUM!</v>
      </c>
      <c r="B46" t="str">
        <f t="shared" si="1"/>
        <v/>
      </c>
      <c r="C46" t="str">
        <f t="shared" si="2"/>
        <v/>
      </c>
      <c r="D46" s="5" t="s">
        <v>43</v>
      </c>
      <c r="E46" s="6"/>
      <c r="F46" s="6"/>
    </row>
    <row r="47" spans="1:6">
      <c r="A47" t="e">
        <f t="shared" si="0"/>
        <v>#NUM!</v>
      </c>
      <c r="B47">
        <f t="shared" si="1"/>
        <v>47</v>
      </c>
      <c r="C47" t="str">
        <f t="shared" si="2"/>
        <v/>
      </c>
      <c r="D47" s="5" t="s">
        <v>44</v>
      </c>
      <c r="E47" s="6">
        <v>120</v>
      </c>
      <c r="F47" s="6"/>
    </row>
    <row r="48" spans="1:6">
      <c r="A48" t="e">
        <f t="shared" si="0"/>
        <v>#NUM!</v>
      </c>
      <c r="B48">
        <f t="shared" si="1"/>
        <v>48</v>
      </c>
      <c r="C48" t="str">
        <f t="shared" si="2"/>
        <v/>
      </c>
      <c r="D48" s="5" t="s">
        <v>45</v>
      </c>
      <c r="E48" s="6">
        <v>240</v>
      </c>
      <c r="F48" s="6"/>
    </row>
    <row r="49" spans="1:6">
      <c r="A49" t="e">
        <f t="shared" si="0"/>
        <v>#NUM!</v>
      </c>
      <c r="B49" t="str">
        <f t="shared" si="1"/>
        <v/>
      </c>
      <c r="C49" t="str">
        <f t="shared" si="2"/>
        <v/>
      </c>
      <c r="D49" s="5" t="s">
        <v>46</v>
      </c>
      <c r="E49" s="6"/>
      <c r="F49" s="6"/>
    </row>
    <row r="50" spans="1:6">
      <c r="A50" t="e">
        <f t="shared" si="0"/>
        <v>#NUM!</v>
      </c>
      <c r="B50" t="str">
        <f t="shared" si="1"/>
        <v/>
      </c>
      <c r="C50" t="str">
        <f t="shared" si="2"/>
        <v/>
      </c>
      <c r="D50" s="5" t="s">
        <v>47</v>
      </c>
      <c r="E50" s="6"/>
      <c r="F50" s="6"/>
    </row>
    <row r="51" spans="1:6">
      <c r="A51" t="e">
        <f t="shared" si="0"/>
        <v>#NUM!</v>
      </c>
      <c r="B51">
        <f t="shared" si="1"/>
        <v>51</v>
      </c>
      <c r="C51" t="str">
        <f t="shared" si="2"/>
        <v/>
      </c>
      <c r="D51" s="5" t="s">
        <v>48</v>
      </c>
      <c r="E51" s="6">
        <v>180</v>
      </c>
      <c r="F51" s="6"/>
    </row>
    <row r="52" spans="1:6">
      <c r="A52" t="e">
        <f t="shared" si="0"/>
        <v>#NUM!</v>
      </c>
      <c r="B52" t="str">
        <f t="shared" si="1"/>
        <v/>
      </c>
      <c r="C52" t="str">
        <f t="shared" si="2"/>
        <v/>
      </c>
      <c r="D52" s="5" t="s">
        <v>49</v>
      </c>
      <c r="E52" s="6"/>
      <c r="F52" s="6"/>
    </row>
    <row r="53" spans="1:6">
      <c r="A53" t="e">
        <f t="shared" si="0"/>
        <v>#NUM!</v>
      </c>
      <c r="B53">
        <f t="shared" si="1"/>
        <v>53</v>
      </c>
      <c r="C53" t="str">
        <f t="shared" si="2"/>
        <v/>
      </c>
      <c r="D53" s="5" t="s">
        <v>50</v>
      </c>
      <c r="E53" s="6">
        <v>180</v>
      </c>
      <c r="F53" s="6"/>
    </row>
    <row r="54" spans="1:6">
      <c r="A54" t="e">
        <f t="shared" si="0"/>
        <v>#NUM!</v>
      </c>
      <c r="B54">
        <f t="shared" si="1"/>
        <v>54</v>
      </c>
      <c r="C54" t="str">
        <f t="shared" si="2"/>
        <v/>
      </c>
      <c r="D54" s="5" t="s">
        <v>51</v>
      </c>
      <c r="E54" s="6">
        <v>240</v>
      </c>
      <c r="F54" s="6"/>
    </row>
    <row r="55" spans="1:6">
      <c r="A55" t="e">
        <f t="shared" si="0"/>
        <v>#NUM!</v>
      </c>
      <c r="B55">
        <f t="shared" si="1"/>
        <v>55</v>
      </c>
      <c r="C55" t="str">
        <f t="shared" si="2"/>
        <v/>
      </c>
      <c r="D55" s="5" t="s">
        <v>52</v>
      </c>
      <c r="E55" s="6">
        <v>60</v>
      </c>
      <c r="F55" s="6"/>
    </row>
    <row r="56" spans="1:6">
      <c r="A56" t="e">
        <f t="shared" si="0"/>
        <v>#NUM!</v>
      </c>
      <c r="B56">
        <f t="shared" si="1"/>
        <v>56</v>
      </c>
      <c r="C56" t="str">
        <f t="shared" si="2"/>
        <v/>
      </c>
      <c r="D56" s="5" t="s">
        <v>53</v>
      </c>
      <c r="E56" s="6">
        <v>120</v>
      </c>
      <c r="F56" s="6"/>
    </row>
    <row r="57" spans="1:6">
      <c r="A57" t="e">
        <f t="shared" si="0"/>
        <v>#NUM!</v>
      </c>
      <c r="B57" t="str">
        <f t="shared" si="1"/>
        <v/>
      </c>
      <c r="C57">
        <f t="shared" si="2"/>
        <v>57.1</v>
      </c>
      <c r="D57" s="5" t="s">
        <v>54</v>
      </c>
      <c r="E57" s="6"/>
      <c r="F57" s="6">
        <v>311</v>
      </c>
    </row>
    <row r="58" spans="1:6">
      <c r="A58" t="e">
        <f t="shared" si="0"/>
        <v>#NUM!</v>
      </c>
      <c r="B58" t="str">
        <f t="shared" si="1"/>
        <v/>
      </c>
      <c r="C58" t="str">
        <f t="shared" si="2"/>
        <v/>
      </c>
      <c r="D58" s="5" t="s">
        <v>55</v>
      </c>
      <c r="E58" s="6"/>
      <c r="F58" s="6"/>
    </row>
    <row r="59" spans="1:6">
      <c r="A59" t="e">
        <f t="shared" si="0"/>
        <v>#NUM!</v>
      </c>
      <c r="B59">
        <f t="shared" si="1"/>
        <v>59</v>
      </c>
      <c r="C59" t="str">
        <f t="shared" si="2"/>
        <v/>
      </c>
      <c r="D59" s="5" t="s">
        <v>56</v>
      </c>
      <c r="E59" s="6">
        <v>120</v>
      </c>
      <c r="F59" s="6"/>
    </row>
    <row r="60" spans="1:6">
      <c r="A60" t="e">
        <f t="shared" si="0"/>
        <v>#NUM!</v>
      </c>
      <c r="B60">
        <f t="shared" si="1"/>
        <v>60</v>
      </c>
      <c r="C60" t="str">
        <f t="shared" si="2"/>
        <v/>
      </c>
      <c r="D60" s="5" t="s">
        <v>57</v>
      </c>
      <c r="E60" s="6">
        <v>180</v>
      </c>
      <c r="F60" s="6"/>
    </row>
  </sheetData>
  <protectedRanges>
    <protectedRange sqref="E3:F60" name="Количество_2"/>
  </protectedRanges>
  <autoFilter ref="D2:G60"/>
  <conditionalFormatting sqref="D55:F60 D3:F36">
    <cfRule type="expression" dxfId="1" priority="10">
      <formula>SUM($H3:$M3)&gt;0</formula>
    </cfRule>
  </conditionalFormatting>
  <conditionalFormatting sqref="D37:F54">
    <cfRule type="expression" dxfId="0" priority="12">
      <formula>SUM($H37:$M37)&gt;0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Миронова</dc:creator>
  <cp:lastModifiedBy>11</cp:lastModifiedBy>
  <dcterms:created xsi:type="dcterms:W3CDTF">2018-04-01T06:40:22Z</dcterms:created>
  <dcterms:modified xsi:type="dcterms:W3CDTF">2018-04-01T09:32:17Z</dcterms:modified>
</cp:coreProperties>
</file>