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9" i="1" l="1"/>
  <c r="B18" i="1"/>
  <c r="H15" i="1"/>
  <c r="G15" i="1"/>
  <c r="F15" i="1"/>
  <c r="E15" i="1"/>
  <c r="D15" i="1"/>
  <c r="C15" i="1"/>
  <c r="B15" i="1"/>
  <c r="H13" i="1"/>
  <c r="G13" i="1"/>
  <c r="F13" i="1"/>
  <c r="E13" i="1"/>
  <c r="D13" i="1"/>
  <c r="C13" i="1"/>
  <c r="B13" i="1"/>
  <c r="C14" i="1"/>
  <c r="F14" i="1"/>
  <c r="F11" i="1" s="1"/>
  <c r="G11" i="1" s="1"/>
  <c r="H12" i="1"/>
  <c r="H11" i="1"/>
  <c r="H3" i="1"/>
  <c r="H4" i="1"/>
  <c r="H5" i="1"/>
  <c r="H6" i="1"/>
  <c r="H7" i="1"/>
  <c r="H8" i="1"/>
  <c r="H9" i="1"/>
  <c r="H10" i="1"/>
  <c r="H2" i="1"/>
  <c r="D10" i="1"/>
  <c r="D6" i="1"/>
  <c r="C11" i="1"/>
  <c r="D11" i="1" s="1"/>
  <c r="C10" i="1"/>
  <c r="C9" i="1"/>
  <c r="D9" i="1" s="1"/>
  <c r="C8" i="1"/>
  <c r="D8" i="1" s="1"/>
  <c r="C7" i="1"/>
  <c r="D7" i="1" s="1"/>
  <c r="C6" i="1"/>
  <c r="C5" i="1"/>
  <c r="D5" i="1" s="1"/>
  <c r="C4" i="1"/>
  <c r="D4" i="1" s="1"/>
  <c r="C2" i="1"/>
  <c r="C12" i="1" s="1"/>
  <c r="C3" i="1"/>
  <c r="D3" i="1" s="1"/>
  <c r="D2" i="1"/>
  <c r="F10" i="1"/>
  <c r="G10" i="1" s="1"/>
  <c r="F8" i="1"/>
  <c r="G8" i="1" s="1"/>
  <c r="F6" i="1"/>
  <c r="G6" i="1" s="1"/>
  <c r="F4" i="1"/>
  <c r="G4" i="1" s="1"/>
  <c r="F2" i="1"/>
  <c r="G2" i="1" s="1"/>
  <c r="E12" i="1"/>
  <c r="B12" i="1"/>
  <c r="D12" i="1" l="1"/>
  <c r="F3" i="1"/>
  <c r="G3" i="1" s="1"/>
  <c r="G12" i="1" s="1"/>
  <c r="F5" i="1"/>
  <c r="G5" i="1" s="1"/>
  <c r="F7" i="1"/>
  <c r="G7" i="1" s="1"/>
  <c r="F9" i="1"/>
  <c r="G9" i="1" s="1"/>
  <c r="F12" i="1"/>
</calcChain>
</file>

<file path=xl/sharedStrings.xml><?xml version="1.0" encoding="utf-8"?>
<sst xmlns="http://schemas.openxmlformats.org/spreadsheetml/2006/main" count="15" uniqueCount="15">
  <si>
    <t>x</t>
  </si>
  <si>
    <t>x-(-x)</t>
  </si>
  <si>
    <t>x-(-x)^2</t>
  </si>
  <si>
    <t>y</t>
  </si>
  <si>
    <t>y-(-y)</t>
  </si>
  <si>
    <t>y-(-y)^2</t>
  </si>
  <si>
    <t>x*y</t>
  </si>
  <si>
    <t>среднее</t>
  </si>
  <si>
    <t>дисперсия</t>
  </si>
  <si>
    <t>х</t>
  </si>
  <si>
    <t>у</t>
  </si>
  <si>
    <t>сумма</t>
  </si>
  <si>
    <t>ср ар</t>
  </si>
  <si>
    <t>cov</t>
  </si>
  <si>
    <t>коэф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</si>
</sst>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Лист1!$K$1</c:f>
              <c:strCache>
                <c:ptCount val="1"/>
                <c:pt idx="0">
                  <c:v>у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Лист1!$J$2:$J$11</c:f>
              <c:numCache>
                <c:formatCode>General</c:formatCode>
                <c:ptCount val="10"/>
                <c:pt idx="0">
                  <c:v>3033</c:v>
                </c:pt>
                <c:pt idx="1">
                  <c:v>2942</c:v>
                </c:pt>
                <c:pt idx="2">
                  <c:v>5044</c:v>
                </c:pt>
                <c:pt idx="3">
                  <c:v>4405</c:v>
                </c:pt>
                <c:pt idx="4">
                  <c:v>2192</c:v>
                </c:pt>
                <c:pt idx="5">
                  <c:v>3774</c:v>
                </c:pt>
                <c:pt idx="6">
                  <c:v>2016</c:v>
                </c:pt>
                <c:pt idx="7">
                  <c:v>2603</c:v>
                </c:pt>
                <c:pt idx="8">
                  <c:v>3400</c:v>
                </c:pt>
                <c:pt idx="9">
                  <c:v>1338</c:v>
                </c:pt>
              </c:numCache>
            </c:numRef>
          </c:xVal>
          <c:yVal>
            <c:numRef>
              <c:f>Лист1!$K$2:$K$11</c:f>
              <c:numCache>
                <c:formatCode>General</c:formatCode>
                <c:ptCount val="10"/>
                <c:pt idx="0">
                  <c:v>10273</c:v>
                </c:pt>
                <c:pt idx="1">
                  <c:v>9989</c:v>
                </c:pt>
                <c:pt idx="2">
                  <c:v>14708</c:v>
                </c:pt>
                <c:pt idx="3">
                  <c:v>9874</c:v>
                </c:pt>
                <c:pt idx="4">
                  <c:v>7124</c:v>
                </c:pt>
                <c:pt idx="5">
                  <c:v>12454</c:v>
                </c:pt>
                <c:pt idx="6">
                  <c:v>6127</c:v>
                </c:pt>
                <c:pt idx="7">
                  <c:v>7940</c:v>
                </c:pt>
                <c:pt idx="8">
                  <c:v>14967</c:v>
                </c:pt>
                <c:pt idx="9">
                  <c:v>4280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619-4F7B-B3F8-918443129DAE}"/>
            </c:ext>
          </c:extLst>
        </c:ser>
        <c:ser>
          <c:idx val="1"/>
          <c:order val="1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2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2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/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ru-RU"/>
                </a:p>
              </c:txPr>
            </c:trendlineLbl>
          </c:trendline>
          <c:xVal>
            <c:numRef>
              <c:f>Лист1!$J$2:$J$11</c:f>
              <c:numCache>
                <c:formatCode>General</c:formatCode>
                <c:ptCount val="10"/>
                <c:pt idx="0">
                  <c:v>3033</c:v>
                </c:pt>
                <c:pt idx="1">
                  <c:v>2942</c:v>
                </c:pt>
                <c:pt idx="2">
                  <c:v>5044</c:v>
                </c:pt>
                <c:pt idx="3">
                  <c:v>4405</c:v>
                </c:pt>
                <c:pt idx="4">
                  <c:v>2192</c:v>
                </c:pt>
                <c:pt idx="5">
                  <c:v>3774</c:v>
                </c:pt>
                <c:pt idx="6">
                  <c:v>2016</c:v>
                </c:pt>
                <c:pt idx="7">
                  <c:v>2603</c:v>
                </c:pt>
                <c:pt idx="8">
                  <c:v>3400</c:v>
                </c:pt>
                <c:pt idx="9">
                  <c:v>1338</c:v>
                </c:pt>
              </c:numCache>
            </c:numRef>
          </c:xVal>
          <c:yVal>
            <c:numRef>
              <c:f>Лист1!$K$2:$K$11</c:f>
              <c:numCache>
                <c:formatCode>General</c:formatCode>
                <c:ptCount val="10"/>
                <c:pt idx="0">
                  <c:v>10273</c:v>
                </c:pt>
                <c:pt idx="1">
                  <c:v>9989</c:v>
                </c:pt>
                <c:pt idx="2">
                  <c:v>14708</c:v>
                </c:pt>
                <c:pt idx="3">
                  <c:v>9874</c:v>
                </c:pt>
                <c:pt idx="4">
                  <c:v>7124</c:v>
                </c:pt>
                <c:pt idx="5">
                  <c:v>12454</c:v>
                </c:pt>
                <c:pt idx="6">
                  <c:v>6127</c:v>
                </c:pt>
                <c:pt idx="7">
                  <c:v>7940</c:v>
                </c:pt>
                <c:pt idx="8">
                  <c:v>14967</c:v>
                </c:pt>
                <c:pt idx="9">
                  <c:v>4280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619-4F7B-B3F8-918443129D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58340784"/>
        <c:axId val="1458348688"/>
      </c:scatterChart>
      <c:valAx>
        <c:axId val="14583407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458348688"/>
        <c:crosses val="autoZero"/>
        <c:crossBetween val="midCat"/>
      </c:valAx>
      <c:valAx>
        <c:axId val="1458348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45834078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17</xdr:row>
      <xdr:rowOff>71437</xdr:rowOff>
    </xdr:from>
    <xdr:to>
      <xdr:col>9</xdr:col>
      <xdr:colOff>590550</xdr:colOff>
      <xdr:row>31</xdr:row>
      <xdr:rowOff>147637</xdr:rowOff>
    </xdr:to>
    <xdr:graphicFrame macro="">
      <xdr:nvGraphicFramePr>
        <xdr:cNvPr id="5" name="Диаграмма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tabSelected="1" topLeftCell="A16" workbookViewId="0">
      <selection activeCell="L22" sqref="L22"/>
    </sheetView>
  </sheetViews>
  <sheetFormatPr defaultRowHeight="15" x14ac:dyDescent="0.25"/>
  <cols>
    <col min="1" max="1" width="12.28515625" customWidth="1"/>
    <col min="6" max="6" width="11.140625" customWidth="1"/>
    <col min="8" max="8" width="15.140625" customWidth="1"/>
  </cols>
  <sheetData>
    <row r="1" spans="1:13" x14ac:dyDescent="0.25"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J1" t="s">
        <v>9</v>
      </c>
      <c r="K1" t="s">
        <v>10</v>
      </c>
    </row>
    <row r="2" spans="1:13" x14ac:dyDescent="0.25">
      <c r="A2">
        <v>1</v>
      </c>
      <c r="B2">
        <v>3033</v>
      </c>
      <c r="C2">
        <f>B2/C14</f>
        <v>0.98643770123914531</v>
      </c>
      <c r="D2">
        <f>C2*C2</f>
        <v>0.97305933842596926</v>
      </c>
      <c r="E2">
        <v>10273</v>
      </c>
      <c r="F2">
        <f>E2/F14</f>
        <v>1.0510968322828844</v>
      </c>
      <c r="G2">
        <f>F2*F2</f>
        <v>1.1048045508351141</v>
      </c>
      <c r="H2">
        <f>B2*E2</f>
        <v>31158009</v>
      </c>
      <c r="J2">
        <v>3033</v>
      </c>
      <c r="K2">
        <v>10273</v>
      </c>
    </row>
    <row r="3" spans="1:13" x14ac:dyDescent="0.25">
      <c r="A3">
        <v>2</v>
      </c>
      <c r="B3">
        <v>2942</v>
      </c>
      <c r="C3">
        <f>B3/C14</f>
        <v>0.95684131785214821</v>
      </c>
      <c r="D3">
        <f>C3*C3</f>
        <v>0.91554530754903574</v>
      </c>
      <c r="E3">
        <v>9989</v>
      </c>
      <c r="F3">
        <f>E3/F14</f>
        <v>1.022038962101989</v>
      </c>
      <c r="G3">
        <f>F3*F3</f>
        <v>1.0445636400545109</v>
      </c>
      <c r="H3">
        <f t="shared" ref="H3:H11" si="0">B3*E3</f>
        <v>29387638</v>
      </c>
      <c r="J3">
        <v>2942</v>
      </c>
      <c r="K3">
        <v>9989</v>
      </c>
    </row>
    <row r="4" spans="1:13" x14ac:dyDescent="0.25">
      <c r="A4">
        <v>3</v>
      </c>
      <c r="B4">
        <v>5044</v>
      </c>
      <c r="C4">
        <f>B4/C14</f>
        <v>1.6404852505935539</v>
      </c>
      <c r="D4">
        <f>C4*C4</f>
        <v>2.6911918574149953</v>
      </c>
      <c r="E4">
        <v>14708</v>
      </c>
      <c r="F4">
        <f>E4/F14</f>
        <v>1.504870262748629</v>
      </c>
      <c r="G4">
        <f>F4*F4</f>
        <v>2.2646345077051278</v>
      </c>
      <c r="H4">
        <f t="shared" si="0"/>
        <v>74187152</v>
      </c>
      <c r="J4">
        <v>5044</v>
      </c>
      <c r="K4">
        <v>14708</v>
      </c>
      <c r="M4">
        <v>3074.7</v>
      </c>
    </row>
    <row r="5" spans="1:13" x14ac:dyDescent="0.25">
      <c r="A5">
        <v>4</v>
      </c>
      <c r="B5">
        <v>4405</v>
      </c>
      <c r="C5">
        <f>B5/C14</f>
        <v>1.4326600969200247</v>
      </c>
      <c r="D5">
        <f>C5*C5</f>
        <v>2.0525149533068947</v>
      </c>
      <c r="E5">
        <v>9874</v>
      </c>
      <c r="F5">
        <f>E5/F14</f>
        <v>1.0102725710076124</v>
      </c>
      <c r="G5">
        <f>F5*F5</f>
        <v>1.0206506677303311</v>
      </c>
      <c r="H5">
        <f t="shared" si="0"/>
        <v>43494970</v>
      </c>
      <c r="J5">
        <v>4405</v>
      </c>
      <c r="K5">
        <v>9874</v>
      </c>
    </row>
    <row r="6" spans="1:13" x14ac:dyDescent="0.25">
      <c r="A6">
        <v>5</v>
      </c>
      <c r="B6">
        <v>2192</v>
      </c>
      <c r="C6">
        <f>B6/C14</f>
        <v>0.71291508114612812</v>
      </c>
      <c r="D6">
        <f>C6*C6</f>
        <v>0.50824791292559046</v>
      </c>
      <c r="E6">
        <v>7124</v>
      </c>
      <c r="F6">
        <f>E6/F14</f>
        <v>0.72890234918556107</v>
      </c>
      <c r="G6">
        <f>F6*F6</f>
        <v>0.53129863464822957</v>
      </c>
      <c r="H6">
        <f t="shared" si="0"/>
        <v>15615808</v>
      </c>
      <c r="J6">
        <v>2192</v>
      </c>
      <c r="K6">
        <v>7124</v>
      </c>
      <c r="M6">
        <v>9773.6</v>
      </c>
    </row>
    <row r="7" spans="1:13" x14ac:dyDescent="0.25">
      <c r="A7">
        <v>6</v>
      </c>
      <c r="B7">
        <v>3774</v>
      </c>
      <c r="C7">
        <f>B7/C14</f>
        <v>1.2274368231046933</v>
      </c>
      <c r="D7">
        <f>C7*C7</f>
        <v>1.506601154713342</v>
      </c>
      <c r="E7">
        <v>12454</v>
      </c>
      <c r="F7">
        <f>E7/F14</f>
        <v>1.2742489972988458</v>
      </c>
      <c r="G7">
        <f>F7*F7</f>
        <v>1.6237105071171138</v>
      </c>
      <c r="H7">
        <f t="shared" si="0"/>
        <v>47001396</v>
      </c>
      <c r="J7">
        <v>3774</v>
      </c>
      <c r="K7">
        <v>12454</v>
      </c>
    </row>
    <row r="8" spans="1:13" x14ac:dyDescent="0.25">
      <c r="A8">
        <v>7</v>
      </c>
      <c r="B8">
        <v>2016</v>
      </c>
      <c r="C8">
        <f>B8/C14</f>
        <v>0.65567372426578208</v>
      </c>
      <c r="D8">
        <f>C8*C8</f>
        <v>0.42990803269256084</v>
      </c>
      <c r="E8">
        <v>6127</v>
      </c>
      <c r="F8">
        <f>E8/F14</f>
        <v>0.62689285421953012</v>
      </c>
      <c r="G8">
        <f>F8*F8</f>
        <v>0.39299465067150902</v>
      </c>
      <c r="H8">
        <f t="shared" si="0"/>
        <v>12352032</v>
      </c>
      <c r="J8">
        <v>2016</v>
      </c>
      <c r="K8">
        <v>6127</v>
      </c>
    </row>
    <row r="9" spans="1:13" x14ac:dyDescent="0.25">
      <c r="A9">
        <v>8</v>
      </c>
      <c r="B9">
        <v>2603</v>
      </c>
      <c r="C9">
        <f>B9/C14</f>
        <v>0.84658665886102713</v>
      </c>
      <c r="D9">
        <f>C9*C9</f>
        <v>0.71670897096147712</v>
      </c>
      <c r="E9">
        <v>7940</v>
      </c>
      <c r="F9">
        <f>E9/F14</f>
        <v>0.81239256773348612</v>
      </c>
      <c r="G9">
        <f>F9*F9</f>
        <v>0.6599816841086068</v>
      </c>
      <c r="H9">
        <f t="shared" si="0"/>
        <v>20667820</v>
      </c>
      <c r="J9">
        <v>2603</v>
      </c>
      <c r="K9">
        <v>7940</v>
      </c>
    </row>
    <row r="10" spans="1:13" x14ac:dyDescent="0.25">
      <c r="A10">
        <v>9</v>
      </c>
      <c r="B10">
        <v>3400</v>
      </c>
      <c r="C10">
        <f>B10/C14</f>
        <v>1.1057989397339578</v>
      </c>
      <c r="D10">
        <f>C10*C10</f>
        <v>1.2227912951167452</v>
      </c>
      <c r="E10">
        <v>14967</v>
      </c>
      <c r="F10">
        <f>E10/F14</f>
        <v>1.5313702218220513</v>
      </c>
      <c r="G10">
        <f>F10*F10</f>
        <v>2.3450947562833186</v>
      </c>
      <c r="H10">
        <f t="shared" si="0"/>
        <v>50887800</v>
      </c>
      <c r="J10">
        <v>3400</v>
      </c>
      <c r="K10">
        <v>14967</v>
      </c>
    </row>
    <row r="11" spans="1:13" x14ac:dyDescent="0.25">
      <c r="A11">
        <v>10</v>
      </c>
      <c r="B11">
        <v>1338</v>
      </c>
      <c r="C11">
        <f>B11/C14</f>
        <v>0.43516440628353986</v>
      </c>
      <c r="D11">
        <f>C11*C11</f>
        <v>0.18936806049610574</v>
      </c>
      <c r="E11">
        <v>4280</v>
      </c>
      <c r="F11">
        <f>E11/F14</f>
        <v>0.43791438159941065</v>
      </c>
      <c r="G11">
        <f>F11*F11</f>
        <v>0.19176900561159424</v>
      </c>
      <c r="H11">
        <f t="shared" si="0"/>
        <v>5726640</v>
      </c>
      <c r="J11">
        <v>1338</v>
      </c>
      <c r="K11">
        <v>4280</v>
      </c>
    </row>
    <row r="12" spans="1:13" x14ac:dyDescent="0.25">
      <c r="A12" t="s">
        <v>11</v>
      </c>
      <c r="B12">
        <f>SUM(B2:B11)</f>
        <v>30747</v>
      </c>
      <c r="C12">
        <f>SUM(C2:C11)</f>
        <v>10</v>
      </c>
      <c r="D12">
        <f>SUM(D2:D11)</f>
        <v>11.205936883602716</v>
      </c>
      <c r="E12">
        <f>SUM(E2:E11)</f>
        <v>97736</v>
      </c>
      <c r="F12">
        <f>SUM(F2:F11)</f>
        <v>10</v>
      </c>
      <c r="G12">
        <f>SUM(G2:G11)</f>
        <v>11.179502604765455</v>
      </c>
      <c r="H12">
        <f>SUM(H2:H11)</f>
        <v>330479265</v>
      </c>
    </row>
    <row r="13" spans="1:13" x14ac:dyDescent="0.25">
      <c r="A13" t="s">
        <v>7</v>
      </c>
      <c r="B13">
        <f>AVERAGE(B2:B11)</f>
        <v>3074.7</v>
      </c>
      <c r="C13">
        <f>AVERAGE(C2:C11)</f>
        <v>1</v>
      </c>
      <c r="D13">
        <f>AVERAGE(D2:D11)</f>
        <v>1.1205936883602716</v>
      </c>
      <c r="E13">
        <f>AVERAGE(E2:E11)</f>
        <v>9773.6</v>
      </c>
      <c r="F13">
        <f>AVERAGE(F2:F11)</f>
        <v>1</v>
      </c>
      <c r="G13">
        <f>AVERAGE(G2:G11)</f>
        <v>1.1179502604765454</v>
      </c>
      <c r="H13">
        <f>AVERAGE(H2:H11)</f>
        <v>33047926.5</v>
      </c>
    </row>
    <row r="14" spans="1:13" x14ac:dyDescent="0.25">
      <c r="A14" t="s">
        <v>12</v>
      </c>
      <c r="C14">
        <f>B12/10</f>
        <v>3074.7</v>
      </c>
      <c r="F14">
        <f>E12/10</f>
        <v>9773.6</v>
      </c>
    </row>
    <row r="15" spans="1:13" x14ac:dyDescent="0.25">
      <c r="A15" t="s">
        <v>8</v>
      </c>
      <c r="B15">
        <f>_xlfn.VAR.S(B2:B11)</f>
        <v>1266740.2333333327</v>
      </c>
      <c r="C15">
        <f>_xlfn.VAR.S(C2:C11)</f>
        <v>0.13399298706696841</v>
      </c>
      <c r="D15">
        <f>_xlfn.VAR.S(D2:D11)</f>
        <v>0.60453680545175947</v>
      </c>
      <c r="E15">
        <f>_xlfn.VAR.S(E2:E11)</f>
        <v>12518881.155555554</v>
      </c>
      <c r="F15">
        <f>_xlfn.VAR.S(F2:F11)</f>
        <v>0.13105584497393943</v>
      </c>
      <c r="G15">
        <f>_xlfn.VAR.S(G2:G11)</f>
        <v>0.55876168000877613</v>
      </c>
      <c r="H15">
        <f>_xlfn.VAR.S(H2:H11)</f>
        <v>440380558643756.69</v>
      </c>
    </row>
    <row r="18" spans="1:2" x14ac:dyDescent="0.25">
      <c r="A18" t="s">
        <v>13</v>
      </c>
      <c r="B18">
        <f>CORREL(B2:B11,E2:E11)</f>
        <v>0.83622526250728413</v>
      </c>
    </row>
    <row r="19" spans="1:2" x14ac:dyDescent="0.25">
      <c r="A19" t="s">
        <v>14</v>
      </c>
      <c r="B19">
        <f>_xlfn.COVARIANCE.P(B2:B11,E2:E11)</f>
        <v>2997038.5799999996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2018-03-30T20:19:28Z</dcterms:modified>
</cp:coreProperties>
</file>