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5725" fullPrecision="0"/>
</workbook>
</file>

<file path=xl/calcChain.xml><?xml version="1.0" encoding="utf-8"?>
<calcChain xmlns="http://schemas.openxmlformats.org/spreadsheetml/2006/main">
  <c r="P4" i="1"/>
  <c r="P5"/>
  <c r="P6"/>
  <c r="P7"/>
  <c r="P8"/>
  <c r="P9"/>
  <c r="O5"/>
  <c r="O6"/>
  <c r="O7"/>
  <c r="O8"/>
  <c r="O9"/>
  <c r="O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O10" l="1"/>
  <c r="P10"/>
  <c r="F34"/>
  <c r="E34"/>
  <c r="D34"/>
  <c r="H34" s="1"/>
  <c r="I33"/>
  <c r="G33"/>
  <c r="L33" s="1"/>
  <c r="I32"/>
  <c r="G32"/>
  <c r="L32" s="1"/>
  <c r="I31"/>
  <c r="G31"/>
  <c r="L31" s="1"/>
  <c r="I30"/>
  <c r="G30"/>
  <c r="L30" s="1"/>
  <c r="I29"/>
  <c r="G29"/>
  <c r="L29" s="1"/>
  <c r="I28"/>
  <c r="G28"/>
  <c r="L28" s="1"/>
  <c r="I27"/>
  <c r="G27"/>
  <c r="L27" s="1"/>
  <c r="I26"/>
  <c r="G26"/>
  <c r="L26" s="1"/>
  <c r="I25"/>
  <c r="G25"/>
  <c r="L25" s="1"/>
  <c r="I24"/>
  <c r="G24"/>
  <c r="L24" s="1"/>
  <c r="I23"/>
  <c r="G23"/>
  <c r="L23" s="1"/>
  <c r="I22"/>
  <c r="G22"/>
  <c r="L22" s="1"/>
  <c r="I21"/>
  <c r="G21"/>
  <c r="L21" s="1"/>
  <c r="I20"/>
  <c r="G20"/>
  <c r="L20" s="1"/>
  <c r="I19"/>
  <c r="G19"/>
  <c r="L19" s="1"/>
  <c r="I18"/>
  <c r="G18"/>
  <c r="L18" s="1"/>
  <c r="I17"/>
  <c r="G17"/>
  <c r="L17" s="1"/>
  <c r="I16"/>
  <c r="G16"/>
  <c r="L16" s="1"/>
  <c r="I15"/>
  <c r="G15"/>
  <c r="L15" s="1"/>
  <c r="I14"/>
  <c r="G14"/>
  <c r="L14" s="1"/>
  <c r="I13"/>
  <c r="G13"/>
  <c r="L13" s="1"/>
  <c r="I12"/>
  <c r="G12"/>
  <c r="L12" s="1"/>
  <c r="I11"/>
  <c r="G11"/>
  <c r="L11" s="1"/>
  <c r="I10"/>
  <c r="G10"/>
  <c r="L10" s="1"/>
  <c r="I9"/>
  <c r="G9"/>
  <c r="L9" s="1"/>
  <c r="I8"/>
  <c r="G8"/>
  <c r="L8" s="1"/>
  <c r="I7"/>
  <c r="G7"/>
  <c r="L7" s="1"/>
  <c r="I6"/>
  <c r="G6"/>
  <c r="L6" s="1"/>
  <c r="I5"/>
  <c r="J5" s="1"/>
  <c r="K5" s="1"/>
  <c r="G5"/>
  <c r="L5" s="1"/>
  <c r="H4"/>
  <c r="G4"/>
  <c r="G34" l="1"/>
  <c r="L34" s="1"/>
  <c r="M5"/>
  <c r="I4"/>
  <c r="J4" s="1"/>
  <c r="K4" s="1"/>
  <c r="J6"/>
  <c r="K6" s="1"/>
  <c r="M6" s="1"/>
  <c r="J8"/>
  <c r="K8" s="1"/>
  <c r="M8" s="1"/>
  <c r="J10"/>
  <c r="K10" s="1"/>
  <c r="M10" s="1"/>
  <c r="J12"/>
  <c r="K12" s="1"/>
  <c r="M12" s="1"/>
  <c r="J14"/>
  <c r="K14" s="1"/>
  <c r="M14" s="1"/>
  <c r="J16"/>
  <c r="K16" s="1"/>
  <c r="M16" s="1"/>
  <c r="J18"/>
  <c r="K18" s="1"/>
  <c r="M18" s="1"/>
  <c r="J20"/>
  <c r="K20" s="1"/>
  <c r="M20" s="1"/>
  <c r="J22"/>
  <c r="K22" s="1"/>
  <c r="M22" s="1"/>
  <c r="J24"/>
  <c r="K24" s="1"/>
  <c r="M24" s="1"/>
  <c r="J26"/>
  <c r="K26" s="1"/>
  <c r="M26" s="1"/>
  <c r="J28"/>
  <c r="K28" s="1"/>
  <c r="M28" s="1"/>
  <c r="J30"/>
  <c r="K30" s="1"/>
  <c r="M30" s="1"/>
  <c r="J32"/>
  <c r="K32" s="1"/>
  <c r="M32" s="1"/>
  <c r="L4"/>
  <c r="J11"/>
  <c r="K11" s="1"/>
  <c r="M11" s="1"/>
  <c r="J13"/>
  <c r="K13" s="1"/>
  <c r="M13" s="1"/>
  <c r="J15"/>
  <c r="K15" s="1"/>
  <c r="M15" s="1"/>
  <c r="J17"/>
  <c r="K17" s="1"/>
  <c r="M17" s="1"/>
  <c r="J19"/>
  <c r="K19" s="1"/>
  <c r="M19" s="1"/>
  <c r="J21"/>
  <c r="K21" s="1"/>
  <c r="M21" s="1"/>
  <c r="J23"/>
  <c r="K23" s="1"/>
  <c r="M23" s="1"/>
  <c r="J25"/>
  <c r="K25" s="1"/>
  <c r="M25" s="1"/>
  <c r="J27"/>
  <c r="K27" s="1"/>
  <c r="M27" s="1"/>
  <c r="J29"/>
  <c r="K29" s="1"/>
  <c r="M29" s="1"/>
  <c r="J31"/>
  <c r="K31" s="1"/>
  <c r="M31" s="1"/>
  <c r="J33"/>
  <c r="K33" s="1"/>
  <c r="M33" s="1"/>
  <c r="I34"/>
  <c r="J34" s="1"/>
  <c r="K34" s="1"/>
  <c r="J7"/>
  <c r="K7" s="1"/>
  <c r="M7" s="1"/>
  <c r="J9"/>
  <c r="K9" s="1"/>
  <c r="M9" s="1"/>
  <c r="M34" l="1"/>
  <c r="M4"/>
</calcChain>
</file>

<file path=xl/sharedStrings.xml><?xml version="1.0" encoding="utf-8"?>
<sst xmlns="http://schemas.openxmlformats.org/spreadsheetml/2006/main" count="49" uniqueCount="37">
  <si>
    <t>янв</t>
  </si>
  <si>
    <t>фев</t>
  </si>
  <si>
    <t>мар</t>
  </si>
  <si>
    <t>1 КВ</t>
  </si>
  <si>
    <t>Игнатова Ольга Михайловна</t>
  </si>
  <si>
    <t>Игнатов Максим Викторович</t>
  </si>
  <si>
    <t>Уткина Виктория Германовна</t>
  </si>
  <si>
    <t>Евсеева Татьяна Михайловна</t>
  </si>
  <si>
    <t>Аникеева Любовь Петровна</t>
  </si>
  <si>
    <t>Васильева Татьяна Михайловна</t>
  </si>
  <si>
    <t>Швалов М.А.</t>
  </si>
  <si>
    <t>Бахметьева Светлана Александровна</t>
  </si>
  <si>
    <t>Казанцев Андрей Петрович</t>
  </si>
  <si>
    <t>Храбров Сергей Александрович</t>
  </si>
  <si>
    <t>Гордеев Виталий Алексеевич</t>
  </si>
  <si>
    <t>Доля Сергей Тимофеевич</t>
  </si>
  <si>
    <t>Игнатов Виктор Евгеньевич</t>
  </si>
  <si>
    <t>Попов Валерий Николаевич</t>
  </si>
  <si>
    <t>Тепляков Василий Анатольевич</t>
  </si>
  <si>
    <t>Ярославцев Герман Владимирович</t>
  </si>
  <si>
    <t>Вяткина Елена Владимировна</t>
  </si>
  <si>
    <t>Евсеева Галина Леонидовна</t>
  </si>
  <si>
    <t>Зыкова Лидия Анатольевна</t>
  </si>
  <si>
    <t>Суханова Наталья Анатольевна</t>
  </si>
  <si>
    <t>Чеузова Александра Владимировна</t>
  </si>
  <si>
    <t>Чеузова Надежда Владимировна</t>
  </si>
  <si>
    <t>Доля Ирина Алексеевна</t>
  </si>
  <si>
    <t>Вансович Наталья Леонидовна</t>
  </si>
  <si>
    <t>Скрябин Пётр Анатольевич</t>
  </si>
  <si>
    <t>Пелешев Николай Николаевич</t>
  </si>
  <si>
    <t>Шильников Василий Анатольевич</t>
  </si>
  <si>
    <t>Захожев Николай Тимофеевич</t>
  </si>
  <si>
    <t>Бубнов Дмитрий Александрович</t>
  </si>
  <si>
    <t>Осколков Александр Серафимович</t>
  </si>
  <si>
    <t>00 после запятой</t>
  </si>
  <si>
    <t>68 после запятой</t>
  </si>
  <si>
    <t>хотя формулы в столбцах О и Р идентичные, точность (и округление на экране) разные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</si>
</sst>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P37"/>
  <sheetViews>
    <sheetView tabSelected="1" workbookViewId="0">
      <selection activeCell="P23" sqref="P23"/>
    </sheetView>
  </sheetViews>
  <sheetFormatPr defaultRowHeight="15"/>
  <cols>
    <col min="1" max="1" width="7.42578125" style="1" customWidth="1"/>
    <col min="2" max="2" width="5.140625" style="1" customWidth="1"/>
    <col min="3" max="3" width="37.7109375" style="1" customWidth="1"/>
    <col min="4" max="7" width="9.140625" style="1"/>
    <col min="8" max="8" width="9.28515625" style="1" customWidth="1"/>
    <col min="9" max="12" width="9.140625" style="1"/>
    <col min="13" max="13" width="6.5703125" style="1" customWidth="1"/>
    <col min="14" max="14" width="9" style="1" bestFit="1" customWidth="1"/>
    <col min="15" max="16" width="16.5703125" style="1" bestFit="1" customWidth="1"/>
    <col min="17" max="16384" width="9.140625" style="1"/>
  </cols>
  <sheetData>
    <row r="3" spans="2:16">
      <c r="D3" s="1" t="s">
        <v>0</v>
      </c>
      <c r="E3" s="1" t="s">
        <v>1</v>
      </c>
      <c r="F3" s="1" t="s">
        <v>2</v>
      </c>
      <c r="G3" s="1" t="s">
        <v>3</v>
      </c>
      <c r="H3" s="1" t="s">
        <v>0</v>
      </c>
      <c r="I3" s="1" t="s">
        <v>1</v>
      </c>
      <c r="J3" s="1" t="s">
        <v>2</v>
      </c>
      <c r="K3" s="1" t="s">
        <v>3</v>
      </c>
    </row>
    <row r="4" spans="2:16">
      <c r="B4" s="1">
        <v>1</v>
      </c>
      <c r="C4" s="2" t="s">
        <v>4</v>
      </c>
      <c r="D4" s="2">
        <v>12648</v>
      </c>
      <c r="E4" s="2">
        <v>12648</v>
      </c>
      <c r="F4" s="2">
        <v>12648</v>
      </c>
      <c r="G4" s="3">
        <f>SUM(D4:F4)</f>
        <v>37944</v>
      </c>
      <c r="H4" s="8">
        <f>D4*0.13</f>
        <v>1644</v>
      </c>
      <c r="I4" s="3">
        <f>(D4+E4)*0.13-H4</f>
        <v>1644</v>
      </c>
      <c r="J4" s="3">
        <f>(D4+E4+F4)*0.13-H4-I4</f>
        <v>1645</v>
      </c>
      <c r="K4" s="3">
        <f>J4+I4+H4</f>
        <v>4933</v>
      </c>
      <c r="L4" s="3">
        <f>G4*13%</f>
        <v>4933</v>
      </c>
      <c r="M4" s="3">
        <f>K4-L4</f>
        <v>0</v>
      </c>
      <c r="N4" s="8"/>
      <c r="O4" s="10">
        <f>$D4*13%</f>
        <v>1644</v>
      </c>
      <c r="P4" s="11">
        <f>$D4*13%</f>
        <v>1644.24</v>
      </c>
    </row>
    <row r="5" spans="2:16">
      <c r="B5" s="1">
        <v>2</v>
      </c>
      <c r="C5" s="2" t="s">
        <v>5</v>
      </c>
      <c r="D5" s="2">
        <v>13464</v>
      </c>
      <c r="E5" s="2">
        <v>13464</v>
      </c>
      <c r="F5" s="2">
        <v>13464</v>
      </c>
      <c r="G5" s="3">
        <f t="shared" ref="G5:G34" si="0">SUM(D5:F5)</f>
        <v>40392</v>
      </c>
      <c r="H5" s="8">
        <f t="shared" ref="H5:H33" si="1">D5*0.13</f>
        <v>1750</v>
      </c>
      <c r="I5" s="3">
        <f t="shared" ref="I5:I33" si="2">(D5+E5)*0.13-H5</f>
        <v>1751</v>
      </c>
      <c r="J5" s="3">
        <f t="shared" ref="J5:J33" si="3">(D5+E5+F5)*0.13-H5-I5</f>
        <v>1750</v>
      </c>
      <c r="K5" s="3">
        <f t="shared" ref="K5:K34" si="4">J5+I5+H5</f>
        <v>5251</v>
      </c>
      <c r="L5" s="3">
        <f t="shared" ref="L5:L34" si="5">G5*13%</f>
        <v>5251</v>
      </c>
      <c r="M5" s="3">
        <f t="shared" ref="M5:M34" si="6">K5-L5</f>
        <v>0</v>
      </c>
      <c r="N5" s="8"/>
      <c r="O5" s="10">
        <f t="shared" ref="O5:P9" si="7">$D5*13%</f>
        <v>1750</v>
      </c>
      <c r="P5" s="11">
        <f t="shared" si="7"/>
        <v>1750.32</v>
      </c>
    </row>
    <row r="6" spans="2:16">
      <c r="B6" s="1">
        <v>3</v>
      </c>
      <c r="C6" s="2" t="s">
        <v>6</v>
      </c>
      <c r="D6" s="2">
        <v>6936</v>
      </c>
      <c r="E6" s="2">
        <v>6936</v>
      </c>
      <c r="F6" s="2">
        <v>6936</v>
      </c>
      <c r="G6" s="3">
        <f t="shared" si="0"/>
        <v>20808</v>
      </c>
      <c r="H6" s="8">
        <f t="shared" si="1"/>
        <v>902</v>
      </c>
      <c r="I6" s="3">
        <f t="shared" si="2"/>
        <v>901</v>
      </c>
      <c r="J6" s="3">
        <f t="shared" si="3"/>
        <v>902</v>
      </c>
      <c r="K6" s="3">
        <f t="shared" si="4"/>
        <v>2705</v>
      </c>
      <c r="L6" s="3">
        <f t="shared" si="5"/>
        <v>2705</v>
      </c>
      <c r="M6" s="3">
        <f t="shared" si="6"/>
        <v>0</v>
      </c>
      <c r="N6" s="8"/>
      <c r="O6" s="10">
        <f t="shared" si="7"/>
        <v>902</v>
      </c>
      <c r="P6" s="11">
        <f t="shared" si="7"/>
        <v>901.68</v>
      </c>
    </row>
    <row r="7" spans="2:16">
      <c r="B7" s="1">
        <v>4</v>
      </c>
      <c r="C7" s="2" t="s">
        <v>7</v>
      </c>
      <c r="D7" s="2">
        <v>6528</v>
      </c>
      <c r="E7" s="2">
        <v>6528</v>
      </c>
      <c r="F7" s="2">
        <v>6528</v>
      </c>
      <c r="G7" s="3">
        <f t="shared" si="0"/>
        <v>19584</v>
      </c>
      <c r="H7" s="8">
        <f t="shared" si="1"/>
        <v>849</v>
      </c>
      <c r="I7" s="3">
        <f t="shared" si="2"/>
        <v>848</v>
      </c>
      <c r="J7" s="3">
        <f t="shared" si="3"/>
        <v>849</v>
      </c>
      <c r="K7" s="3">
        <f t="shared" si="4"/>
        <v>2546</v>
      </c>
      <c r="L7" s="3">
        <f t="shared" si="5"/>
        <v>2546</v>
      </c>
      <c r="M7" s="3">
        <f t="shared" si="6"/>
        <v>0</v>
      </c>
      <c r="N7" s="8"/>
      <c r="O7" s="10">
        <f t="shared" si="7"/>
        <v>849</v>
      </c>
      <c r="P7" s="11">
        <f t="shared" si="7"/>
        <v>848.64</v>
      </c>
    </row>
    <row r="8" spans="2:16">
      <c r="B8" s="1">
        <v>5</v>
      </c>
      <c r="C8" s="2" t="s">
        <v>8</v>
      </c>
      <c r="D8" s="2">
        <v>2880</v>
      </c>
      <c r="E8" s="2">
        <v>3459</v>
      </c>
      <c r="F8" s="2">
        <v>3695</v>
      </c>
      <c r="G8" s="3">
        <f t="shared" si="0"/>
        <v>10034</v>
      </c>
      <c r="H8" s="8">
        <f t="shared" si="1"/>
        <v>374</v>
      </c>
      <c r="I8" s="3">
        <f t="shared" si="2"/>
        <v>450</v>
      </c>
      <c r="J8" s="3">
        <f t="shared" si="3"/>
        <v>480</v>
      </c>
      <c r="K8" s="3">
        <f t="shared" si="4"/>
        <v>1304</v>
      </c>
      <c r="L8" s="3">
        <f t="shared" si="5"/>
        <v>1304</v>
      </c>
      <c r="M8" s="3">
        <f t="shared" si="6"/>
        <v>0</v>
      </c>
      <c r="N8" s="8"/>
      <c r="O8" s="10">
        <f t="shared" si="7"/>
        <v>374</v>
      </c>
      <c r="P8" s="11">
        <f t="shared" si="7"/>
        <v>374.4</v>
      </c>
    </row>
    <row r="9" spans="2:16">
      <c r="B9" s="1">
        <v>6</v>
      </c>
      <c r="C9" s="2" t="s">
        <v>9</v>
      </c>
      <c r="D9" s="2">
        <v>4080</v>
      </c>
      <c r="E9" s="2">
        <v>4080</v>
      </c>
      <c r="F9" s="2">
        <v>4080</v>
      </c>
      <c r="G9" s="3">
        <f t="shared" si="0"/>
        <v>12240</v>
      </c>
      <c r="H9" s="8">
        <f t="shared" si="1"/>
        <v>530</v>
      </c>
      <c r="I9" s="3">
        <f t="shared" si="2"/>
        <v>531</v>
      </c>
      <c r="J9" s="3">
        <f t="shared" si="3"/>
        <v>530</v>
      </c>
      <c r="K9" s="3">
        <f t="shared" si="4"/>
        <v>1591</v>
      </c>
      <c r="L9" s="3">
        <f t="shared" si="5"/>
        <v>1591</v>
      </c>
      <c r="M9" s="3">
        <f t="shared" si="6"/>
        <v>0</v>
      </c>
      <c r="N9" s="8"/>
      <c r="O9" s="10">
        <f t="shared" si="7"/>
        <v>530</v>
      </c>
      <c r="P9" s="11">
        <f t="shared" si="7"/>
        <v>530.4</v>
      </c>
    </row>
    <row r="10" spans="2:16">
      <c r="B10" s="1">
        <v>7</v>
      </c>
      <c r="C10" s="2" t="s">
        <v>10</v>
      </c>
      <c r="D10" s="2">
        <v>11424</v>
      </c>
      <c r="E10" s="2">
        <v>11424</v>
      </c>
      <c r="F10" s="2">
        <v>11424</v>
      </c>
      <c r="G10" s="3">
        <f t="shared" si="0"/>
        <v>34272</v>
      </c>
      <c r="H10" s="8">
        <f t="shared" si="1"/>
        <v>1485</v>
      </c>
      <c r="I10" s="3">
        <f t="shared" si="2"/>
        <v>1485</v>
      </c>
      <c r="J10" s="3">
        <f t="shared" si="3"/>
        <v>1485</v>
      </c>
      <c r="K10" s="3">
        <f t="shared" si="4"/>
        <v>4455</v>
      </c>
      <c r="L10" s="3">
        <f t="shared" si="5"/>
        <v>4455</v>
      </c>
      <c r="M10" s="3">
        <f t="shared" si="6"/>
        <v>0</v>
      </c>
      <c r="N10" s="8"/>
      <c r="O10" s="11">
        <f>SUM(O4:O9)</f>
        <v>6049</v>
      </c>
      <c r="P10" s="11">
        <f>SUM(P4:P9)</f>
        <v>6049.68</v>
      </c>
    </row>
    <row r="11" spans="2:16">
      <c r="B11" s="1">
        <v>8</v>
      </c>
      <c r="C11" s="2" t="s">
        <v>11</v>
      </c>
      <c r="D11" s="2">
        <v>2000</v>
      </c>
      <c r="E11" s="2">
        <v>2000</v>
      </c>
      <c r="F11" s="2">
        <v>2000</v>
      </c>
      <c r="G11" s="3">
        <f t="shared" si="0"/>
        <v>6000</v>
      </c>
      <c r="H11" s="8">
        <f t="shared" si="1"/>
        <v>260</v>
      </c>
      <c r="I11" s="3">
        <f t="shared" si="2"/>
        <v>260</v>
      </c>
      <c r="J11" s="3">
        <f t="shared" si="3"/>
        <v>260</v>
      </c>
      <c r="K11" s="3">
        <f t="shared" si="4"/>
        <v>780</v>
      </c>
      <c r="L11" s="3">
        <f t="shared" si="5"/>
        <v>780</v>
      </c>
      <c r="M11" s="3">
        <f t="shared" si="6"/>
        <v>0</v>
      </c>
      <c r="N11" s="8"/>
      <c r="O11" s="11"/>
      <c r="P11" s="4"/>
    </row>
    <row r="12" spans="2:16">
      <c r="B12" s="1">
        <v>9</v>
      </c>
      <c r="C12" s="2" t="s">
        <v>12</v>
      </c>
      <c r="D12" s="2">
        <v>2040</v>
      </c>
      <c r="E12" s="2">
        <v>2054</v>
      </c>
      <c r="F12" s="2">
        <v>2053</v>
      </c>
      <c r="G12" s="3">
        <f t="shared" si="0"/>
        <v>6147</v>
      </c>
      <c r="H12" s="8">
        <f t="shared" si="1"/>
        <v>265</v>
      </c>
      <c r="I12" s="3">
        <f t="shared" si="2"/>
        <v>267</v>
      </c>
      <c r="J12" s="3">
        <f t="shared" si="3"/>
        <v>267</v>
      </c>
      <c r="K12" s="3">
        <f t="shared" si="4"/>
        <v>799</v>
      </c>
      <c r="L12" s="3">
        <f t="shared" si="5"/>
        <v>799</v>
      </c>
      <c r="M12" s="3">
        <f t="shared" si="6"/>
        <v>0</v>
      </c>
      <c r="N12" s="8"/>
      <c r="O12" s="11" t="s">
        <v>34</v>
      </c>
      <c r="P12" s="4" t="s">
        <v>35</v>
      </c>
    </row>
    <row r="13" spans="2:16">
      <c r="B13" s="1">
        <v>10</v>
      </c>
      <c r="C13" s="2" t="s">
        <v>13</v>
      </c>
      <c r="D13" s="2">
        <v>3024</v>
      </c>
      <c r="E13" s="2">
        <v>476</v>
      </c>
      <c r="F13" s="2">
        <v>1806</v>
      </c>
      <c r="G13" s="3">
        <f t="shared" si="0"/>
        <v>5306</v>
      </c>
      <c r="H13" s="8">
        <f t="shared" si="1"/>
        <v>393</v>
      </c>
      <c r="I13" s="3">
        <f t="shared" si="2"/>
        <v>62</v>
      </c>
      <c r="J13" s="3">
        <f t="shared" si="3"/>
        <v>235</v>
      </c>
      <c r="K13" s="3">
        <f t="shared" si="4"/>
        <v>690</v>
      </c>
      <c r="L13" s="3">
        <f t="shared" si="5"/>
        <v>690</v>
      </c>
      <c r="M13" s="3">
        <f t="shared" si="6"/>
        <v>0</v>
      </c>
      <c r="N13" s="8"/>
      <c r="O13" s="11"/>
      <c r="P13" s="4"/>
    </row>
    <row r="14" spans="2:16">
      <c r="B14" s="1">
        <v>11</v>
      </c>
      <c r="C14" s="2" t="s">
        <v>14</v>
      </c>
      <c r="D14" s="2">
        <v>13280</v>
      </c>
      <c r="E14" s="2">
        <v>10320</v>
      </c>
      <c r="F14" s="2">
        <v>12240</v>
      </c>
      <c r="G14" s="3">
        <f t="shared" si="0"/>
        <v>35840</v>
      </c>
      <c r="H14" s="8">
        <f t="shared" si="1"/>
        <v>1726</v>
      </c>
      <c r="I14" s="3">
        <f t="shared" si="2"/>
        <v>1342</v>
      </c>
      <c r="J14" s="3">
        <f t="shared" si="3"/>
        <v>1591</v>
      </c>
      <c r="K14" s="3">
        <f t="shared" si="4"/>
        <v>4659</v>
      </c>
      <c r="L14" s="3">
        <f t="shared" si="5"/>
        <v>4659</v>
      </c>
      <c r="M14" s="3">
        <f t="shared" si="6"/>
        <v>0</v>
      </c>
      <c r="N14" s="8"/>
      <c r="O14" s="12" t="s">
        <v>36</v>
      </c>
      <c r="P14" s="12"/>
    </row>
    <row r="15" spans="2:16">
      <c r="B15" s="1">
        <v>12</v>
      </c>
      <c r="C15" s="2" t="s">
        <v>15</v>
      </c>
      <c r="D15" s="2">
        <v>12000</v>
      </c>
      <c r="E15" s="2">
        <v>10160</v>
      </c>
      <c r="F15" s="2">
        <v>11440</v>
      </c>
      <c r="G15" s="3">
        <f t="shared" si="0"/>
        <v>33600</v>
      </c>
      <c r="H15" s="8">
        <f t="shared" si="1"/>
        <v>1560</v>
      </c>
      <c r="I15" s="3">
        <f t="shared" si="2"/>
        <v>1321</v>
      </c>
      <c r="J15" s="3">
        <f t="shared" si="3"/>
        <v>1487</v>
      </c>
      <c r="K15" s="3">
        <f t="shared" si="4"/>
        <v>4368</v>
      </c>
      <c r="L15" s="3">
        <f t="shared" si="5"/>
        <v>4368</v>
      </c>
      <c r="M15" s="3">
        <f t="shared" si="6"/>
        <v>0</v>
      </c>
      <c r="N15" s="8"/>
      <c r="O15" s="12"/>
      <c r="P15" s="12"/>
    </row>
    <row r="16" spans="2:16">
      <c r="B16" s="1">
        <v>13</v>
      </c>
      <c r="C16" s="2" t="s">
        <v>16</v>
      </c>
      <c r="D16" s="2">
        <v>4960</v>
      </c>
      <c r="E16" s="2">
        <v>5120</v>
      </c>
      <c r="F16" s="2">
        <v>7920</v>
      </c>
      <c r="G16" s="3">
        <f t="shared" si="0"/>
        <v>18000</v>
      </c>
      <c r="H16" s="8">
        <f t="shared" si="1"/>
        <v>645</v>
      </c>
      <c r="I16" s="3">
        <f t="shared" si="2"/>
        <v>665</v>
      </c>
      <c r="J16" s="3">
        <f t="shared" si="3"/>
        <v>1030</v>
      </c>
      <c r="K16" s="3">
        <f t="shared" si="4"/>
        <v>2340</v>
      </c>
      <c r="L16" s="3">
        <f t="shared" si="5"/>
        <v>2340</v>
      </c>
      <c r="M16" s="3">
        <f t="shared" si="6"/>
        <v>0</v>
      </c>
      <c r="N16" s="8"/>
      <c r="O16" s="12"/>
      <c r="P16" s="12"/>
    </row>
    <row r="17" spans="1:16">
      <c r="B17" s="1">
        <v>14</v>
      </c>
      <c r="C17" s="2" t="s">
        <v>17</v>
      </c>
      <c r="D17" s="2">
        <v>7840</v>
      </c>
      <c r="E17" s="2">
        <v>5440</v>
      </c>
      <c r="F17" s="2">
        <v>5280</v>
      </c>
      <c r="G17" s="3">
        <f t="shared" si="0"/>
        <v>18560</v>
      </c>
      <c r="H17" s="8">
        <f t="shared" si="1"/>
        <v>1019</v>
      </c>
      <c r="I17" s="3">
        <f t="shared" si="2"/>
        <v>707</v>
      </c>
      <c r="J17" s="3">
        <f t="shared" si="3"/>
        <v>687</v>
      </c>
      <c r="K17" s="3">
        <f t="shared" si="4"/>
        <v>2413</v>
      </c>
      <c r="L17" s="3">
        <f t="shared" si="5"/>
        <v>2413</v>
      </c>
      <c r="M17" s="3">
        <f t="shared" si="6"/>
        <v>0</v>
      </c>
      <c r="N17" s="8"/>
      <c r="O17" s="12"/>
      <c r="P17" s="12"/>
    </row>
    <row r="18" spans="1:16">
      <c r="B18" s="1">
        <v>15</v>
      </c>
      <c r="C18" s="2" t="s">
        <v>18</v>
      </c>
      <c r="D18" s="2">
        <v>14000</v>
      </c>
      <c r="E18" s="2">
        <v>11200</v>
      </c>
      <c r="F18" s="2">
        <v>12720</v>
      </c>
      <c r="G18" s="3">
        <f t="shared" si="0"/>
        <v>37920</v>
      </c>
      <c r="H18" s="8">
        <f t="shared" si="1"/>
        <v>1820</v>
      </c>
      <c r="I18" s="3">
        <f t="shared" si="2"/>
        <v>1456</v>
      </c>
      <c r="J18" s="3">
        <f t="shared" si="3"/>
        <v>1654</v>
      </c>
      <c r="K18" s="3">
        <f t="shared" si="4"/>
        <v>4930</v>
      </c>
      <c r="L18" s="3">
        <f t="shared" si="5"/>
        <v>4930</v>
      </c>
      <c r="M18" s="3">
        <f t="shared" si="6"/>
        <v>0</v>
      </c>
      <c r="N18" s="8"/>
      <c r="O18" s="12"/>
      <c r="P18" s="12"/>
    </row>
    <row r="19" spans="1:16">
      <c r="B19" s="1">
        <v>16</v>
      </c>
      <c r="C19" s="2" t="s">
        <v>19</v>
      </c>
      <c r="D19" s="2">
        <v>13680</v>
      </c>
      <c r="E19" s="2">
        <v>9680</v>
      </c>
      <c r="F19" s="2">
        <v>11120</v>
      </c>
      <c r="G19" s="3">
        <f t="shared" si="0"/>
        <v>34480</v>
      </c>
      <c r="H19" s="8">
        <f t="shared" si="1"/>
        <v>1778</v>
      </c>
      <c r="I19" s="3">
        <f t="shared" si="2"/>
        <v>1259</v>
      </c>
      <c r="J19" s="3">
        <f t="shared" si="3"/>
        <v>1445</v>
      </c>
      <c r="K19" s="3">
        <f t="shared" si="4"/>
        <v>4482</v>
      </c>
      <c r="L19" s="3">
        <f t="shared" si="5"/>
        <v>4482</v>
      </c>
      <c r="M19" s="3">
        <f t="shared" si="6"/>
        <v>0</v>
      </c>
      <c r="N19" s="8"/>
      <c r="O19" s="9"/>
    </row>
    <row r="20" spans="1:16">
      <c r="B20" s="1">
        <v>17</v>
      </c>
      <c r="C20" s="2" t="s">
        <v>20</v>
      </c>
      <c r="D20" s="2">
        <v>10440</v>
      </c>
      <c r="E20" s="2">
        <v>6300</v>
      </c>
      <c r="F20" s="2">
        <v>8760</v>
      </c>
      <c r="G20" s="3">
        <f t="shared" si="0"/>
        <v>25500</v>
      </c>
      <c r="H20" s="8">
        <f t="shared" si="1"/>
        <v>1357</v>
      </c>
      <c r="I20" s="3">
        <f t="shared" si="2"/>
        <v>819</v>
      </c>
      <c r="J20" s="3">
        <f t="shared" si="3"/>
        <v>1139</v>
      </c>
      <c r="K20" s="3">
        <f t="shared" si="4"/>
        <v>3315</v>
      </c>
      <c r="L20" s="3">
        <f t="shared" si="5"/>
        <v>3315</v>
      </c>
      <c r="M20" s="3">
        <f t="shared" si="6"/>
        <v>0</v>
      </c>
      <c r="N20" s="8"/>
      <c r="O20" s="9"/>
    </row>
    <row r="21" spans="1:16">
      <c r="A21" s="4">
        <v>11078</v>
      </c>
      <c r="B21" s="1">
        <v>18</v>
      </c>
      <c r="C21" s="2" t="s">
        <v>21</v>
      </c>
      <c r="D21" s="5">
        <v>16284</v>
      </c>
      <c r="E21" s="2">
        <v>5700</v>
      </c>
      <c r="F21" s="2">
        <v>6660</v>
      </c>
      <c r="G21" s="3">
        <f t="shared" si="0"/>
        <v>28644</v>
      </c>
      <c r="H21" s="8">
        <f t="shared" si="1"/>
        <v>2117</v>
      </c>
      <c r="I21" s="3">
        <f t="shared" si="2"/>
        <v>741</v>
      </c>
      <c r="J21" s="3">
        <f t="shared" si="3"/>
        <v>866</v>
      </c>
      <c r="K21" s="3">
        <f t="shared" si="4"/>
        <v>3724</v>
      </c>
      <c r="L21" s="3">
        <f t="shared" si="5"/>
        <v>3724</v>
      </c>
      <c r="M21" s="3">
        <f t="shared" si="6"/>
        <v>0</v>
      </c>
      <c r="N21" s="8"/>
      <c r="O21" s="9"/>
    </row>
    <row r="22" spans="1:16">
      <c r="B22" s="1">
        <v>19</v>
      </c>
      <c r="C22" s="2" t="s">
        <v>22</v>
      </c>
      <c r="D22" s="2">
        <v>9000</v>
      </c>
      <c r="E22" s="2">
        <v>7320</v>
      </c>
      <c r="F22" s="2">
        <v>7800</v>
      </c>
      <c r="G22" s="3">
        <f t="shared" si="0"/>
        <v>24120</v>
      </c>
      <c r="H22" s="8">
        <f t="shared" si="1"/>
        <v>1170</v>
      </c>
      <c r="I22" s="3">
        <f t="shared" si="2"/>
        <v>952</v>
      </c>
      <c r="J22" s="3">
        <f t="shared" si="3"/>
        <v>1014</v>
      </c>
      <c r="K22" s="3">
        <f t="shared" si="4"/>
        <v>3136</v>
      </c>
      <c r="L22" s="3">
        <f t="shared" si="5"/>
        <v>3136</v>
      </c>
      <c r="M22" s="3">
        <f t="shared" si="6"/>
        <v>0</v>
      </c>
      <c r="N22" s="8"/>
      <c r="O22" s="9"/>
    </row>
    <row r="23" spans="1:16">
      <c r="B23" s="1">
        <v>20</v>
      </c>
      <c r="C23" s="2" t="s">
        <v>23</v>
      </c>
      <c r="D23" s="2">
        <v>9180</v>
      </c>
      <c r="E23" s="2">
        <v>7560</v>
      </c>
      <c r="F23" s="2">
        <v>9960</v>
      </c>
      <c r="G23" s="3">
        <f t="shared" si="0"/>
        <v>26700</v>
      </c>
      <c r="H23" s="8">
        <f t="shared" si="1"/>
        <v>1193</v>
      </c>
      <c r="I23" s="3">
        <f t="shared" si="2"/>
        <v>983</v>
      </c>
      <c r="J23" s="3">
        <f t="shared" si="3"/>
        <v>1295</v>
      </c>
      <c r="K23" s="3">
        <f t="shared" si="4"/>
        <v>3471</v>
      </c>
      <c r="L23" s="3">
        <f t="shared" si="5"/>
        <v>3471</v>
      </c>
      <c r="M23" s="3">
        <f t="shared" si="6"/>
        <v>0</v>
      </c>
      <c r="N23" s="8"/>
      <c r="O23" s="9"/>
    </row>
    <row r="24" spans="1:16">
      <c r="B24" s="1">
        <v>21</v>
      </c>
      <c r="C24" s="2" t="s">
        <v>24</v>
      </c>
      <c r="D24" s="2">
        <v>7320</v>
      </c>
      <c r="E24" s="2">
        <v>9180</v>
      </c>
      <c r="F24" s="6"/>
      <c r="G24" s="3">
        <f t="shared" si="0"/>
        <v>16500</v>
      </c>
      <c r="H24" s="8">
        <f t="shared" si="1"/>
        <v>952</v>
      </c>
      <c r="I24" s="3">
        <f t="shared" si="2"/>
        <v>1193</v>
      </c>
      <c r="J24" s="3">
        <f t="shared" si="3"/>
        <v>0</v>
      </c>
      <c r="K24" s="3">
        <f t="shared" si="4"/>
        <v>2145</v>
      </c>
      <c r="L24" s="3">
        <f t="shared" si="5"/>
        <v>2145</v>
      </c>
      <c r="M24" s="3">
        <f t="shared" si="6"/>
        <v>0</v>
      </c>
      <c r="N24" s="8"/>
      <c r="O24" s="9"/>
    </row>
    <row r="25" spans="1:16">
      <c r="B25" s="1">
        <v>22</v>
      </c>
      <c r="C25" s="2" t="s">
        <v>25</v>
      </c>
      <c r="D25" s="2">
        <v>9840</v>
      </c>
      <c r="E25" s="2">
        <v>7260</v>
      </c>
      <c r="F25" s="2">
        <v>18068</v>
      </c>
      <c r="G25" s="3">
        <f t="shared" si="0"/>
        <v>35168</v>
      </c>
      <c r="H25" s="8">
        <f t="shared" si="1"/>
        <v>1279</v>
      </c>
      <c r="I25" s="3">
        <f t="shared" si="2"/>
        <v>944</v>
      </c>
      <c r="J25" s="3">
        <f t="shared" si="3"/>
        <v>2349</v>
      </c>
      <c r="K25" s="3">
        <f t="shared" si="4"/>
        <v>4572</v>
      </c>
      <c r="L25" s="3">
        <f t="shared" si="5"/>
        <v>4572</v>
      </c>
      <c r="M25" s="3">
        <f t="shared" si="6"/>
        <v>0</v>
      </c>
      <c r="N25" s="8"/>
      <c r="O25" s="9"/>
    </row>
    <row r="26" spans="1:16">
      <c r="B26" s="1">
        <v>23</v>
      </c>
      <c r="C26" s="2" t="s">
        <v>26</v>
      </c>
      <c r="D26" s="2">
        <v>2856</v>
      </c>
      <c r="E26" s="2">
        <v>2856</v>
      </c>
      <c r="F26" s="2">
        <v>2856</v>
      </c>
      <c r="G26" s="3">
        <f t="shared" si="0"/>
        <v>8568</v>
      </c>
      <c r="H26" s="8">
        <f t="shared" si="1"/>
        <v>371</v>
      </c>
      <c r="I26" s="3">
        <f t="shared" si="2"/>
        <v>372</v>
      </c>
      <c r="J26" s="3">
        <f t="shared" si="3"/>
        <v>371</v>
      </c>
      <c r="K26" s="3">
        <f t="shared" si="4"/>
        <v>1114</v>
      </c>
      <c r="L26" s="3">
        <f t="shared" si="5"/>
        <v>1114</v>
      </c>
      <c r="M26" s="3">
        <f t="shared" si="6"/>
        <v>0</v>
      </c>
      <c r="N26" s="8"/>
      <c r="O26" s="9"/>
    </row>
    <row r="27" spans="1:16">
      <c r="B27" s="1">
        <v>24</v>
      </c>
      <c r="C27" s="2" t="s">
        <v>27</v>
      </c>
      <c r="D27" s="2">
        <v>6120</v>
      </c>
      <c r="E27" s="2">
        <v>6120</v>
      </c>
      <c r="F27" s="2">
        <v>6120</v>
      </c>
      <c r="G27" s="3">
        <f t="shared" si="0"/>
        <v>18360</v>
      </c>
      <c r="H27" s="8">
        <f t="shared" si="1"/>
        <v>796</v>
      </c>
      <c r="I27" s="3">
        <f t="shared" si="2"/>
        <v>795</v>
      </c>
      <c r="J27" s="3">
        <f t="shared" si="3"/>
        <v>796</v>
      </c>
      <c r="K27" s="3">
        <f t="shared" si="4"/>
        <v>2387</v>
      </c>
      <c r="L27" s="3">
        <f t="shared" si="5"/>
        <v>2387</v>
      </c>
      <c r="M27" s="3">
        <f t="shared" si="6"/>
        <v>0</v>
      </c>
      <c r="N27" s="8"/>
      <c r="O27" s="9"/>
    </row>
    <row r="28" spans="1:16">
      <c r="B28" s="1">
        <v>25</v>
      </c>
      <c r="C28" s="2" t="s">
        <v>28</v>
      </c>
      <c r="D28" s="2">
        <v>11720</v>
      </c>
      <c r="E28" s="2">
        <v>10648</v>
      </c>
      <c r="F28" s="2">
        <v>9250</v>
      </c>
      <c r="G28" s="3">
        <f t="shared" si="0"/>
        <v>31618</v>
      </c>
      <c r="H28" s="8">
        <f t="shared" si="1"/>
        <v>1524</v>
      </c>
      <c r="I28" s="3">
        <f t="shared" si="2"/>
        <v>1384</v>
      </c>
      <c r="J28" s="3">
        <f t="shared" si="3"/>
        <v>1202</v>
      </c>
      <c r="K28" s="3">
        <f t="shared" si="4"/>
        <v>4110</v>
      </c>
      <c r="L28" s="3">
        <f t="shared" si="5"/>
        <v>4110</v>
      </c>
      <c r="M28" s="3">
        <f t="shared" si="6"/>
        <v>0</v>
      </c>
      <c r="N28" s="8"/>
      <c r="O28" s="9"/>
    </row>
    <row r="29" spans="1:16">
      <c r="B29" s="1">
        <v>26</v>
      </c>
      <c r="C29" s="2" t="s">
        <v>29</v>
      </c>
      <c r="D29" s="2">
        <v>12000</v>
      </c>
      <c r="E29" s="2">
        <v>9000</v>
      </c>
      <c r="F29" s="2">
        <v>7950</v>
      </c>
      <c r="G29" s="3">
        <f t="shared" si="0"/>
        <v>28950</v>
      </c>
      <c r="H29" s="8">
        <f t="shared" si="1"/>
        <v>1560</v>
      </c>
      <c r="I29" s="3">
        <f t="shared" si="2"/>
        <v>1170</v>
      </c>
      <c r="J29" s="3">
        <f t="shared" si="3"/>
        <v>1034</v>
      </c>
      <c r="K29" s="3">
        <f t="shared" si="4"/>
        <v>3764</v>
      </c>
      <c r="L29" s="3">
        <f t="shared" si="5"/>
        <v>3764</v>
      </c>
      <c r="M29" s="3">
        <f t="shared" si="6"/>
        <v>0</v>
      </c>
      <c r="N29" s="8"/>
      <c r="O29" s="9"/>
    </row>
    <row r="30" spans="1:16">
      <c r="B30" s="1">
        <v>27</v>
      </c>
      <c r="C30" s="2" t="s">
        <v>30</v>
      </c>
      <c r="D30" s="2">
        <v>12000</v>
      </c>
      <c r="E30" s="2">
        <v>9000</v>
      </c>
      <c r="F30" s="2">
        <v>9646</v>
      </c>
      <c r="G30" s="3">
        <f t="shared" si="0"/>
        <v>30646</v>
      </c>
      <c r="H30" s="8">
        <f t="shared" si="1"/>
        <v>1560</v>
      </c>
      <c r="I30" s="3">
        <f t="shared" si="2"/>
        <v>1170</v>
      </c>
      <c r="J30" s="3">
        <f t="shared" si="3"/>
        <v>1254</v>
      </c>
      <c r="K30" s="3">
        <f t="shared" si="4"/>
        <v>3984</v>
      </c>
      <c r="L30" s="3">
        <f t="shared" si="5"/>
        <v>3984</v>
      </c>
      <c r="M30" s="3">
        <f t="shared" si="6"/>
        <v>0</v>
      </c>
      <c r="N30" s="8"/>
      <c r="O30" s="9"/>
    </row>
    <row r="31" spans="1:16">
      <c r="B31" s="1">
        <v>28</v>
      </c>
      <c r="C31" s="2" t="s">
        <v>31</v>
      </c>
      <c r="D31" s="2">
        <v>12320</v>
      </c>
      <c r="E31" s="2">
        <v>11200</v>
      </c>
      <c r="F31" s="2">
        <v>11200</v>
      </c>
      <c r="G31" s="3">
        <f t="shared" si="0"/>
        <v>34720</v>
      </c>
      <c r="H31" s="8">
        <f t="shared" si="1"/>
        <v>1602</v>
      </c>
      <c r="I31" s="3">
        <f t="shared" si="2"/>
        <v>1456</v>
      </c>
      <c r="J31" s="3">
        <f t="shared" si="3"/>
        <v>1456</v>
      </c>
      <c r="K31" s="3">
        <f t="shared" si="4"/>
        <v>4514</v>
      </c>
      <c r="L31" s="3">
        <f t="shared" si="5"/>
        <v>4514</v>
      </c>
      <c r="M31" s="3">
        <f t="shared" si="6"/>
        <v>0</v>
      </c>
      <c r="N31" s="8"/>
      <c r="O31" s="9"/>
    </row>
    <row r="32" spans="1:16">
      <c r="B32" s="1">
        <v>29</v>
      </c>
      <c r="C32" s="2" t="s">
        <v>32</v>
      </c>
      <c r="D32" s="2">
        <v>12320</v>
      </c>
      <c r="E32" s="2">
        <v>10080</v>
      </c>
      <c r="F32" s="2">
        <v>12320</v>
      </c>
      <c r="G32" s="3">
        <f t="shared" si="0"/>
        <v>34720</v>
      </c>
      <c r="H32" s="8">
        <f t="shared" si="1"/>
        <v>1602</v>
      </c>
      <c r="I32" s="3">
        <f t="shared" si="2"/>
        <v>1310</v>
      </c>
      <c r="J32" s="3">
        <f t="shared" si="3"/>
        <v>1602</v>
      </c>
      <c r="K32" s="3">
        <f t="shared" si="4"/>
        <v>4514</v>
      </c>
      <c r="L32" s="3">
        <f t="shared" si="5"/>
        <v>4514</v>
      </c>
      <c r="M32" s="3">
        <f t="shared" si="6"/>
        <v>0</v>
      </c>
      <c r="N32" s="8"/>
      <c r="O32" s="9"/>
    </row>
    <row r="33" spans="2:15">
      <c r="B33" s="1">
        <v>30</v>
      </c>
      <c r="C33" s="2" t="s">
        <v>33</v>
      </c>
      <c r="D33" s="2">
        <v>13440</v>
      </c>
      <c r="E33" s="2">
        <v>10080</v>
      </c>
      <c r="F33" s="2">
        <v>11200</v>
      </c>
      <c r="G33" s="3">
        <f t="shared" si="0"/>
        <v>34720</v>
      </c>
      <c r="H33" s="8">
        <f t="shared" si="1"/>
        <v>1747</v>
      </c>
      <c r="I33" s="3">
        <f t="shared" si="2"/>
        <v>1311</v>
      </c>
      <c r="J33" s="3">
        <f t="shared" si="3"/>
        <v>1456</v>
      </c>
      <c r="K33" s="3">
        <f t="shared" si="4"/>
        <v>4514</v>
      </c>
      <c r="L33" s="3">
        <f t="shared" si="5"/>
        <v>4514</v>
      </c>
      <c r="M33" s="3">
        <f t="shared" si="6"/>
        <v>0</v>
      </c>
      <c r="N33" s="8"/>
      <c r="O33" s="9"/>
    </row>
    <row r="34" spans="2:15">
      <c r="D34" s="1">
        <f>SUM(D4:D33)</f>
        <v>275624</v>
      </c>
      <c r="E34" s="1">
        <f t="shared" ref="E34:G34" si="8">SUM(E4:E33)</f>
        <v>227293</v>
      </c>
      <c r="F34" s="1">
        <f t="shared" si="8"/>
        <v>247144</v>
      </c>
      <c r="G34" s="3">
        <f t="shared" si="8"/>
        <v>750061</v>
      </c>
      <c r="H34" s="8">
        <f t="shared" ref="H34" si="9">D34*13%</f>
        <v>35831</v>
      </c>
      <c r="I34" s="3">
        <f t="shared" ref="I34" si="10">(D34+E34)*13%-H34</f>
        <v>29548</v>
      </c>
      <c r="J34" s="3">
        <f t="shared" ref="J34" si="11">(D34+E34+F34)*13%-H34-I34</f>
        <v>32129</v>
      </c>
      <c r="K34" s="3">
        <f t="shared" si="4"/>
        <v>97508</v>
      </c>
      <c r="L34" s="3">
        <f t="shared" si="5"/>
        <v>97508</v>
      </c>
      <c r="M34" s="3">
        <f t="shared" si="6"/>
        <v>0</v>
      </c>
      <c r="N34" s="8"/>
    </row>
    <row r="35" spans="2:15">
      <c r="D35" s="1" t="s">
        <v>0</v>
      </c>
      <c r="E35" s="1" t="s">
        <v>1</v>
      </c>
      <c r="F35" s="1" t="s">
        <v>2</v>
      </c>
      <c r="G35" s="1" t="s">
        <v>3</v>
      </c>
      <c r="H35" s="1" t="s">
        <v>0</v>
      </c>
      <c r="I35" s="1" t="s">
        <v>1</v>
      </c>
      <c r="J35" s="1" t="s">
        <v>2</v>
      </c>
      <c r="K35" s="1" t="s">
        <v>3</v>
      </c>
    </row>
    <row r="37" spans="2:15">
      <c r="D37" s="7"/>
      <c r="E37" s="7"/>
      <c r="F37" s="7"/>
      <c r="G37" s="7"/>
      <c r="H37" s="7"/>
    </row>
  </sheetData>
  <mergeCells count="1">
    <mergeCell ref="O14:P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2018-04-12T07:37:25Z</dcterms:modified>
</cp:coreProperties>
</file>