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00401548\Desktop\VTK\"/>
    </mc:Choice>
  </mc:AlternateContent>
  <bookViews>
    <workbookView xWindow="0" yWindow="0" windowWidth="20490" windowHeight="7755" activeTab="1"/>
  </bookViews>
  <sheets>
    <sheet name="Status" sheetId="1" r:id="rId1"/>
    <sheet name="Сводная" sheetId="2" r:id="rId2"/>
  </sheets>
  <definedNames>
    <definedName name="_xlnm._FilterDatabase" localSheetId="0" hidden="1">Status!$A$3:$E$165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F2" i="2" a="1"/>
  <c r="F2" i="2" s="1"/>
  <c r="F13" i="2" l="1" a="1"/>
  <c r="F13" i="2" s="1"/>
  <c r="F12" i="2" l="1" a="1"/>
  <c r="F12" i="2" s="1"/>
  <c r="F11" i="2" a="1"/>
  <c r="F11" i="2" s="1"/>
  <c r="F10" i="2" a="1"/>
  <c r="F10" i="2" s="1"/>
  <c r="F9" i="2" a="1"/>
  <c r="F9" i="2" s="1"/>
  <c r="F8" i="2" a="1"/>
  <c r="F8" i="2" s="1"/>
  <c r="F7" i="2" a="1"/>
  <c r="F7" i="2" s="1"/>
  <c r="F6" i="2" a="1"/>
  <c r="F6" i="2" s="1"/>
  <c r="F5" i="2" a="1"/>
  <c r="F5" i="2" s="1"/>
  <c r="F4" i="2" a="1"/>
  <c r="F4" i="2" s="1"/>
  <c r="F3" i="2" a="1"/>
  <c r="F3" i="2" s="1"/>
  <c r="E13" i="2" a="1"/>
  <c r="E13" i="2" s="1"/>
  <c r="E12" i="2" a="1"/>
  <c r="E12" i="2" s="1"/>
  <c r="E11" i="2" a="1"/>
  <c r="E11" i="2" s="1"/>
  <c r="E10" i="2" a="1"/>
  <c r="E10" i="2" s="1"/>
  <c r="E9" i="2" a="1"/>
  <c r="E9" i="2" s="1"/>
  <c r="E8" i="2" a="1"/>
  <c r="E8" i="2" s="1"/>
  <c r="E7" i="2" a="1"/>
  <c r="E7" i="2" s="1"/>
  <c r="E6" i="2" a="1"/>
  <c r="E6" i="2" s="1"/>
  <c r="E5" i="2" a="1"/>
  <c r="E5" i="2" s="1"/>
  <c r="E4" i="2" a="1"/>
  <c r="E4" i="2" s="1"/>
  <c r="E3" i="2" a="1"/>
  <c r="E3" i="2" s="1"/>
  <c r="E2" i="2" a="1"/>
  <c r="E2" i="2" s="1"/>
  <c r="G6" i="2" l="1"/>
  <c r="G10" i="2"/>
  <c r="G9" i="2"/>
  <c r="G2" i="2"/>
  <c r="G13" i="2"/>
  <c r="G3" i="2"/>
  <c r="G7" i="2"/>
  <c r="G11" i="2"/>
  <c r="G5" i="2"/>
  <c r="G4" i="2"/>
  <c r="G8" i="2"/>
  <c r="G12" i="2"/>
  <c r="F14" i="2"/>
  <c r="E14" i="2"/>
  <c r="G14" i="2" l="1"/>
  <c r="E3" i="1" l="1"/>
  <c r="C3" i="1" l="1"/>
  <c r="B10" i="2" s="1"/>
  <c r="B3" i="1"/>
  <c r="A3" i="1"/>
  <c r="C3" i="2" l="1"/>
  <c r="C7" i="2"/>
  <c r="C11" i="2"/>
  <c r="C4" i="2"/>
  <c r="C8" i="2"/>
  <c r="C12" i="2"/>
  <c r="C5" i="2"/>
  <c r="C9" i="2"/>
  <c r="C13" i="2"/>
  <c r="C6" i="2"/>
  <c r="C10" i="2"/>
  <c r="C2" i="2"/>
  <c r="B4" i="2"/>
  <c r="B8" i="2"/>
  <c r="B12" i="2"/>
  <c r="B5" i="2"/>
  <c r="B9" i="2"/>
  <c r="B13" i="2"/>
  <c r="B6" i="2"/>
  <c r="B2" i="2"/>
  <c r="B3" i="2"/>
  <c r="B7" i="2"/>
  <c r="B11" i="2"/>
  <c r="D3" i="2" l="1"/>
  <c r="D5" i="2"/>
  <c r="D12" i="2"/>
  <c r="D10" i="2"/>
  <c r="D8" i="2"/>
  <c r="D11" i="2"/>
  <c r="D6" i="2"/>
  <c r="D13" i="2"/>
  <c r="D4" i="2"/>
  <c r="D7" i="2"/>
  <c r="D9" i="2"/>
  <c r="D2" i="2"/>
  <c r="C14" i="2"/>
  <c r="B14" i="2"/>
  <c r="D14" i="2" l="1"/>
</calcChain>
</file>

<file path=xl/sharedStrings.xml><?xml version="1.0" encoding="utf-8"?>
<sst xmlns="http://schemas.openxmlformats.org/spreadsheetml/2006/main" count="410" uniqueCount="187">
  <si>
    <t>№ п.п.</t>
  </si>
  <si>
    <t>Кластер №</t>
  </si>
  <si>
    <t>cl 3</t>
  </si>
  <si>
    <t>cl 4</t>
  </si>
  <si>
    <t>cl 2</t>
  </si>
  <si>
    <t>cl 5</t>
  </si>
  <si>
    <t>cl 1</t>
  </si>
  <si>
    <t>cl 6</t>
  </si>
  <si>
    <t>cl 7</t>
  </si>
  <si>
    <t>cl 8</t>
  </si>
  <si>
    <t>cl 9</t>
  </si>
  <si>
    <t>cl 10</t>
  </si>
  <si>
    <t>cl 11</t>
  </si>
  <si>
    <t>cl 12</t>
  </si>
  <si>
    <t>Итого:</t>
  </si>
  <si>
    <t>Выполнено</t>
  </si>
  <si>
    <t>Рекомендации выполнены</t>
  </si>
  <si>
    <t>Недостатков в кластере</t>
  </si>
  <si>
    <t>Станций в кластере с рекомендациями по устранению</t>
  </si>
  <si>
    <t>% Зачищенных станций
 в кластере</t>
  </si>
  <si>
    <t>Станция</t>
  </si>
  <si>
    <t>Зачищено станций*</t>
  </si>
  <si>
    <t>Устранено
недостатков</t>
  </si>
  <si>
    <t>% Устраненных недостатков
 в кластере</t>
  </si>
  <si>
    <t>Недостаток1</t>
  </si>
  <si>
    <t>Недостаток2</t>
  </si>
  <si>
    <t>Недостаток3</t>
  </si>
  <si>
    <t>Недостаток4</t>
  </si>
  <si>
    <t>Недостаток5</t>
  </si>
  <si>
    <t>Недостаток7</t>
  </si>
  <si>
    <t>Недостаток8</t>
  </si>
  <si>
    <t>Недостаток9</t>
  </si>
  <si>
    <t>Недостаток10</t>
  </si>
  <si>
    <t>Недостаток11</t>
  </si>
  <si>
    <t>Недостаток12</t>
  </si>
  <si>
    <t>Недостаток13</t>
  </si>
  <si>
    <t>Недостаток14</t>
  </si>
  <si>
    <t>Недостаток15</t>
  </si>
  <si>
    <t>Недостаток16</t>
  </si>
  <si>
    <t>Недостаток17</t>
  </si>
  <si>
    <t>Недостаток18</t>
  </si>
  <si>
    <t>Недостаток19</t>
  </si>
  <si>
    <t>Недостаток20</t>
  </si>
  <si>
    <t>Недостаток21</t>
  </si>
  <si>
    <t>Недостаток23</t>
  </si>
  <si>
    <t>Недостаток24</t>
  </si>
  <si>
    <t>Недостаток25</t>
  </si>
  <si>
    <t>Недостаток26</t>
  </si>
  <si>
    <t>Недостаток27</t>
  </si>
  <si>
    <t>Недостаток28</t>
  </si>
  <si>
    <t>Недостаток29</t>
  </si>
  <si>
    <t>Недостаток6</t>
  </si>
  <si>
    <t>Недостаток22</t>
  </si>
  <si>
    <t>Недостаток30</t>
  </si>
  <si>
    <t>Недостаток31</t>
  </si>
  <si>
    <t>Недостаток32</t>
  </si>
  <si>
    <t>Недостаток33</t>
  </si>
  <si>
    <t>Недостаток34</t>
  </si>
  <si>
    <t>Недостаток35</t>
  </si>
  <si>
    <t>Недостаток36</t>
  </si>
  <si>
    <t>Недостаток37</t>
  </si>
  <si>
    <t>Недостаток38</t>
  </si>
  <si>
    <t>Недостаток39</t>
  </si>
  <si>
    <t>Недостаток40</t>
  </si>
  <si>
    <t>Недостаток41</t>
  </si>
  <si>
    <t>Недостаток42</t>
  </si>
  <si>
    <t>Недостаток43</t>
  </si>
  <si>
    <t>Недостаток44</t>
  </si>
  <si>
    <t>Недостаток45</t>
  </si>
  <si>
    <t>Недостаток46</t>
  </si>
  <si>
    <t>Недостаток47</t>
  </si>
  <si>
    <t>Недостаток48</t>
  </si>
  <si>
    <t>Недостаток49</t>
  </si>
  <si>
    <t>Недостаток50</t>
  </si>
  <si>
    <t>Недостаток51</t>
  </si>
  <si>
    <t>Недостаток52</t>
  </si>
  <si>
    <t>Недостаток53</t>
  </si>
  <si>
    <t>Недостаток54</t>
  </si>
  <si>
    <t>Недостаток55</t>
  </si>
  <si>
    <t>Недостаток56</t>
  </si>
  <si>
    <t>Недостаток57</t>
  </si>
  <si>
    <t>Недостаток58</t>
  </si>
  <si>
    <t>Недостаток59</t>
  </si>
  <si>
    <t>Недостаток60</t>
  </si>
  <si>
    <t>Недостаток61</t>
  </si>
  <si>
    <t>Недостаток62</t>
  </si>
  <si>
    <t>Недостаток63</t>
  </si>
  <si>
    <t>Недостаток64</t>
  </si>
  <si>
    <t>Недостаток65</t>
  </si>
  <si>
    <t>Недостаток66</t>
  </si>
  <si>
    <t>Недостаток67</t>
  </si>
  <si>
    <t>Недостаток68</t>
  </si>
  <si>
    <t>Недостаток69</t>
  </si>
  <si>
    <t>Недостаток70</t>
  </si>
  <si>
    <t>Недостаток71</t>
  </si>
  <si>
    <t>Недостаток72</t>
  </si>
  <si>
    <t>Недостаток73</t>
  </si>
  <si>
    <t>Недостаток74</t>
  </si>
  <si>
    <t>Недостаток75</t>
  </si>
  <si>
    <t>Недостаток76</t>
  </si>
  <si>
    <t>Недостаток77</t>
  </si>
  <si>
    <t>Недостаток78</t>
  </si>
  <si>
    <t>Недостаток79</t>
  </si>
  <si>
    <t>Недостаток80</t>
  </si>
  <si>
    <t>Недостаток81</t>
  </si>
  <si>
    <t>Недостаток82</t>
  </si>
  <si>
    <t>Недостаток83</t>
  </si>
  <si>
    <t>Недостаток84</t>
  </si>
  <si>
    <t>Недостаток85</t>
  </si>
  <si>
    <t>Недостаток86</t>
  </si>
  <si>
    <t>Недостаток87</t>
  </si>
  <si>
    <t>Недостаток88</t>
  </si>
  <si>
    <t>Недостаток89</t>
  </si>
  <si>
    <t>Недостаток90</t>
  </si>
  <si>
    <t>Недостаток91</t>
  </si>
  <si>
    <t>Недостаток92</t>
  </si>
  <si>
    <t>Недостаток93</t>
  </si>
  <si>
    <t>Недостаток94</t>
  </si>
  <si>
    <t>Недостаток95</t>
  </si>
  <si>
    <t>Недостаток96</t>
  </si>
  <si>
    <t>Недостаток97</t>
  </si>
  <si>
    <t>Недостаток98</t>
  </si>
  <si>
    <t>Недостаток99</t>
  </si>
  <si>
    <t>Недостаток100</t>
  </si>
  <si>
    <t>Недостаток101</t>
  </si>
  <si>
    <t>Недостаток102</t>
  </si>
  <si>
    <t>Недостаток103</t>
  </si>
  <si>
    <t>Недостаток104</t>
  </si>
  <si>
    <t>Недостаток105</t>
  </si>
  <si>
    <t>Недостаток106</t>
  </si>
  <si>
    <t>Недостаток107</t>
  </si>
  <si>
    <t>Недостаток108</t>
  </si>
  <si>
    <t>Недостаток109</t>
  </si>
  <si>
    <t>Недостаток110</t>
  </si>
  <si>
    <t>Недостаток111</t>
  </si>
  <si>
    <t>Недостаток112</t>
  </si>
  <si>
    <t>Недостаток113</t>
  </si>
  <si>
    <t>Недостаток114</t>
  </si>
  <si>
    <t>Недостаток115</t>
  </si>
  <si>
    <t>Недостаток116</t>
  </si>
  <si>
    <t>Недостаток117</t>
  </si>
  <si>
    <t>Недостаток118</t>
  </si>
  <si>
    <t>Недостаток119</t>
  </si>
  <si>
    <t>Недостаток120</t>
  </si>
  <si>
    <t>Недостаток121</t>
  </si>
  <si>
    <t>Недостаток122</t>
  </si>
  <si>
    <t>Недостаток123</t>
  </si>
  <si>
    <t>Недостаток124</t>
  </si>
  <si>
    <t>Недостаток125</t>
  </si>
  <si>
    <t>Недостаток126</t>
  </si>
  <si>
    <t>Недостаток127</t>
  </si>
  <si>
    <t>Недостаток128</t>
  </si>
  <si>
    <t>Недостаток129</t>
  </si>
  <si>
    <t>Недостаток130</t>
  </si>
  <si>
    <t>Недостаток131</t>
  </si>
  <si>
    <t>Недостаток132</t>
  </si>
  <si>
    <t>Недостаток133</t>
  </si>
  <si>
    <t>Недостаток134</t>
  </si>
  <si>
    <t>Недостаток135</t>
  </si>
  <si>
    <t>Недостаток136</t>
  </si>
  <si>
    <t>Недостаток137</t>
  </si>
  <si>
    <t>Недостаток138</t>
  </si>
  <si>
    <t>Недостаток139</t>
  </si>
  <si>
    <t>Недостаток140</t>
  </si>
  <si>
    <t>Недостаток141</t>
  </si>
  <si>
    <t>Недостаток142</t>
  </si>
  <si>
    <t>Недостаток143</t>
  </si>
  <si>
    <t>Недостаток144</t>
  </si>
  <si>
    <t>Недостаток145</t>
  </si>
  <si>
    <t>Недостаток146</t>
  </si>
  <si>
    <t>Недостаток147</t>
  </si>
  <si>
    <t>Недостаток148</t>
  </si>
  <si>
    <t>Недостаток149</t>
  </si>
  <si>
    <t>Недостаток150</t>
  </si>
  <si>
    <t>Недостаток151</t>
  </si>
  <si>
    <t>Недостаток152</t>
  </si>
  <si>
    <t>Недостаток153</t>
  </si>
  <si>
    <t>Недостаток154</t>
  </si>
  <si>
    <t>Недостаток155</t>
  </si>
  <si>
    <t>Недостаток156</t>
  </si>
  <si>
    <t>Недостаток157</t>
  </si>
  <si>
    <t>Недостаток158</t>
  </si>
  <si>
    <t>Недостаток159</t>
  </si>
  <si>
    <t>Недостаток160</t>
  </si>
  <si>
    <t>Недостаток161</t>
  </si>
  <si>
    <t>Недостаток162</t>
  </si>
  <si>
    <t>*Должно считаться только, если выполнены все рекомендации для станции. Например: для cl 1, должно получиться 4, если выполнены 9 недостатков для этого cl 1.  Или станция 950133 считается зачищенной, если на ней устранены все 3 недостатка.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</si>
</sst>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" fillId="3" borderId="12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left" vertical="center"/>
    </xf>
    <xf numFmtId="14" fontId="0" fillId="0" borderId="11" xfId="0" applyNumberFormat="1" applyBorder="1" applyAlignment="1">
      <alignment horizontal="left" vertical="center"/>
    </xf>
    <xf numFmtId="14" fontId="0" fillId="0" borderId="12" xfId="0" applyNumberFormat="1" applyBorder="1" applyAlignment="1">
      <alignment horizontal="left" vertical="center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2" fillId="5" borderId="1" xfId="0" applyFont="1" applyFill="1" applyBorder="1"/>
    <xf numFmtId="0" fontId="0" fillId="0" borderId="19" xfId="0" applyNumberForma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/>
    </xf>
    <xf numFmtId="0" fontId="0" fillId="0" borderId="20" xfId="0" applyNumberFormat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9" fontId="2" fillId="2" borderId="1" xfId="0" applyNumberFormat="1" applyFont="1" applyFill="1" applyBorder="1"/>
    <xf numFmtId="0" fontId="0" fillId="6" borderId="10" xfId="0" applyNumberFormat="1" applyFill="1" applyBorder="1" applyAlignment="1">
      <alignment horizontal="center" vertical="center" wrapText="1"/>
    </xf>
    <xf numFmtId="0" fontId="0" fillId="6" borderId="11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5" xfId="0" applyNumberForma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6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14" fontId="0" fillId="0" borderId="27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8" xfId="0" applyNumberForma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0" fillId="0" borderId="25" xfId="0" applyNumberFormat="1" applyBorder="1" applyAlignment="1">
      <alignment horizontal="left" vertical="center"/>
    </xf>
    <xf numFmtId="0" fontId="2" fillId="0" borderId="0" xfId="0" applyFont="1" applyAlignment="1">
      <alignment wrapText="1"/>
    </xf>
  </cellXfs>
  <cellStyles count="3">
    <cellStyle name="Normal" xfId="0" builtinId="0"/>
    <cellStyle name="Обычный 2" xfId="1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zoomScale="80" zoomScaleNormal="80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D72" sqref="D72:D157"/>
    </sheetView>
  </sheetViews>
  <sheetFormatPr defaultRowHeight="15" x14ac:dyDescent="0.25"/>
  <cols>
    <col min="1" max="1" width="4.7109375" style="3" customWidth="1"/>
    <col min="2" max="2" width="8.5703125" style="3" customWidth="1"/>
    <col min="3" max="3" width="13.5703125" style="3" customWidth="1"/>
    <col min="4" max="4" width="16" style="3" bestFit="1" customWidth="1"/>
    <col min="5" max="5" width="16.140625" style="3" customWidth="1"/>
    <col min="6" max="16384" width="9.140625" style="3"/>
  </cols>
  <sheetData>
    <row r="1" spans="1:5" ht="15" customHeight="1" x14ac:dyDescent="0.25">
      <c r="A1" s="31" t="s">
        <v>0</v>
      </c>
      <c r="B1" s="33" t="s">
        <v>20</v>
      </c>
      <c r="C1" s="36" t="s">
        <v>1</v>
      </c>
      <c r="D1" s="36" t="s">
        <v>1</v>
      </c>
      <c r="E1" s="29" t="s">
        <v>16</v>
      </c>
    </row>
    <row r="2" spans="1:5" s="1" customFormat="1" ht="15.75" thickBot="1" x14ac:dyDescent="0.3">
      <c r="A2" s="32"/>
      <c r="B2" s="34"/>
      <c r="C2" s="37"/>
      <c r="D2" s="37"/>
      <c r="E2" s="30"/>
    </row>
    <row r="3" spans="1:5" s="1" customFormat="1" ht="15.75" thickBot="1" x14ac:dyDescent="0.3">
      <c r="A3" s="22">
        <f t="shared" ref="A3:D3" si="0">SUBTOTAL(3,A4:A99959)</f>
        <v>162</v>
      </c>
      <c r="B3" s="23">
        <f t="shared" si="0"/>
        <v>162</v>
      </c>
      <c r="C3" s="24">
        <f t="shared" si="0"/>
        <v>162</v>
      </c>
      <c r="D3" s="24">
        <f t="shared" si="0"/>
        <v>162</v>
      </c>
      <c r="E3" s="9">
        <f>SUBTOTAL(3,E4:E99959)</f>
        <v>61</v>
      </c>
    </row>
    <row r="4" spans="1:5" x14ac:dyDescent="0.25">
      <c r="A4" s="7">
        <v>1</v>
      </c>
      <c r="B4" s="8">
        <v>950001</v>
      </c>
      <c r="C4" s="18" t="s">
        <v>13</v>
      </c>
      <c r="D4" s="38" t="s">
        <v>24</v>
      </c>
      <c r="E4" s="10"/>
    </row>
    <row r="5" spans="1:5" x14ac:dyDescent="0.25">
      <c r="A5" s="4">
        <v>2</v>
      </c>
      <c r="B5" s="2">
        <v>950012</v>
      </c>
      <c r="C5" s="18" t="s">
        <v>13</v>
      </c>
      <c r="D5" s="38" t="s">
        <v>25</v>
      </c>
      <c r="E5" s="11" t="s">
        <v>15</v>
      </c>
    </row>
    <row r="6" spans="1:5" x14ac:dyDescent="0.25">
      <c r="A6" s="4">
        <v>3</v>
      </c>
      <c r="B6" s="2">
        <v>950013</v>
      </c>
      <c r="C6" s="18" t="s">
        <v>13</v>
      </c>
      <c r="D6" s="38" t="s">
        <v>26</v>
      </c>
      <c r="E6" s="11" t="s">
        <v>15</v>
      </c>
    </row>
    <row r="7" spans="1:5" x14ac:dyDescent="0.25">
      <c r="A7" s="4">
        <v>4</v>
      </c>
      <c r="B7" s="2">
        <v>950014</v>
      </c>
      <c r="C7" s="18" t="s">
        <v>13</v>
      </c>
      <c r="D7" s="38" t="s">
        <v>27</v>
      </c>
      <c r="E7" s="11" t="s">
        <v>15</v>
      </c>
    </row>
    <row r="8" spans="1:5" x14ac:dyDescent="0.25">
      <c r="A8" s="4">
        <v>5</v>
      </c>
      <c r="B8" s="2">
        <v>950016</v>
      </c>
      <c r="C8" s="18" t="s">
        <v>13</v>
      </c>
      <c r="D8" s="38" t="s">
        <v>28</v>
      </c>
      <c r="E8" s="11" t="s">
        <v>15</v>
      </c>
    </row>
    <row r="9" spans="1:5" x14ac:dyDescent="0.25">
      <c r="A9" s="4">
        <v>7</v>
      </c>
      <c r="B9" s="2">
        <v>950017</v>
      </c>
      <c r="C9" s="18" t="s">
        <v>13</v>
      </c>
      <c r="D9" s="38" t="s">
        <v>51</v>
      </c>
      <c r="E9" s="11" t="s">
        <v>15</v>
      </c>
    </row>
    <row r="10" spans="1:5" x14ac:dyDescent="0.25">
      <c r="A10" s="4">
        <v>8</v>
      </c>
      <c r="B10" s="2">
        <v>950022</v>
      </c>
      <c r="C10" s="18" t="s">
        <v>13</v>
      </c>
      <c r="D10" s="38" t="s">
        <v>29</v>
      </c>
      <c r="E10" s="11"/>
    </row>
    <row r="11" spans="1:5" x14ac:dyDescent="0.25">
      <c r="A11" s="4">
        <v>9</v>
      </c>
      <c r="B11" s="2">
        <v>950023</v>
      </c>
      <c r="C11" s="18" t="s">
        <v>13</v>
      </c>
      <c r="D11" s="38" t="s">
        <v>30</v>
      </c>
      <c r="E11" s="11" t="s">
        <v>15</v>
      </c>
    </row>
    <row r="12" spans="1:5" x14ac:dyDescent="0.25">
      <c r="A12" s="4">
        <v>10</v>
      </c>
      <c r="B12" s="2">
        <v>950028</v>
      </c>
      <c r="C12" s="18" t="s">
        <v>13</v>
      </c>
      <c r="D12" s="38" t="s">
        <v>31</v>
      </c>
      <c r="E12" s="11" t="s">
        <v>15</v>
      </c>
    </row>
    <row r="13" spans="1:5" x14ac:dyDescent="0.25">
      <c r="A13" s="4">
        <v>11</v>
      </c>
      <c r="B13" s="2">
        <v>950029</v>
      </c>
      <c r="C13" s="18" t="s">
        <v>13</v>
      </c>
      <c r="D13" s="38" t="s">
        <v>32</v>
      </c>
      <c r="E13" s="11" t="s">
        <v>15</v>
      </c>
    </row>
    <row r="14" spans="1:5" x14ac:dyDescent="0.25">
      <c r="A14" s="4">
        <v>12</v>
      </c>
      <c r="B14" s="2">
        <v>950029</v>
      </c>
      <c r="C14" s="18" t="s">
        <v>13</v>
      </c>
      <c r="D14" s="38" t="s">
        <v>33</v>
      </c>
      <c r="E14" s="11" t="s">
        <v>15</v>
      </c>
    </row>
    <row r="15" spans="1:5" x14ac:dyDescent="0.25">
      <c r="A15" s="4">
        <v>13</v>
      </c>
      <c r="B15" s="2">
        <v>950031</v>
      </c>
      <c r="C15" s="18" t="s">
        <v>13</v>
      </c>
      <c r="D15" s="38" t="s">
        <v>34</v>
      </c>
      <c r="E15" s="11" t="s">
        <v>15</v>
      </c>
    </row>
    <row r="16" spans="1:5" x14ac:dyDescent="0.25">
      <c r="A16" s="4">
        <v>14</v>
      </c>
      <c r="B16" s="2">
        <v>950034</v>
      </c>
      <c r="C16" s="18" t="s">
        <v>13</v>
      </c>
      <c r="D16" s="38" t="s">
        <v>35</v>
      </c>
      <c r="E16" s="11" t="s">
        <v>15</v>
      </c>
    </row>
    <row r="17" spans="1:5" x14ac:dyDescent="0.25">
      <c r="A17" s="4">
        <v>15</v>
      </c>
      <c r="B17" s="2">
        <v>950041</v>
      </c>
      <c r="C17" s="19" t="s">
        <v>9</v>
      </c>
      <c r="D17" s="38" t="s">
        <v>36</v>
      </c>
      <c r="E17" s="11" t="s">
        <v>15</v>
      </c>
    </row>
    <row r="18" spans="1:5" x14ac:dyDescent="0.25">
      <c r="A18" s="4">
        <v>16</v>
      </c>
      <c r="B18" s="2">
        <v>950044</v>
      </c>
      <c r="C18" s="19" t="s">
        <v>9</v>
      </c>
      <c r="D18" s="38" t="s">
        <v>37</v>
      </c>
      <c r="E18" s="11" t="s">
        <v>15</v>
      </c>
    </row>
    <row r="19" spans="1:5" x14ac:dyDescent="0.25">
      <c r="A19" s="4">
        <v>17</v>
      </c>
      <c r="B19" s="2">
        <v>950045</v>
      </c>
      <c r="C19" s="19" t="s">
        <v>9</v>
      </c>
      <c r="D19" s="38" t="s">
        <v>38</v>
      </c>
      <c r="E19" s="11" t="s">
        <v>15</v>
      </c>
    </row>
    <row r="20" spans="1:5" x14ac:dyDescent="0.25">
      <c r="A20" s="4">
        <v>18</v>
      </c>
      <c r="B20" s="2">
        <v>950045</v>
      </c>
      <c r="C20" s="19" t="s">
        <v>9</v>
      </c>
      <c r="D20" s="38" t="s">
        <v>39</v>
      </c>
      <c r="E20" s="11" t="s">
        <v>15</v>
      </c>
    </row>
    <row r="21" spans="1:5" x14ac:dyDescent="0.25">
      <c r="A21" s="4">
        <v>19</v>
      </c>
      <c r="B21" s="2">
        <v>950046</v>
      </c>
      <c r="C21" s="19" t="s">
        <v>9</v>
      </c>
      <c r="D21" s="38" t="s">
        <v>40</v>
      </c>
      <c r="E21" s="11" t="s">
        <v>15</v>
      </c>
    </row>
    <row r="22" spans="1:5" x14ac:dyDescent="0.25">
      <c r="A22" s="4">
        <v>20</v>
      </c>
      <c r="B22" s="2">
        <v>950047</v>
      </c>
      <c r="C22" s="19" t="s">
        <v>9</v>
      </c>
      <c r="D22" s="38" t="s">
        <v>41</v>
      </c>
      <c r="E22" s="11" t="s">
        <v>15</v>
      </c>
    </row>
    <row r="23" spans="1:5" x14ac:dyDescent="0.25">
      <c r="A23" s="4">
        <v>21</v>
      </c>
      <c r="B23" s="2">
        <v>950051</v>
      </c>
      <c r="C23" s="19" t="s">
        <v>9</v>
      </c>
      <c r="D23" s="38" t="s">
        <v>42</v>
      </c>
      <c r="E23" s="11" t="s">
        <v>15</v>
      </c>
    </row>
    <row r="24" spans="1:5" x14ac:dyDescent="0.25">
      <c r="A24" s="4">
        <v>23</v>
      </c>
      <c r="B24" s="2">
        <v>950053</v>
      </c>
      <c r="C24" s="19" t="s">
        <v>9</v>
      </c>
      <c r="D24" s="38" t="s">
        <v>43</v>
      </c>
      <c r="E24" s="11" t="s">
        <v>15</v>
      </c>
    </row>
    <row r="25" spans="1:5" x14ac:dyDescent="0.25">
      <c r="A25" s="4">
        <v>24</v>
      </c>
      <c r="B25" s="2">
        <v>950053</v>
      </c>
      <c r="C25" s="19" t="s">
        <v>9</v>
      </c>
      <c r="D25" s="38" t="s">
        <v>52</v>
      </c>
      <c r="E25" s="11" t="s">
        <v>15</v>
      </c>
    </row>
    <row r="26" spans="1:5" x14ac:dyDescent="0.25">
      <c r="A26" s="4">
        <v>25</v>
      </c>
      <c r="B26" s="2">
        <v>950054</v>
      </c>
      <c r="C26" s="19" t="s">
        <v>9</v>
      </c>
      <c r="D26" s="38" t="s">
        <v>44</v>
      </c>
      <c r="E26" s="11" t="s">
        <v>15</v>
      </c>
    </row>
    <row r="27" spans="1:5" x14ac:dyDescent="0.25">
      <c r="A27" s="4">
        <v>26</v>
      </c>
      <c r="B27" s="2">
        <v>950055</v>
      </c>
      <c r="C27" s="19" t="s">
        <v>9</v>
      </c>
      <c r="D27" s="38" t="s">
        <v>45</v>
      </c>
      <c r="E27" s="11" t="s">
        <v>15</v>
      </c>
    </row>
    <row r="28" spans="1:5" x14ac:dyDescent="0.25">
      <c r="A28" s="4">
        <v>27</v>
      </c>
      <c r="B28" s="2">
        <v>950058</v>
      </c>
      <c r="C28" s="19" t="s">
        <v>9</v>
      </c>
      <c r="D28" s="38" t="s">
        <v>46</v>
      </c>
      <c r="E28" s="11" t="s">
        <v>15</v>
      </c>
    </row>
    <row r="29" spans="1:5" x14ac:dyDescent="0.25">
      <c r="A29" s="4">
        <v>28</v>
      </c>
      <c r="B29" s="2">
        <v>950060</v>
      </c>
      <c r="C29" s="19" t="s">
        <v>2</v>
      </c>
      <c r="D29" s="38" t="s">
        <v>47</v>
      </c>
      <c r="E29" s="11" t="s">
        <v>15</v>
      </c>
    </row>
    <row r="30" spans="1:5" x14ac:dyDescent="0.25">
      <c r="A30" s="4">
        <v>29</v>
      </c>
      <c r="B30" s="2">
        <v>950061</v>
      </c>
      <c r="C30" s="19" t="s">
        <v>2</v>
      </c>
      <c r="D30" s="38" t="s">
        <v>48</v>
      </c>
      <c r="E30" s="11"/>
    </row>
    <row r="31" spans="1:5" x14ac:dyDescent="0.25">
      <c r="A31" s="4">
        <v>30</v>
      </c>
      <c r="B31" s="2">
        <v>950061</v>
      </c>
      <c r="C31" s="19" t="s">
        <v>2</v>
      </c>
      <c r="D31" s="38" t="s">
        <v>49</v>
      </c>
      <c r="E31" s="11" t="s">
        <v>15</v>
      </c>
    </row>
    <row r="32" spans="1:5" x14ac:dyDescent="0.25">
      <c r="A32" s="4">
        <v>31</v>
      </c>
      <c r="B32" s="2">
        <v>950061</v>
      </c>
      <c r="C32" s="19" t="s">
        <v>2</v>
      </c>
      <c r="D32" s="38" t="s">
        <v>50</v>
      </c>
      <c r="E32" s="11" t="s">
        <v>15</v>
      </c>
    </row>
    <row r="33" spans="1:5" x14ac:dyDescent="0.25">
      <c r="A33" s="4">
        <v>32</v>
      </c>
      <c r="B33" s="2">
        <v>950061</v>
      </c>
      <c r="C33" s="19" t="s">
        <v>2</v>
      </c>
      <c r="D33" s="38" t="s">
        <v>53</v>
      </c>
      <c r="E33" s="11" t="s">
        <v>15</v>
      </c>
    </row>
    <row r="34" spans="1:5" x14ac:dyDescent="0.25">
      <c r="A34" s="4">
        <v>37</v>
      </c>
      <c r="B34" s="2">
        <v>950065</v>
      </c>
      <c r="C34" s="19" t="s">
        <v>11</v>
      </c>
      <c r="D34" s="38" t="s">
        <v>54</v>
      </c>
      <c r="E34" s="11"/>
    </row>
    <row r="35" spans="1:5" x14ac:dyDescent="0.25">
      <c r="A35" s="4">
        <v>38</v>
      </c>
      <c r="B35" s="2">
        <v>950066</v>
      </c>
      <c r="C35" s="19" t="s">
        <v>11</v>
      </c>
      <c r="D35" s="38" t="s">
        <v>55</v>
      </c>
      <c r="E35" s="11"/>
    </row>
    <row r="36" spans="1:5" x14ac:dyDescent="0.25">
      <c r="A36" s="4">
        <v>39</v>
      </c>
      <c r="B36" s="2">
        <v>950066</v>
      </c>
      <c r="C36" s="19" t="s">
        <v>11</v>
      </c>
      <c r="D36" s="38" t="s">
        <v>56</v>
      </c>
      <c r="E36" s="11"/>
    </row>
    <row r="37" spans="1:5" x14ac:dyDescent="0.25">
      <c r="A37" s="4">
        <v>40</v>
      </c>
      <c r="B37" s="2">
        <v>950068</v>
      </c>
      <c r="C37" s="19" t="s">
        <v>11</v>
      </c>
      <c r="D37" s="38" t="s">
        <v>57</v>
      </c>
      <c r="E37" s="11"/>
    </row>
    <row r="38" spans="1:5" x14ac:dyDescent="0.25">
      <c r="A38" s="4">
        <v>41</v>
      </c>
      <c r="B38" s="2">
        <v>950072</v>
      </c>
      <c r="C38" s="19" t="s">
        <v>10</v>
      </c>
      <c r="D38" s="38" t="s">
        <v>58</v>
      </c>
      <c r="E38" s="11"/>
    </row>
    <row r="39" spans="1:5" x14ac:dyDescent="0.25">
      <c r="A39" s="4">
        <v>42</v>
      </c>
      <c r="B39" s="2">
        <v>950072</v>
      </c>
      <c r="C39" s="19" t="s">
        <v>10</v>
      </c>
      <c r="D39" s="38" t="s">
        <v>59</v>
      </c>
      <c r="E39" s="11"/>
    </row>
    <row r="40" spans="1:5" x14ac:dyDescent="0.25">
      <c r="A40" s="4">
        <v>43</v>
      </c>
      <c r="B40" s="2">
        <v>950072</v>
      </c>
      <c r="C40" s="19" t="s">
        <v>10</v>
      </c>
      <c r="D40" s="38" t="s">
        <v>60</v>
      </c>
      <c r="E40" s="11"/>
    </row>
    <row r="41" spans="1:5" x14ac:dyDescent="0.25">
      <c r="A41" s="4">
        <v>44</v>
      </c>
      <c r="B41" s="2">
        <v>950078</v>
      </c>
      <c r="C41" s="20" t="s">
        <v>3</v>
      </c>
      <c r="D41" s="38" t="s">
        <v>61</v>
      </c>
      <c r="E41" s="11"/>
    </row>
    <row r="42" spans="1:5" x14ac:dyDescent="0.25">
      <c r="A42" s="4">
        <v>45</v>
      </c>
      <c r="B42" s="2">
        <v>950084</v>
      </c>
      <c r="C42" s="19" t="s">
        <v>3</v>
      </c>
      <c r="D42" s="38" t="s">
        <v>62</v>
      </c>
      <c r="E42" s="11"/>
    </row>
    <row r="43" spans="1:5" x14ac:dyDescent="0.25">
      <c r="A43" s="4">
        <v>46</v>
      </c>
      <c r="B43" s="2">
        <v>950089</v>
      </c>
      <c r="C43" s="19" t="s">
        <v>3</v>
      </c>
      <c r="D43" s="38" t="s">
        <v>63</v>
      </c>
      <c r="E43" s="11"/>
    </row>
    <row r="44" spans="1:5" x14ac:dyDescent="0.25">
      <c r="A44" s="4">
        <v>47</v>
      </c>
      <c r="B44" s="2">
        <v>950090</v>
      </c>
      <c r="C44" s="19" t="s">
        <v>3</v>
      </c>
      <c r="D44" s="38" t="s">
        <v>64</v>
      </c>
      <c r="E44" s="11"/>
    </row>
    <row r="45" spans="1:5" x14ac:dyDescent="0.25">
      <c r="A45" s="4">
        <v>48</v>
      </c>
      <c r="B45" s="2">
        <v>950095</v>
      </c>
      <c r="C45" s="19" t="s">
        <v>7</v>
      </c>
      <c r="D45" s="38" t="s">
        <v>65</v>
      </c>
      <c r="E45" s="11" t="s">
        <v>15</v>
      </c>
    </row>
    <row r="46" spans="1:5" x14ac:dyDescent="0.25">
      <c r="A46" s="4">
        <v>49</v>
      </c>
      <c r="B46" s="2">
        <v>950096</v>
      </c>
      <c r="C46" s="19" t="s">
        <v>7</v>
      </c>
      <c r="D46" s="38" t="s">
        <v>66</v>
      </c>
      <c r="E46" s="11"/>
    </row>
    <row r="47" spans="1:5" x14ac:dyDescent="0.25">
      <c r="A47" s="4">
        <v>50</v>
      </c>
      <c r="B47" s="2">
        <v>950096</v>
      </c>
      <c r="C47" s="19" t="s">
        <v>7</v>
      </c>
      <c r="D47" s="38" t="s">
        <v>67</v>
      </c>
      <c r="E47" s="11"/>
    </row>
    <row r="48" spans="1:5" x14ac:dyDescent="0.25">
      <c r="A48" s="4">
        <v>51</v>
      </c>
      <c r="B48" s="2">
        <v>950096</v>
      </c>
      <c r="C48" s="19" t="s">
        <v>7</v>
      </c>
      <c r="D48" s="38" t="s">
        <v>68</v>
      </c>
      <c r="E48" s="11"/>
    </row>
    <row r="49" spans="1:5" x14ac:dyDescent="0.25">
      <c r="A49" s="4">
        <v>52</v>
      </c>
      <c r="B49" s="2">
        <v>950096</v>
      </c>
      <c r="C49" s="19" t="s">
        <v>7</v>
      </c>
      <c r="D49" s="38" t="s">
        <v>69</v>
      </c>
      <c r="E49" s="11"/>
    </row>
    <row r="50" spans="1:5" x14ac:dyDescent="0.25">
      <c r="A50" s="4">
        <v>53</v>
      </c>
      <c r="B50" s="2">
        <v>950097</v>
      </c>
      <c r="C50" s="19" t="s">
        <v>7</v>
      </c>
      <c r="D50" s="38" t="s">
        <v>70</v>
      </c>
      <c r="E50" s="11"/>
    </row>
    <row r="51" spans="1:5" x14ac:dyDescent="0.25">
      <c r="A51" s="4">
        <v>54</v>
      </c>
      <c r="B51" s="2">
        <v>950097</v>
      </c>
      <c r="C51" s="19" t="s">
        <v>7</v>
      </c>
      <c r="D51" s="38" t="s">
        <v>71</v>
      </c>
      <c r="E51" s="11"/>
    </row>
    <row r="52" spans="1:5" x14ac:dyDescent="0.25">
      <c r="A52" s="4">
        <v>58</v>
      </c>
      <c r="B52" s="2">
        <v>950099</v>
      </c>
      <c r="C52" s="19" t="s">
        <v>7</v>
      </c>
      <c r="D52" s="38" t="s">
        <v>72</v>
      </c>
      <c r="E52" s="11" t="s">
        <v>15</v>
      </c>
    </row>
    <row r="53" spans="1:5" x14ac:dyDescent="0.25">
      <c r="A53" s="4">
        <v>59</v>
      </c>
      <c r="B53" s="2">
        <v>950101</v>
      </c>
      <c r="C53" s="19" t="s">
        <v>12</v>
      </c>
      <c r="D53" s="38" t="s">
        <v>73</v>
      </c>
      <c r="E53" s="11"/>
    </row>
    <row r="54" spans="1:5" x14ac:dyDescent="0.25">
      <c r="A54" s="4">
        <v>60</v>
      </c>
      <c r="B54" s="2">
        <v>950101</v>
      </c>
      <c r="C54" s="19" t="s">
        <v>12</v>
      </c>
      <c r="D54" s="38" t="s">
        <v>74</v>
      </c>
      <c r="E54" s="11"/>
    </row>
    <row r="55" spans="1:5" x14ac:dyDescent="0.25">
      <c r="A55" s="4">
        <v>61</v>
      </c>
      <c r="B55" s="2">
        <v>950102</v>
      </c>
      <c r="C55" s="19" t="s">
        <v>12</v>
      </c>
      <c r="D55" s="38" t="s">
        <v>75</v>
      </c>
      <c r="E55" s="11"/>
    </row>
    <row r="56" spans="1:5" x14ac:dyDescent="0.25">
      <c r="A56" s="4">
        <v>62</v>
      </c>
      <c r="B56" s="2">
        <v>950104</v>
      </c>
      <c r="C56" s="19" t="s">
        <v>12</v>
      </c>
      <c r="D56" s="38" t="s">
        <v>76</v>
      </c>
      <c r="E56" s="11"/>
    </row>
    <row r="57" spans="1:5" x14ac:dyDescent="0.25">
      <c r="A57" s="4">
        <v>63</v>
      </c>
      <c r="B57" s="2">
        <v>950104</v>
      </c>
      <c r="C57" s="19" t="s">
        <v>12</v>
      </c>
      <c r="D57" s="38" t="s">
        <v>77</v>
      </c>
      <c r="E57" s="11"/>
    </row>
    <row r="58" spans="1:5" x14ac:dyDescent="0.25">
      <c r="A58" s="4">
        <v>64</v>
      </c>
      <c r="B58" s="2">
        <v>950106</v>
      </c>
      <c r="C58" s="19" t="s">
        <v>12</v>
      </c>
      <c r="D58" s="38" t="s">
        <v>78</v>
      </c>
      <c r="E58" s="11"/>
    </row>
    <row r="59" spans="1:5" x14ac:dyDescent="0.25">
      <c r="A59" s="4">
        <v>65</v>
      </c>
      <c r="B59" s="2">
        <v>950108</v>
      </c>
      <c r="C59" s="19" t="s">
        <v>12</v>
      </c>
      <c r="D59" s="38" t="s">
        <v>79</v>
      </c>
      <c r="E59" s="11"/>
    </row>
    <row r="60" spans="1:5" x14ac:dyDescent="0.25">
      <c r="A60" s="4">
        <v>66</v>
      </c>
      <c r="B60" s="2">
        <v>950109</v>
      </c>
      <c r="C60" s="19" t="s">
        <v>9</v>
      </c>
      <c r="D60" s="38" t="s">
        <v>80</v>
      </c>
      <c r="E60" s="11" t="s">
        <v>15</v>
      </c>
    </row>
    <row r="61" spans="1:5" x14ac:dyDescent="0.25">
      <c r="A61" s="4">
        <v>72</v>
      </c>
      <c r="B61" s="2">
        <v>950118</v>
      </c>
      <c r="C61" s="19" t="s">
        <v>8</v>
      </c>
      <c r="D61" s="38" t="s">
        <v>81</v>
      </c>
      <c r="E61" s="11"/>
    </row>
    <row r="62" spans="1:5" x14ac:dyDescent="0.25">
      <c r="A62" s="4">
        <v>73</v>
      </c>
      <c r="B62" s="2">
        <v>950119</v>
      </c>
      <c r="C62" s="19" t="s">
        <v>8</v>
      </c>
      <c r="D62" s="38" t="s">
        <v>82</v>
      </c>
      <c r="E62" s="11"/>
    </row>
    <row r="63" spans="1:5" x14ac:dyDescent="0.25">
      <c r="A63" s="4">
        <v>74</v>
      </c>
      <c r="B63" s="2">
        <v>950119</v>
      </c>
      <c r="C63" s="19" t="s">
        <v>8</v>
      </c>
      <c r="D63" s="38" t="s">
        <v>83</v>
      </c>
      <c r="E63" s="11"/>
    </row>
    <row r="64" spans="1:5" x14ac:dyDescent="0.25">
      <c r="A64" s="4">
        <v>78</v>
      </c>
      <c r="B64" s="2">
        <v>950121</v>
      </c>
      <c r="C64" s="19" t="s">
        <v>2</v>
      </c>
      <c r="D64" s="38" t="s">
        <v>84</v>
      </c>
      <c r="E64" s="11"/>
    </row>
    <row r="65" spans="1:5" x14ac:dyDescent="0.25">
      <c r="A65" s="4">
        <v>79</v>
      </c>
      <c r="B65" s="2">
        <v>950122</v>
      </c>
      <c r="C65" s="19" t="s">
        <v>5</v>
      </c>
      <c r="D65" s="38" t="s">
        <v>85</v>
      </c>
      <c r="E65" s="11" t="s">
        <v>15</v>
      </c>
    </row>
    <row r="66" spans="1:5" x14ac:dyDescent="0.25">
      <c r="A66" s="4">
        <v>80</v>
      </c>
      <c r="B66" s="2">
        <v>950123</v>
      </c>
      <c r="C66" s="19" t="s">
        <v>5</v>
      </c>
      <c r="D66" s="38" t="s">
        <v>86</v>
      </c>
      <c r="E66" s="11"/>
    </row>
    <row r="67" spans="1:5" x14ac:dyDescent="0.25">
      <c r="A67" s="4">
        <v>81</v>
      </c>
      <c r="B67" s="2">
        <v>950123</v>
      </c>
      <c r="C67" s="19" t="s">
        <v>5</v>
      </c>
      <c r="D67" s="38" t="s">
        <v>87</v>
      </c>
      <c r="E67" s="11"/>
    </row>
    <row r="68" spans="1:5" x14ac:dyDescent="0.25">
      <c r="A68" s="4">
        <v>82</v>
      </c>
      <c r="B68" s="2">
        <v>950123</v>
      </c>
      <c r="C68" s="19" t="s">
        <v>5</v>
      </c>
      <c r="D68" s="38" t="s">
        <v>88</v>
      </c>
      <c r="E68" s="11"/>
    </row>
    <row r="69" spans="1:5" x14ac:dyDescent="0.25">
      <c r="A69" s="4">
        <v>83</v>
      </c>
      <c r="B69" s="2">
        <v>950124</v>
      </c>
      <c r="C69" s="19" t="s">
        <v>11</v>
      </c>
      <c r="D69" s="38" t="s">
        <v>89</v>
      </c>
      <c r="E69" s="11"/>
    </row>
    <row r="70" spans="1:5" x14ac:dyDescent="0.25">
      <c r="A70" s="4">
        <v>84</v>
      </c>
      <c r="B70" s="2">
        <v>950129</v>
      </c>
      <c r="C70" s="19" t="s">
        <v>7</v>
      </c>
      <c r="D70" s="38" t="s">
        <v>90</v>
      </c>
      <c r="E70" s="11" t="s">
        <v>15</v>
      </c>
    </row>
    <row r="71" spans="1:5" x14ac:dyDescent="0.25">
      <c r="A71" s="4">
        <v>85</v>
      </c>
      <c r="B71" s="2">
        <v>950129</v>
      </c>
      <c r="C71" s="19" t="s">
        <v>7</v>
      </c>
      <c r="D71" s="38" t="s">
        <v>91</v>
      </c>
      <c r="E71" s="11" t="s">
        <v>15</v>
      </c>
    </row>
    <row r="72" spans="1:5" x14ac:dyDescent="0.25">
      <c r="A72" s="4">
        <v>86</v>
      </c>
      <c r="B72" s="2">
        <v>950132</v>
      </c>
      <c r="C72" s="19" t="s">
        <v>6</v>
      </c>
      <c r="D72" s="38" t="s">
        <v>92</v>
      </c>
      <c r="E72" s="11"/>
    </row>
    <row r="73" spans="1:5" x14ac:dyDescent="0.25">
      <c r="A73" s="4">
        <v>88</v>
      </c>
      <c r="B73" s="2">
        <v>950133</v>
      </c>
      <c r="C73" s="19" t="s">
        <v>6</v>
      </c>
      <c r="D73" s="38" t="s">
        <v>93</v>
      </c>
      <c r="E73" s="11"/>
    </row>
    <row r="74" spans="1:5" x14ac:dyDescent="0.25">
      <c r="A74" s="4">
        <v>89</v>
      </c>
      <c r="B74" s="2">
        <v>950133</v>
      </c>
      <c r="C74" s="19" t="s">
        <v>6</v>
      </c>
      <c r="D74" s="38" t="s">
        <v>94</v>
      </c>
      <c r="E74" s="11"/>
    </row>
    <row r="75" spans="1:5" x14ac:dyDescent="0.25">
      <c r="A75" s="4">
        <v>90</v>
      </c>
      <c r="B75" s="2">
        <v>950133</v>
      </c>
      <c r="C75" s="19" t="s">
        <v>6</v>
      </c>
      <c r="D75" s="38" t="s">
        <v>95</v>
      </c>
      <c r="E75" s="11"/>
    </row>
    <row r="76" spans="1:5" x14ac:dyDescent="0.25">
      <c r="A76" s="4">
        <v>92</v>
      </c>
      <c r="B76" s="2">
        <v>950138</v>
      </c>
      <c r="C76" s="19" t="s">
        <v>10</v>
      </c>
      <c r="D76" s="38" t="s">
        <v>96</v>
      </c>
      <c r="E76" s="11" t="s">
        <v>15</v>
      </c>
    </row>
    <row r="77" spans="1:5" x14ac:dyDescent="0.25">
      <c r="A77" s="4">
        <v>93</v>
      </c>
      <c r="B77" s="2">
        <v>950139</v>
      </c>
      <c r="C77" s="19" t="s">
        <v>10</v>
      </c>
      <c r="D77" s="38" t="s">
        <v>97</v>
      </c>
      <c r="E77" s="11" t="s">
        <v>15</v>
      </c>
    </row>
    <row r="78" spans="1:5" x14ac:dyDescent="0.25">
      <c r="A78" s="4">
        <v>94</v>
      </c>
      <c r="B78" s="2">
        <v>950139</v>
      </c>
      <c r="C78" s="19" t="s">
        <v>10</v>
      </c>
      <c r="D78" s="38" t="s">
        <v>98</v>
      </c>
      <c r="E78" s="11" t="s">
        <v>15</v>
      </c>
    </row>
    <row r="79" spans="1:5" x14ac:dyDescent="0.25">
      <c r="A79" s="4">
        <v>95</v>
      </c>
      <c r="B79" s="2">
        <v>950139</v>
      </c>
      <c r="C79" s="19" t="s">
        <v>10</v>
      </c>
      <c r="D79" s="38" t="s">
        <v>99</v>
      </c>
      <c r="E79" s="11"/>
    </row>
    <row r="80" spans="1:5" x14ac:dyDescent="0.25">
      <c r="A80" s="4">
        <v>96</v>
      </c>
      <c r="B80" s="2">
        <v>950139</v>
      </c>
      <c r="C80" s="19" t="s">
        <v>10</v>
      </c>
      <c r="D80" s="38" t="s">
        <v>100</v>
      </c>
      <c r="E80" s="11"/>
    </row>
    <row r="81" spans="1:5" x14ac:dyDescent="0.25">
      <c r="A81" s="4">
        <v>97</v>
      </c>
      <c r="B81" s="2">
        <v>950140</v>
      </c>
      <c r="C81" s="19" t="s">
        <v>10</v>
      </c>
      <c r="D81" s="38" t="s">
        <v>101</v>
      </c>
      <c r="E81" s="11"/>
    </row>
    <row r="82" spans="1:5" x14ac:dyDescent="0.25">
      <c r="A82" s="4">
        <v>98</v>
      </c>
      <c r="B82" s="2">
        <v>950140</v>
      </c>
      <c r="C82" s="19" t="s">
        <v>10</v>
      </c>
      <c r="D82" s="38" t="s">
        <v>102</v>
      </c>
      <c r="E82" s="11"/>
    </row>
    <row r="83" spans="1:5" x14ac:dyDescent="0.25">
      <c r="A83" s="4">
        <v>99</v>
      </c>
      <c r="B83" s="2">
        <v>950142</v>
      </c>
      <c r="C83" s="19" t="s">
        <v>10</v>
      </c>
      <c r="D83" s="38" t="s">
        <v>103</v>
      </c>
      <c r="E83" s="11"/>
    </row>
    <row r="84" spans="1:5" x14ac:dyDescent="0.25">
      <c r="A84" s="4">
        <v>100</v>
      </c>
      <c r="B84" s="2">
        <v>950142</v>
      </c>
      <c r="C84" s="19" t="s">
        <v>10</v>
      </c>
      <c r="D84" s="38" t="s">
        <v>104</v>
      </c>
      <c r="E84" s="11"/>
    </row>
    <row r="85" spans="1:5" x14ac:dyDescent="0.25">
      <c r="A85" s="4">
        <v>101</v>
      </c>
      <c r="B85" s="2">
        <v>950142</v>
      </c>
      <c r="C85" s="19" t="s">
        <v>10</v>
      </c>
      <c r="D85" s="38" t="s">
        <v>105</v>
      </c>
      <c r="E85" s="11"/>
    </row>
    <row r="86" spans="1:5" x14ac:dyDescent="0.25">
      <c r="A86" s="4">
        <v>102</v>
      </c>
      <c r="B86" s="2">
        <v>950145</v>
      </c>
      <c r="C86" s="19" t="s">
        <v>7</v>
      </c>
      <c r="D86" s="38" t="s">
        <v>106</v>
      </c>
      <c r="E86" s="11"/>
    </row>
    <row r="87" spans="1:5" x14ac:dyDescent="0.25">
      <c r="A87" s="4">
        <v>103</v>
      </c>
      <c r="B87" s="2">
        <v>950149</v>
      </c>
      <c r="C87" s="19" t="s">
        <v>5</v>
      </c>
      <c r="D87" s="38" t="s">
        <v>107</v>
      </c>
      <c r="E87" s="11" t="s">
        <v>15</v>
      </c>
    </row>
    <row r="88" spans="1:5" x14ac:dyDescent="0.25">
      <c r="A88" s="4">
        <v>104</v>
      </c>
      <c r="B88" s="2">
        <v>950152</v>
      </c>
      <c r="C88" s="19" t="s">
        <v>5</v>
      </c>
      <c r="D88" s="38" t="s">
        <v>108</v>
      </c>
      <c r="E88" s="11" t="s">
        <v>15</v>
      </c>
    </row>
    <row r="89" spans="1:5" x14ac:dyDescent="0.25">
      <c r="A89" s="4">
        <v>105</v>
      </c>
      <c r="B89" s="2">
        <v>950154</v>
      </c>
      <c r="C89" s="19" t="s">
        <v>5</v>
      </c>
      <c r="D89" s="38" t="s">
        <v>109</v>
      </c>
      <c r="E89" s="11"/>
    </row>
    <row r="90" spans="1:5" x14ac:dyDescent="0.25">
      <c r="A90" s="4">
        <v>106</v>
      </c>
      <c r="B90" s="2">
        <v>950154</v>
      </c>
      <c r="C90" s="19" t="s">
        <v>5</v>
      </c>
      <c r="D90" s="38" t="s">
        <v>110</v>
      </c>
      <c r="E90" s="11"/>
    </row>
    <row r="91" spans="1:5" x14ac:dyDescent="0.25">
      <c r="A91" s="4">
        <v>107</v>
      </c>
      <c r="B91" s="2">
        <v>950155</v>
      </c>
      <c r="C91" s="19" t="s">
        <v>5</v>
      </c>
      <c r="D91" s="38" t="s">
        <v>111</v>
      </c>
      <c r="E91" s="11" t="s">
        <v>15</v>
      </c>
    </row>
    <row r="92" spans="1:5" x14ac:dyDescent="0.25">
      <c r="A92" s="4">
        <v>108</v>
      </c>
      <c r="B92" s="2">
        <v>950157</v>
      </c>
      <c r="C92" s="19" t="s">
        <v>5</v>
      </c>
      <c r="D92" s="38" t="s">
        <v>112</v>
      </c>
      <c r="E92" s="11" t="s">
        <v>15</v>
      </c>
    </row>
    <row r="93" spans="1:5" x14ac:dyDescent="0.25">
      <c r="A93" s="4">
        <v>109</v>
      </c>
      <c r="B93" s="2">
        <v>950158</v>
      </c>
      <c r="C93" s="19" t="s">
        <v>5</v>
      </c>
      <c r="D93" s="38" t="s">
        <v>113</v>
      </c>
      <c r="E93" s="11" t="s">
        <v>15</v>
      </c>
    </row>
    <row r="94" spans="1:5" x14ac:dyDescent="0.25">
      <c r="A94" s="4">
        <v>110</v>
      </c>
      <c r="B94" s="2">
        <v>950159</v>
      </c>
      <c r="C94" s="19" t="s">
        <v>5</v>
      </c>
      <c r="D94" s="38" t="s">
        <v>114</v>
      </c>
      <c r="E94" s="11" t="s">
        <v>15</v>
      </c>
    </row>
    <row r="95" spans="1:5" x14ac:dyDescent="0.25">
      <c r="A95" s="4">
        <v>111</v>
      </c>
      <c r="B95" s="2">
        <v>950160</v>
      </c>
      <c r="C95" s="19" t="s">
        <v>5</v>
      </c>
      <c r="D95" s="38" t="s">
        <v>115</v>
      </c>
      <c r="E95" s="11"/>
    </row>
    <row r="96" spans="1:5" x14ac:dyDescent="0.25">
      <c r="A96" s="4">
        <v>112</v>
      </c>
      <c r="B96" s="2">
        <v>950160</v>
      </c>
      <c r="C96" s="19" t="s">
        <v>5</v>
      </c>
      <c r="D96" s="38" t="s">
        <v>116</v>
      </c>
      <c r="E96" s="11"/>
    </row>
    <row r="97" spans="1:5" x14ac:dyDescent="0.25">
      <c r="A97" s="4">
        <v>113</v>
      </c>
      <c r="B97" s="2">
        <v>950162</v>
      </c>
      <c r="C97" s="19" t="s">
        <v>5</v>
      </c>
      <c r="D97" s="38" t="s">
        <v>117</v>
      </c>
      <c r="E97" s="11"/>
    </row>
    <row r="98" spans="1:5" x14ac:dyDescent="0.25">
      <c r="A98" s="4">
        <v>115</v>
      </c>
      <c r="B98" s="2">
        <v>950163</v>
      </c>
      <c r="C98" s="19" t="s">
        <v>8</v>
      </c>
      <c r="D98" s="38" t="s">
        <v>118</v>
      </c>
      <c r="E98" s="11"/>
    </row>
    <row r="99" spans="1:5" x14ac:dyDescent="0.25">
      <c r="A99" s="4">
        <v>116</v>
      </c>
      <c r="B99" s="2">
        <v>950163</v>
      </c>
      <c r="C99" s="19" t="s">
        <v>8</v>
      </c>
      <c r="D99" s="38" t="s">
        <v>119</v>
      </c>
      <c r="E99" s="11"/>
    </row>
    <row r="100" spans="1:5" x14ac:dyDescent="0.25">
      <c r="A100" s="4">
        <v>118</v>
      </c>
      <c r="B100" s="2">
        <v>950164</v>
      </c>
      <c r="C100" s="19" t="s">
        <v>8</v>
      </c>
      <c r="D100" s="38" t="s">
        <v>120</v>
      </c>
      <c r="E100" s="11"/>
    </row>
    <row r="101" spans="1:5" x14ac:dyDescent="0.25">
      <c r="A101" s="4">
        <v>119</v>
      </c>
      <c r="B101" s="2">
        <v>950166</v>
      </c>
      <c r="C101" s="19" t="s">
        <v>8</v>
      </c>
      <c r="D101" s="38" t="s">
        <v>121</v>
      </c>
      <c r="E101" s="11"/>
    </row>
    <row r="102" spans="1:5" x14ac:dyDescent="0.25">
      <c r="A102" s="4">
        <v>120</v>
      </c>
      <c r="B102" s="2">
        <v>950168</v>
      </c>
      <c r="C102" s="19" t="s">
        <v>5</v>
      </c>
      <c r="D102" s="38" t="s">
        <v>122</v>
      </c>
      <c r="E102" s="11"/>
    </row>
    <row r="103" spans="1:5" x14ac:dyDescent="0.25">
      <c r="A103" s="4">
        <v>122</v>
      </c>
      <c r="B103" s="2">
        <v>950169</v>
      </c>
      <c r="C103" s="19" t="s">
        <v>4</v>
      </c>
      <c r="D103" s="38" t="s">
        <v>123</v>
      </c>
      <c r="E103" s="11"/>
    </row>
    <row r="104" spans="1:5" x14ac:dyDescent="0.25">
      <c r="A104" s="4">
        <v>123</v>
      </c>
      <c r="B104" s="2">
        <v>950173</v>
      </c>
      <c r="C104" s="19" t="s">
        <v>7</v>
      </c>
      <c r="D104" s="38" t="s">
        <v>124</v>
      </c>
      <c r="E104" s="11"/>
    </row>
    <row r="105" spans="1:5" x14ac:dyDescent="0.25">
      <c r="A105" s="4">
        <v>125</v>
      </c>
      <c r="B105" s="2">
        <v>950174</v>
      </c>
      <c r="C105" s="19" t="s">
        <v>7</v>
      </c>
      <c r="D105" s="38" t="s">
        <v>125</v>
      </c>
      <c r="E105" s="11"/>
    </row>
    <row r="106" spans="1:5" x14ac:dyDescent="0.25">
      <c r="A106" s="4">
        <v>126</v>
      </c>
      <c r="B106" s="2">
        <v>950177</v>
      </c>
      <c r="C106" s="19" t="s">
        <v>7</v>
      </c>
      <c r="D106" s="38" t="s">
        <v>126</v>
      </c>
      <c r="E106" s="11" t="s">
        <v>15</v>
      </c>
    </row>
    <row r="107" spans="1:5" x14ac:dyDescent="0.25">
      <c r="A107" s="4">
        <v>127</v>
      </c>
      <c r="B107" s="2">
        <v>950177</v>
      </c>
      <c r="C107" s="19" t="s">
        <v>7</v>
      </c>
      <c r="D107" s="38" t="s">
        <v>127</v>
      </c>
      <c r="E107" s="11" t="s">
        <v>15</v>
      </c>
    </row>
    <row r="108" spans="1:5" x14ac:dyDescent="0.25">
      <c r="A108" s="4">
        <v>129</v>
      </c>
      <c r="B108" s="2">
        <v>950178</v>
      </c>
      <c r="C108" s="19" t="s">
        <v>7</v>
      </c>
      <c r="D108" s="38" t="s">
        <v>128</v>
      </c>
      <c r="E108" s="11"/>
    </row>
    <row r="109" spans="1:5" x14ac:dyDescent="0.25">
      <c r="A109" s="4">
        <v>130</v>
      </c>
      <c r="B109" s="2">
        <v>950178</v>
      </c>
      <c r="C109" s="19" t="s">
        <v>7</v>
      </c>
      <c r="D109" s="38" t="s">
        <v>129</v>
      </c>
      <c r="E109" s="11"/>
    </row>
    <row r="110" spans="1:5" x14ac:dyDescent="0.25">
      <c r="A110" s="4">
        <v>131</v>
      </c>
      <c r="B110" s="2">
        <v>950178</v>
      </c>
      <c r="C110" s="19" t="s">
        <v>7</v>
      </c>
      <c r="D110" s="38" t="s">
        <v>130</v>
      </c>
      <c r="E110" s="11"/>
    </row>
    <row r="111" spans="1:5" x14ac:dyDescent="0.25">
      <c r="A111" s="4">
        <v>132</v>
      </c>
      <c r="B111" s="2">
        <v>950178</v>
      </c>
      <c r="C111" s="19" t="s">
        <v>7</v>
      </c>
      <c r="D111" s="38" t="s">
        <v>131</v>
      </c>
      <c r="E111" s="11"/>
    </row>
    <row r="112" spans="1:5" x14ac:dyDescent="0.25">
      <c r="A112" s="4">
        <v>133</v>
      </c>
      <c r="B112" s="2">
        <v>950178</v>
      </c>
      <c r="C112" s="19" t="s">
        <v>7</v>
      </c>
      <c r="D112" s="38" t="s">
        <v>132</v>
      </c>
      <c r="E112" s="11"/>
    </row>
    <row r="113" spans="1:5" x14ac:dyDescent="0.25">
      <c r="A113" s="4">
        <v>134</v>
      </c>
      <c r="B113" s="2">
        <v>950179</v>
      </c>
      <c r="C113" s="19" t="s">
        <v>7</v>
      </c>
      <c r="D113" s="38" t="s">
        <v>133</v>
      </c>
      <c r="E113" s="11"/>
    </row>
    <row r="114" spans="1:5" x14ac:dyDescent="0.25">
      <c r="A114" s="4">
        <v>135</v>
      </c>
      <c r="B114" s="2">
        <v>950179</v>
      </c>
      <c r="C114" s="19" t="s">
        <v>7</v>
      </c>
      <c r="D114" s="38" t="s">
        <v>134</v>
      </c>
      <c r="E114" s="11"/>
    </row>
    <row r="115" spans="1:5" x14ac:dyDescent="0.25">
      <c r="A115" s="4">
        <v>136</v>
      </c>
      <c r="B115" s="2">
        <v>950180</v>
      </c>
      <c r="C115" s="19" t="s">
        <v>8</v>
      </c>
      <c r="D115" s="38" t="s">
        <v>135</v>
      </c>
      <c r="E115" s="11"/>
    </row>
    <row r="116" spans="1:5" x14ac:dyDescent="0.25">
      <c r="A116" s="4">
        <v>137</v>
      </c>
      <c r="B116" s="2">
        <v>950180</v>
      </c>
      <c r="C116" s="19" t="s">
        <v>8</v>
      </c>
      <c r="D116" s="38" t="s">
        <v>136</v>
      </c>
      <c r="E116" s="11"/>
    </row>
    <row r="117" spans="1:5" x14ac:dyDescent="0.25">
      <c r="A117" s="4">
        <v>138</v>
      </c>
      <c r="B117" s="2">
        <v>950180</v>
      </c>
      <c r="C117" s="19" t="s">
        <v>8</v>
      </c>
      <c r="D117" s="38" t="s">
        <v>137</v>
      </c>
      <c r="E117" s="11" t="s">
        <v>15</v>
      </c>
    </row>
    <row r="118" spans="1:5" x14ac:dyDescent="0.25">
      <c r="A118" s="4">
        <v>139</v>
      </c>
      <c r="B118" s="2">
        <v>950180</v>
      </c>
      <c r="C118" s="19" t="s">
        <v>8</v>
      </c>
      <c r="D118" s="38" t="s">
        <v>138</v>
      </c>
      <c r="E118" s="11" t="s">
        <v>15</v>
      </c>
    </row>
    <row r="119" spans="1:5" x14ac:dyDescent="0.25">
      <c r="A119" s="4">
        <v>140</v>
      </c>
      <c r="B119" s="2">
        <v>950181</v>
      </c>
      <c r="C119" s="19" t="s">
        <v>8</v>
      </c>
      <c r="D119" s="38" t="s">
        <v>139</v>
      </c>
      <c r="E119" s="11"/>
    </row>
    <row r="120" spans="1:5" x14ac:dyDescent="0.25">
      <c r="A120" s="4">
        <v>141</v>
      </c>
      <c r="B120" s="2">
        <v>950182</v>
      </c>
      <c r="C120" s="19" t="s">
        <v>8</v>
      </c>
      <c r="D120" s="38" t="s">
        <v>140</v>
      </c>
      <c r="E120" s="11" t="s">
        <v>15</v>
      </c>
    </row>
    <row r="121" spans="1:5" x14ac:dyDescent="0.25">
      <c r="A121" s="4">
        <v>142</v>
      </c>
      <c r="B121" s="2">
        <v>950182</v>
      </c>
      <c r="C121" s="19" t="s">
        <v>8</v>
      </c>
      <c r="D121" s="38" t="s">
        <v>141</v>
      </c>
      <c r="E121" s="11" t="s">
        <v>15</v>
      </c>
    </row>
    <row r="122" spans="1:5" x14ac:dyDescent="0.25">
      <c r="A122" s="4">
        <v>143</v>
      </c>
      <c r="B122" s="2">
        <v>950182</v>
      </c>
      <c r="C122" s="19" t="s">
        <v>8</v>
      </c>
      <c r="D122" s="38" t="s">
        <v>142</v>
      </c>
      <c r="E122" s="11" t="s">
        <v>15</v>
      </c>
    </row>
    <row r="123" spans="1:5" x14ac:dyDescent="0.25">
      <c r="A123" s="4">
        <v>144</v>
      </c>
      <c r="B123" s="2">
        <v>950182</v>
      </c>
      <c r="C123" s="19" t="s">
        <v>8</v>
      </c>
      <c r="D123" s="38" t="s">
        <v>143</v>
      </c>
      <c r="E123" s="11" t="s">
        <v>15</v>
      </c>
    </row>
    <row r="124" spans="1:5" x14ac:dyDescent="0.25">
      <c r="A124" s="4">
        <v>146</v>
      </c>
      <c r="B124" s="2">
        <v>950183</v>
      </c>
      <c r="C124" s="19" t="s">
        <v>8</v>
      </c>
      <c r="D124" s="38" t="s">
        <v>144</v>
      </c>
      <c r="E124" s="11"/>
    </row>
    <row r="125" spans="1:5" x14ac:dyDescent="0.25">
      <c r="A125" s="4">
        <v>147</v>
      </c>
      <c r="B125" s="2">
        <v>950183</v>
      </c>
      <c r="C125" s="19" t="s">
        <v>8</v>
      </c>
      <c r="D125" s="38" t="s">
        <v>145</v>
      </c>
      <c r="E125" s="11"/>
    </row>
    <row r="126" spans="1:5" x14ac:dyDescent="0.25">
      <c r="A126" s="4">
        <v>148</v>
      </c>
      <c r="B126" s="2">
        <v>950183</v>
      </c>
      <c r="C126" s="19" t="s">
        <v>8</v>
      </c>
      <c r="D126" s="38" t="s">
        <v>146</v>
      </c>
      <c r="E126" s="11"/>
    </row>
    <row r="127" spans="1:5" x14ac:dyDescent="0.25">
      <c r="A127" s="4">
        <v>149</v>
      </c>
      <c r="B127" s="2">
        <v>950184</v>
      </c>
      <c r="C127" s="19" t="s">
        <v>8</v>
      </c>
      <c r="D127" s="38" t="s">
        <v>147</v>
      </c>
      <c r="E127" s="11"/>
    </row>
    <row r="128" spans="1:5" x14ac:dyDescent="0.25">
      <c r="A128" s="4">
        <v>150</v>
      </c>
      <c r="B128" s="2">
        <v>950184</v>
      </c>
      <c r="C128" s="19" t="s">
        <v>8</v>
      </c>
      <c r="D128" s="38" t="s">
        <v>148</v>
      </c>
      <c r="E128" s="11" t="s">
        <v>15</v>
      </c>
    </row>
    <row r="129" spans="1:5" x14ac:dyDescent="0.25">
      <c r="A129" s="4">
        <v>151</v>
      </c>
      <c r="B129" s="2">
        <v>950185</v>
      </c>
      <c r="C129" s="19" t="s">
        <v>8</v>
      </c>
      <c r="D129" s="38" t="s">
        <v>149</v>
      </c>
      <c r="E129" s="11"/>
    </row>
    <row r="130" spans="1:5" x14ac:dyDescent="0.25">
      <c r="A130" s="4">
        <v>152</v>
      </c>
      <c r="B130" s="2">
        <v>950185</v>
      </c>
      <c r="C130" s="19" t="s">
        <v>8</v>
      </c>
      <c r="D130" s="38" t="s">
        <v>150</v>
      </c>
      <c r="E130" s="11" t="s">
        <v>15</v>
      </c>
    </row>
    <row r="131" spans="1:5" x14ac:dyDescent="0.25">
      <c r="A131" s="4">
        <v>153</v>
      </c>
      <c r="B131" s="2">
        <v>950186</v>
      </c>
      <c r="C131" s="19" t="s">
        <v>8</v>
      </c>
      <c r="D131" s="38" t="s">
        <v>151</v>
      </c>
      <c r="E131" s="11"/>
    </row>
    <row r="132" spans="1:5" x14ac:dyDescent="0.25">
      <c r="A132" s="4">
        <v>154</v>
      </c>
      <c r="B132" s="2">
        <v>950187</v>
      </c>
      <c r="C132" s="19" t="s">
        <v>8</v>
      </c>
      <c r="D132" s="38" t="s">
        <v>152</v>
      </c>
      <c r="E132" s="11"/>
    </row>
    <row r="133" spans="1:5" x14ac:dyDescent="0.25">
      <c r="A133" s="4">
        <v>155</v>
      </c>
      <c r="B133" s="2">
        <v>950187</v>
      </c>
      <c r="C133" s="19" t="s">
        <v>8</v>
      </c>
      <c r="D133" s="38" t="s">
        <v>153</v>
      </c>
      <c r="E133" s="11"/>
    </row>
    <row r="134" spans="1:5" x14ac:dyDescent="0.25">
      <c r="A134" s="4">
        <v>157</v>
      </c>
      <c r="B134" s="2">
        <v>950187</v>
      </c>
      <c r="C134" s="19" t="s">
        <v>8</v>
      </c>
      <c r="D134" s="38" t="s">
        <v>154</v>
      </c>
      <c r="E134" s="11"/>
    </row>
    <row r="135" spans="1:5" x14ac:dyDescent="0.25">
      <c r="A135" s="4">
        <v>158</v>
      </c>
      <c r="B135" s="2">
        <v>950187</v>
      </c>
      <c r="C135" s="19" t="s">
        <v>8</v>
      </c>
      <c r="D135" s="38" t="s">
        <v>155</v>
      </c>
      <c r="E135" s="11" t="s">
        <v>15</v>
      </c>
    </row>
    <row r="136" spans="1:5" x14ac:dyDescent="0.25">
      <c r="A136" s="4">
        <v>159</v>
      </c>
      <c r="B136" s="2">
        <v>950188</v>
      </c>
      <c r="C136" s="19" t="s">
        <v>10</v>
      </c>
      <c r="D136" s="38" t="s">
        <v>156</v>
      </c>
      <c r="E136" s="11" t="s">
        <v>15</v>
      </c>
    </row>
    <row r="137" spans="1:5" x14ac:dyDescent="0.25">
      <c r="A137" s="4">
        <v>160</v>
      </c>
      <c r="B137" s="2">
        <v>950188</v>
      </c>
      <c r="C137" s="19" t="s">
        <v>10</v>
      </c>
      <c r="D137" s="38" t="s">
        <v>157</v>
      </c>
      <c r="E137" s="11" t="s">
        <v>15</v>
      </c>
    </row>
    <row r="138" spans="1:5" x14ac:dyDescent="0.25">
      <c r="A138" s="4">
        <v>162</v>
      </c>
      <c r="B138" s="2">
        <v>950188</v>
      </c>
      <c r="C138" s="19" t="s">
        <v>10</v>
      </c>
      <c r="D138" s="38" t="s">
        <v>158</v>
      </c>
      <c r="E138" s="11" t="s">
        <v>15</v>
      </c>
    </row>
    <row r="139" spans="1:5" x14ac:dyDescent="0.25">
      <c r="A139" s="4">
        <v>163</v>
      </c>
      <c r="B139" s="2">
        <v>950190</v>
      </c>
      <c r="C139" s="19" t="s">
        <v>9</v>
      </c>
      <c r="D139" s="38" t="s">
        <v>159</v>
      </c>
      <c r="E139" s="11" t="s">
        <v>15</v>
      </c>
    </row>
    <row r="140" spans="1:5" ht="15.75" thickBot="1" x14ac:dyDescent="0.3">
      <c r="A140" s="39">
        <v>164</v>
      </c>
      <c r="B140" s="40">
        <v>950192</v>
      </c>
      <c r="C140" s="41" t="s">
        <v>4</v>
      </c>
      <c r="D140" s="42" t="s">
        <v>160</v>
      </c>
      <c r="E140" s="43" t="s">
        <v>15</v>
      </c>
    </row>
    <row r="141" spans="1:5" x14ac:dyDescent="0.25">
      <c r="A141" s="44">
        <v>165</v>
      </c>
      <c r="B141" s="45">
        <v>950192</v>
      </c>
      <c r="C141" s="46" t="s">
        <v>4</v>
      </c>
      <c r="D141" s="47" t="s">
        <v>161</v>
      </c>
      <c r="E141" s="48" t="s">
        <v>15</v>
      </c>
    </row>
    <row r="142" spans="1:5" x14ac:dyDescent="0.25">
      <c r="A142" s="4">
        <v>166</v>
      </c>
      <c r="B142" s="2">
        <v>950193</v>
      </c>
      <c r="C142" s="19" t="s">
        <v>12</v>
      </c>
      <c r="D142" s="38" t="s">
        <v>162</v>
      </c>
      <c r="E142" s="11"/>
    </row>
    <row r="143" spans="1:5" x14ac:dyDescent="0.25">
      <c r="A143" s="4">
        <v>167</v>
      </c>
      <c r="B143" s="2">
        <v>950193</v>
      </c>
      <c r="C143" s="19" t="s">
        <v>12</v>
      </c>
      <c r="D143" s="38" t="s">
        <v>163</v>
      </c>
      <c r="E143" s="11"/>
    </row>
    <row r="144" spans="1:5" x14ac:dyDescent="0.25">
      <c r="A144" s="4">
        <v>168</v>
      </c>
      <c r="B144" s="2">
        <v>950193</v>
      </c>
      <c r="C144" s="19" t="s">
        <v>12</v>
      </c>
      <c r="D144" s="38" t="s">
        <v>164</v>
      </c>
      <c r="E144" s="11"/>
    </row>
    <row r="145" spans="1:5" x14ac:dyDescent="0.25">
      <c r="A145" s="4">
        <v>169</v>
      </c>
      <c r="B145" s="2">
        <v>950193</v>
      </c>
      <c r="C145" s="19" t="s">
        <v>12</v>
      </c>
      <c r="D145" s="38" t="s">
        <v>165</v>
      </c>
      <c r="E145" s="11"/>
    </row>
    <row r="146" spans="1:5" x14ac:dyDescent="0.25">
      <c r="A146" s="4">
        <v>173</v>
      </c>
      <c r="B146" s="2">
        <v>950203</v>
      </c>
      <c r="C146" s="19" t="s">
        <v>6</v>
      </c>
      <c r="D146" s="38" t="s">
        <v>166</v>
      </c>
      <c r="E146" s="11"/>
    </row>
    <row r="147" spans="1:5" x14ac:dyDescent="0.25">
      <c r="A147" s="4">
        <v>174</v>
      </c>
      <c r="B147" s="2">
        <v>950203</v>
      </c>
      <c r="C147" s="19" t="s">
        <v>6</v>
      </c>
      <c r="D147" s="38" t="s">
        <v>167</v>
      </c>
      <c r="E147" s="11"/>
    </row>
    <row r="148" spans="1:5" x14ac:dyDescent="0.25">
      <c r="A148" s="4">
        <v>175</v>
      </c>
      <c r="B148" s="2">
        <v>950203</v>
      </c>
      <c r="C148" s="19" t="s">
        <v>6</v>
      </c>
      <c r="D148" s="38" t="s">
        <v>168</v>
      </c>
      <c r="E148" s="11"/>
    </row>
    <row r="149" spans="1:5" x14ac:dyDescent="0.25">
      <c r="A149" s="4">
        <v>176</v>
      </c>
      <c r="B149" s="2">
        <v>950203</v>
      </c>
      <c r="C149" s="19" t="s">
        <v>6</v>
      </c>
      <c r="D149" s="38" t="s">
        <v>169</v>
      </c>
      <c r="E149" s="11"/>
    </row>
    <row r="150" spans="1:5" x14ac:dyDescent="0.25">
      <c r="A150" s="4">
        <v>178</v>
      </c>
      <c r="B150" s="2">
        <v>950220</v>
      </c>
      <c r="C150" s="19" t="s">
        <v>10</v>
      </c>
      <c r="D150" s="38" t="s">
        <v>170</v>
      </c>
      <c r="E150" s="11"/>
    </row>
    <row r="151" spans="1:5" x14ac:dyDescent="0.25">
      <c r="A151" s="4">
        <v>179</v>
      </c>
      <c r="B151" s="2">
        <v>950220</v>
      </c>
      <c r="C151" s="19" t="s">
        <v>10</v>
      </c>
      <c r="D151" s="38" t="s">
        <v>171</v>
      </c>
      <c r="E151" s="11"/>
    </row>
    <row r="152" spans="1:5" x14ac:dyDescent="0.25">
      <c r="A152" s="4">
        <v>180</v>
      </c>
      <c r="B152" s="2">
        <v>950222</v>
      </c>
      <c r="C152" s="19" t="s">
        <v>10</v>
      </c>
      <c r="D152" s="38" t="s">
        <v>172</v>
      </c>
      <c r="E152" s="11"/>
    </row>
    <row r="153" spans="1:5" x14ac:dyDescent="0.25">
      <c r="A153" s="4">
        <v>181</v>
      </c>
      <c r="B153" s="2">
        <v>950223</v>
      </c>
      <c r="C153" s="19" t="s">
        <v>10</v>
      </c>
      <c r="D153" s="38" t="s">
        <v>173</v>
      </c>
      <c r="E153" s="11"/>
    </row>
    <row r="154" spans="1:5" x14ac:dyDescent="0.25">
      <c r="A154" s="4">
        <v>182</v>
      </c>
      <c r="B154" s="2">
        <v>950243</v>
      </c>
      <c r="C154" s="19" t="s">
        <v>10</v>
      </c>
      <c r="D154" s="38" t="s">
        <v>174</v>
      </c>
      <c r="E154" s="11"/>
    </row>
    <row r="155" spans="1:5" x14ac:dyDescent="0.25">
      <c r="A155" s="4">
        <v>183</v>
      </c>
      <c r="B155" s="2">
        <v>950299</v>
      </c>
      <c r="C155" s="19" t="s">
        <v>9</v>
      </c>
      <c r="D155" s="38" t="s">
        <v>175</v>
      </c>
      <c r="E155" s="11" t="s">
        <v>15</v>
      </c>
    </row>
    <row r="156" spans="1:5" x14ac:dyDescent="0.25">
      <c r="A156" s="4">
        <v>184</v>
      </c>
      <c r="B156" s="2">
        <v>950299</v>
      </c>
      <c r="C156" s="19" t="s">
        <v>9</v>
      </c>
      <c r="D156" s="38" t="s">
        <v>176</v>
      </c>
      <c r="E156" s="11"/>
    </row>
    <row r="157" spans="1:5" x14ac:dyDescent="0.25">
      <c r="A157" s="4">
        <v>185</v>
      </c>
      <c r="B157" s="2">
        <v>950312</v>
      </c>
      <c r="C157" s="19" t="s">
        <v>6</v>
      </c>
      <c r="D157" s="38" t="s">
        <v>177</v>
      </c>
      <c r="E157" s="11" t="s">
        <v>15</v>
      </c>
    </row>
    <row r="158" spans="1:5" x14ac:dyDescent="0.25">
      <c r="A158" s="4">
        <v>186</v>
      </c>
      <c r="B158" s="2">
        <v>950335</v>
      </c>
      <c r="C158" s="19" t="s">
        <v>10</v>
      </c>
      <c r="D158" s="38" t="s">
        <v>178</v>
      </c>
      <c r="E158" s="11"/>
    </row>
    <row r="159" spans="1:5" x14ac:dyDescent="0.25">
      <c r="A159" s="4">
        <v>188</v>
      </c>
      <c r="B159" s="2">
        <v>950400</v>
      </c>
      <c r="C159" s="20" t="s">
        <v>12</v>
      </c>
      <c r="D159" s="38" t="s">
        <v>179</v>
      </c>
      <c r="E159" s="11"/>
    </row>
    <row r="160" spans="1:5" x14ac:dyDescent="0.25">
      <c r="A160" s="4">
        <v>189</v>
      </c>
      <c r="B160" s="2">
        <v>950400</v>
      </c>
      <c r="C160" s="20" t="s">
        <v>12</v>
      </c>
      <c r="D160" s="38" t="s">
        <v>180</v>
      </c>
      <c r="E160" s="11"/>
    </row>
    <row r="161" spans="1:5" x14ac:dyDescent="0.25">
      <c r="A161" s="4">
        <v>190</v>
      </c>
      <c r="B161" s="2">
        <v>950400</v>
      </c>
      <c r="C161" s="20" t="s">
        <v>12</v>
      </c>
      <c r="D161" s="38" t="s">
        <v>181</v>
      </c>
      <c r="E161" s="11"/>
    </row>
    <row r="162" spans="1:5" x14ac:dyDescent="0.25">
      <c r="A162" s="4">
        <v>191</v>
      </c>
      <c r="B162" s="2">
        <v>950400</v>
      </c>
      <c r="C162" s="20" t="s">
        <v>12</v>
      </c>
      <c r="D162" s="38" t="s">
        <v>182</v>
      </c>
      <c r="E162" s="11"/>
    </row>
    <row r="163" spans="1:5" x14ac:dyDescent="0.25">
      <c r="A163" s="4">
        <v>192</v>
      </c>
      <c r="B163" s="2">
        <v>950285</v>
      </c>
      <c r="C163" s="19" t="s">
        <v>12</v>
      </c>
      <c r="D163" s="38" t="s">
        <v>183</v>
      </c>
      <c r="E163" s="11"/>
    </row>
    <row r="164" spans="1:5" x14ac:dyDescent="0.25">
      <c r="A164" s="4">
        <v>193</v>
      </c>
      <c r="B164" s="2">
        <v>950401</v>
      </c>
      <c r="C164" s="19" t="s">
        <v>9</v>
      </c>
      <c r="D164" s="38" t="s">
        <v>184</v>
      </c>
      <c r="E164" s="11"/>
    </row>
    <row r="165" spans="1:5" ht="15.75" thickBot="1" x14ac:dyDescent="0.3">
      <c r="A165" s="5">
        <v>194</v>
      </c>
      <c r="B165" s="6">
        <v>950401</v>
      </c>
      <c r="C165" s="21" t="s">
        <v>9</v>
      </c>
      <c r="D165" s="49" t="s">
        <v>185</v>
      </c>
      <c r="E165" s="12"/>
    </row>
  </sheetData>
  <autoFilter ref="A3:E165"/>
  <mergeCells count="5">
    <mergeCell ref="E1:E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F10" sqref="F10"/>
    </sheetView>
  </sheetViews>
  <sheetFormatPr defaultRowHeight="15" x14ac:dyDescent="0.25"/>
  <cols>
    <col min="1" max="1" width="11.7109375" bestFit="1" customWidth="1"/>
    <col min="2" max="2" width="12.7109375" customWidth="1"/>
    <col min="3" max="3" width="12.42578125" customWidth="1"/>
    <col min="4" max="4" width="16.85546875" customWidth="1"/>
    <col min="5" max="5" width="19.140625" customWidth="1"/>
    <col min="6" max="6" width="10.28515625" bestFit="1" customWidth="1"/>
    <col min="7" max="7" width="15" bestFit="1" customWidth="1"/>
    <col min="9" max="9" width="69.5703125" customWidth="1"/>
  </cols>
  <sheetData>
    <row r="1" spans="1:9" ht="60" x14ac:dyDescent="0.25">
      <c r="A1" s="15"/>
      <c r="B1" s="26" t="s">
        <v>17</v>
      </c>
      <c r="C1" s="26" t="s">
        <v>22</v>
      </c>
      <c r="D1" s="26" t="s">
        <v>23</v>
      </c>
      <c r="E1" s="27" t="s">
        <v>18</v>
      </c>
      <c r="F1" s="35" t="s">
        <v>21</v>
      </c>
      <c r="G1" s="27" t="s">
        <v>19</v>
      </c>
      <c r="I1" s="50" t="s">
        <v>186</v>
      </c>
    </row>
    <row r="2" spans="1:9" x14ac:dyDescent="0.25">
      <c r="A2" s="17" t="s">
        <v>6</v>
      </c>
      <c r="B2" s="13">
        <f>COUNTIF(Status!C:C,A2)</f>
        <v>9</v>
      </c>
      <c r="C2" s="13">
        <f>COUNTIFS(Status!C:C, A2, Status!E:E, "&gt;=""")</f>
        <v>1</v>
      </c>
      <c r="D2" s="14">
        <f>C2/B2</f>
        <v>0.1111111111111111</v>
      </c>
      <c r="E2" s="13">
        <f t="array" ref="E2">SUM(IF(FREQUENCY(IF(Status!C4:C165=A2, MATCH(Status!B4:B165, Status!B4:B165, 0)), ROW(Status!B4:B165)-ROW(Status!$B$4)+1), 1))</f>
        <v>4</v>
      </c>
      <c r="F2" s="13">
        <f t="array" ref="F2">SUM(IF(FREQUENCY(IF(Status!C4:C165=A2, IF(Status!E4:E165&lt;&gt;"", MATCH("~"&amp;Status!E4:E165, Status!E4:E165&amp;"", 0))), ROW(Status!E4:E165)-ROW(Status!$E$4)+1), 1))</f>
        <v>1</v>
      </c>
      <c r="G2" s="14">
        <f>F2/E2</f>
        <v>0.25</v>
      </c>
    </row>
    <row r="3" spans="1:9" x14ac:dyDescent="0.25">
      <c r="A3" s="17" t="s">
        <v>4</v>
      </c>
      <c r="B3" s="13">
        <f>COUNTIF(Status!C:C,A3)</f>
        <v>3</v>
      </c>
      <c r="C3" s="13">
        <f>COUNTIFS(Status!C:C, A3, Status!E:E, "&gt;=""")</f>
        <v>2</v>
      </c>
      <c r="D3" s="14">
        <f t="shared" ref="D3:D14" si="0">C3/B3</f>
        <v>0.66666666666666663</v>
      </c>
      <c r="E3" s="13">
        <f t="array" ref="E3">SUM(IF(FREQUENCY(IF(Status!C4:C165=A3, MATCH(Status!B4:B165, Status!B4:B165, 0)), ROW(Status!B4:B165)-ROW(Status!$B$4)+1), 1))</f>
        <v>2</v>
      </c>
      <c r="F3" s="13">
        <f t="array" ref="F3">SUM(IF(FREQUENCY(IF(Status!C4:C165=A3, IF(Status!E4:E165&lt;&gt;"", MATCH("~"&amp;Status!E4:E165, Status!E4:E165&amp;"", 0))), ROW(Status!E4:E165)-ROW(Status!$E$4)+1), 1))</f>
        <v>1</v>
      </c>
      <c r="G3" s="14">
        <f t="shared" ref="G3:G14" si="1">F3/E3</f>
        <v>0.5</v>
      </c>
    </row>
    <row r="4" spans="1:9" x14ac:dyDescent="0.25">
      <c r="A4" s="17" t="s">
        <v>2</v>
      </c>
      <c r="B4" s="13">
        <f>COUNTIF(Status!C:C,A4)</f>
        <v>6</v>
      </c>
      <c r="C4" s="13">
        <f>COUNTIFS(Status!C:C, A4, Status!E:E, "&gt;=""")</f>
        <v>4</v>
      </c>
      <c r="D4" s="14">
        <f t="shared" si="0"/>
        <v>0.66666666666666663</v>
      </c>
      <c r="E4" s="13">
        <f t="array" ref="E4">SUM(IF(FREQUENCY(IF(Status!C4:C165=A4, MATCH(Status!B4:B165, Status!B4:B165, 0)), ROW(Status!B4:B165)-ROW(Status!$B$4)+1), 1))</f>
        <v>3</v>
      </c>
      <c r="F4" s="13">
        <f t="array" ref="F4">SUM(IF(FREQUENCY(IF(Status!C4:C165=A4, IF(Status!E4:E165&lt;&gt;"", MATCH("~"&amp;Status!E4:E165, Status!E4:E165&amp;"", 0))), ROW(Status!E4:E165)-ROW(Status!$E$4)+1), 1))</f>
        <v>1</v>
      </c>
      <c r="G4" s="14">
        <f t="shared" si="1"/>
        <v>0.33333333333333331</v>
      </c>
    </row>
    <row r="5" spans="1:9" x14ac:dyDescent="0.25">
      <c r="A5" s="17" t="s">
        <v>3</v>
      </c>
      <c r="B5" s="13">
        <f>COUNTIF(Status!C:C,A5)</f>
        <v>4</v>
      </c>
      <c r="C5" s="13">
        <f>COUNTIFS(Status!C:C, A5, Status!E:E, "&gt;=""")</f>
        <v>0</v>
      </c>
      <c r="D5" s="14">
        <f t="shared" si="0"/>
        <v>0</v>
      </c>
      <c r="E5" s="13">
        <f t="array" ref="E5">SUM(IF(FREQUENCY(IF(Status!C4:C165=A5, MATCH(Status!B4:B165, Status!B4:B165, 0)), ROW(Status!B4:B165)-ROW(Status!$B$4)+1), 1))</f>
        <v>4</v>
      </c>
      <c r="F5" s="13">
        <f t="array" ref="F5">SUM(IF(FREQUENCY(IF(Status!C4:C165=A5, IF(Status!E4:E165&lt;&gt;"", MATCH("~"&amp;Status!E4:E165, Status!E4:E165&amp;"", 0))), ROW(Status!E4:E165)-ROW(Status!$E$4)+1), 1))</f>
        <v>0</v>
      </c>
      <c r="G5" s="14">
        <f t="shared" si="1"/>
        <v>0</v>
      </c>
    </row>
    <row r="6" spans="1:9" x14ac:dyDescent="0.25">
      <c r="A6" s="17" t="s">
        <v>5</v>
      </c>
      <c r="B6" s="13">
        <f>COUNTIF(Status!C:C,A6)</f>
        <v>16</v>
      </c>
      <c r="C6" s="13">
        <f>COUNTIFS(Status!C:C, A6, Status!E:E, "&gt;=""")</f>
        <v>7</v>
      </c>
      <c r="D6" s="14">
        <f t="shared" si="0"/>
        <v>0.4375</v>
      </c>
      <c r="E6" s="13">
        <f t="array" ref="E6">SUM(IF(FREQUENCY(IF(Status!C4:C165=A6, MATCH(Status!B4:B165, Status!B4:B165, 0)), ROW(Status!B4:B165)-ROW(Status!$B$4)+1), 1))</f>
        <v>12</v>
      </c>
      <c r="F6" s="13">
        <f t="array" ref="F6">SUM(IF(FREQUENCY(IF(Status!C4:C165=A6, IF(Status!E4:E165&lt;&gt;"", MATCH("~"&amp;Status!E4:E165, Status!E4:E165&amp;"", 0))), ROW(Status!E4:E165)-ROW(Status!$E$4)+1), 1))</f>
        <v>1</v>
      </c>
      <c r="G6" s="14">
        <f t="shared" si="1"/>
        <v>8.3333333333333329E-2</v>
      </c>
    </row>
    <row r="7" spans="1:9" x14ac:dyDescent="0.25">
      <c r="A7" s="17" t="s">
        <v>7</v>
      </c>
      <c r="B7" s="13">
        <f>COUNTIF(Status!C:C,A7)</f>
        <v>22</v>
      </c>
      <c r="C7" s="13">
        <f>COUNTIFS(Status!C:C, A7, Status!E:E, "&gt;=""")</f>
        <v>6</v>
      </c>
      <c r="D7" s="14">
        <f t="shared" si="0"/>
        <v>0.27272727272727271</v>
      </c>
      <c r="E7" s="13">
        <f t="array" ref="E7">SUM(IF(FREQUENCY(IF(Status!C4:C165=A7, MATCH(Status!B4:B165, Status!B4:B165, 0)), ROW(Status!B4:B165)-ROW(Status!$B$4)+1), 1))</f>
        <v>11</v>
      </c>
      <c r="F7" s="13">
        <f t="array" ref="F7">SUM(IF(FREQUENCY(IF(Status!C4:C165=A7, IF(Status!E4:E165&lt;&gt;"", MATCH("~"&amp;Status!E4:E165, Status!E4:E165&amp;"", 0))), ROW(Status!E4:E165)-ROW(Status!$E$4)+1), 1))</f>
        <v>1</v>
      </c>
      <c r="G7" s="14">
        <f t="shared" si="1"/>
        <v>9.0909090909090912E-2</v>
      </c>
    </row>
    <row r="8" spans="1:9" x14ac:dyDescent="0.25">
      <c r="A8" s="17" t="s">
        <v>8</v>
      </c>
      <c r="B8" s="13">
        <f>COUNTIF(Status!C:C,A8)</f>
        <v>28</v>
      </c>
      <c r="C8" s="13">
        <f>COUNTIFS(Status!C:C, A8, Status!E:E, "&gt;=""")</f>
        <v>9</v>
      </c>
      <c r="D8" s="14">
        <f t="shared" si="0"/>
        <v>0.32142857142857145</v>
      </c>
      <c r="E8" s="13">
        <f t="array" ref="E8">SUM(IF(FREQUENCY(IF(Status!C4:C165=A8, MATCH(Status!B4:B165, Status!B4:B165, 0)), ROW(Status!B4:B165)-ROW(Status!$B$4)+1), 1))</f>
        <v>13</v>
      </c>
      <c r="F8" s="13">
        <f t="array" ref="F8">SUM(IF(FREQUENCY(IF(Status!C4:C165=A8, IF(Status!E4:E165&lt;&gt;"", MATCH("~"&amp;Status!E4:E165, Status!E4:E165&amp;"", 0))), ROW(Status!E4:E165)-ROW(Status!$E$4)+1), 1))</f>
        <v>1</v>
      </c>
      <c r="G8" s="14">
        <f t="shared" si="1"/>
        <v>7.6923076923076927E-2</v>
      </c>
    </row>
    <row r="9" spans="1:9" x14ac:dyDescent="0.25">
      <c r="A9" s="17" t="s">
        <v>9</v>
      </c>
      <c r="B9" s="13">
        <f>COUNTIF(Status!C:C,A9)</f>
        <v>18</v>
      </c>
      <c r="C9" s="13">
        <f>COUNTIFS(Status!C:C, A9, Status!E:E, "&gt;=""")</f>
        <v>15</v>
      </c>
      <c r="D9" s="14">
        <f t="shared" si="0"/>
        <v>0.83333333333333337</v>
      </c>
      <c r="E9" s="13">
        <f t="array" ref="E9">SUM(IF(FREQUENCY(IF(Status!C4:C165=A9, MATCH(Status!B4:B165, Status!B4:B165, 0)), ROW(Status!B4:B165)-ROW(Status!$B$4)+1), 1))</f>
        <v>14</v>
      </c>
      <c r="F9" s="13">
        <f t="array" ref="F9">SUM(IF(FREQUENCY(IF(Status!C4:C165=A9, IF(Status!E4:E165&lt;&gt;"", MATCH("~"&amp;Status!E4:E165, Status!E4:E165&amp;"", 0))), ROW(Status!E4:E165)-ROW(Status!$E$4)+1), 1))</f>
        <v>1</v>
      </c>
      <c r="G9" s="14">
        <f t="shared" si="1"/>
        <v>7.1428571428571425E-2</v>
      </c>
    </row>
    <row r="10" spans="1:9" x14ac:dyDescent="0.25">
      <c r="A10" s="17" t="s">
        <v>10</v>
      </c>
      <c r="B10" s="13">
        <f>COUNTIF(Status!C:C,A10)</f>
        <v>22</v>
      </c>
      <c r="C10" s="13">
        <f>COUNTIFS(Status!C:C, A10, Status!E:E, "&gt;=""")</f>
        <v>6</v>
      </c>
      <c r="D10" s="14">
        <f t="shared" si="0"/>
        <v>0.27272727272727271</v>
      </c>
      <c r="E10" s="13">
        <f t="array" ref="E10">SUM(IF(FREQUENCY(IF(Status!C4:C165=A10, MATCH(Status!B4:B165, Status!B4:B165, 0)), ROW(Status!B4:B165)-ROW(Status!$B$4)+1), 1))</f>
        <v>11</v>
      </c>
      <c r="F10" s="13">
        <f t="array" ref="F10">SUM(IF(FREQUENCY(IF(Status!C4:C165=A10, IF(Status!E4:E165&lt;&gt;"", MATCH("~"&amp;Status!E4:E165, Status!E4:E165&amp;"", 0))), ROW(Status!E4:E165)-ROW(Status!$E$4)+1), 1))</f>
        <v>1</v>
      </c>
      <c r="G10" s="14">
        <f t="shared" si="1"/>
        <v>9.0909090909090912E-2</v>
      </c>
    </row>
    <row r="11" spans="1:9" x14ac:dyDescent="0.25">
      <c r="A11" s="17" t="s">
        <v>11</v>
      </c>
      <c r="B11" s="13">
        <f>COUNTIF(Status!C:C,A11)</f>
        <v>5</v>
      </c>
      <c r="C11" s="13">
        <f>COUNTIFS(Status!C:C, A11, Status!E:E, "&gt;=""")</f>
        <v>0</v>
      </c>
      <c r="D11" s="14">
        <f t="shared" si="0"/>
        <v>0</v>
      </c>
      <c r="E11" s="13">
        <f t="array" ref="E11">SUM(IF(FREQUENCY(IF(Status!C4:C165=A11, MATCH(Status!B4:B165, Status!B4:B165, 0)), ROW(Status!B4:B165)-ROW(Status!$B$4)+1), 1))</f>
        <v>4</v>
      </c>
      <c r="F11" s="13">
        <f t="array" ref="F11">SUM(IF(FREQUENCY(IF(Status!C4:C165=A11, IF(Status!E4:E165&lt;&gt;"", MATCH("~"&amp;Status!E4:E165, Status!E4:E165&amp;"", 0))), ROW(Status!E4:E165)-ROW(Status!$E$4)+1), 1))</f>
        <v>0</v>
      </c>
      <c r="G11" s="14">
        <f t="shared" si="1"/>
        <v>0</v>
      </c>
    </row>
    <row r="12" spans="1:9" x14ac:dyDescent="0.25">
      <c r="A12" s="17" t="s">
        <v>12</v>
      </c>
      <c r="B12" s="13">
        <f>COUNTIF(Status!C:C,A12)</f>
        <v>16</v>
      </c>
      <c r="C12" s="13">
        <f>COUNTIFS(Status!C:C, A12, Status!E:E, "&gt;=""")</f>
        <v>0</v>
      </c>
      <c r="D12" s="14">
        <f t="shared" si="0"/>
        <v>0</v>
      </c>
      <c r="E12" s="13">
        <f t="array" ref="E12">SUM(IF(FREQUENCY(IF(Status!C4:C165=A12, MATCH(Status!B4:B165, Status!B4:B165, 0)), ROW(Status!B4:B165)-ROW(Status!$B$4)+1), 1))</f>
        <v>8</v>
      </c>
      <c r="F12" s="13">
        <f t="array" ref="F12">SUM(IF(FREQUENCY(IF(Status!C4:C165=A12, IF(Status!E4:E165&lt;&gt;"", MATCH("~"&amp;Status!E4:E165, Status!E4:E165&amp;"", 0))), ROW(Status!E4:E165)-ROW(Status!$E$4)+1), 1))</f>
        <v>0</v>
      </c>
      <c r="G12" s="14">
        <f t="shared" si="1"/>
        <v>0</v>
      </c>
    </row>
    <row r="13" spans="1:9" x14ac:dyDescent="0.25">
      <c r="A13" s="17" t="s">
        <v>13</v>
      </c>
      <c r="B13" s="13">
        <f>COUNTIF(Status!C:C,A13)</f>
        <v>13</v>
      </c>
      <c r="C13" s="13">
        <f>COUNTIFS(Status!C:C, A13, Status!E:E, "&gt;=""")</f>
        <v>11</v>
      </c>
      <c r="D13" s="14">
        <f t="shared" si="0"/>
        <v>0.84615384615384615</v>
      </c>
      <c r="E13" s="13">
        <f t="array" ref="E13">SUM(IF(FREQUENCY(IF(Status!C4:C165=A13, MATCH(Status!B4:B165, Status!B4:B165, 0)), ROW(Status!B4:B165)-ROW(Status!$B$4)+1), 1))</f>
        <v>12</v>
      </c>
      <c r="F13" s="13">
        <f t="array" ref="F13">SUM(IF(FREQUENCY(IF(Status!C4:C165=A13, IF(Status!E4:E165&lt;&gt;"", MATCH("~"&amp;Status!E4:E165, Status!E4:E165&amp;"", 0))), ROW(Status!E4:E165)-ROW(Status!$E$4)+1), 1))</f>
        <v>1</v>
      </c>
      <c r="G13" s="14">
        <f t="shared" si="1"/>
        <v>8.3333333333333329E-2</v>
      </c>
    </row>
    <row r="14" spans="1:9" x14ac:dyDescent="0.25">
      <c r="A14" s="25" t="s">
        <v>14</v>
      </c>
      <c r="B14" s="16">
        <f>SUM(B2:B13)</f>
        <v>162</v>
      </c>
      <c r="C14" s="16">
        <f>SUM(C2:C13)</f>
        <v>61</v>
      </c>
      <c r="D14" s="28">
        <f t="shared" si="0"/>
        <v>0.37654320987654322</v>
      </c>
      <c r="E14" s="16">
        <f>SUM(E2:E13)</f>
        <v>98</v>
      </c>
      <c r="F14" s="16">
        <f>SUM(F2:F13)</f>
        <v>9</v>
      </c>
      <c r="G14" s="28">
        <f t="shared" si="1"/>
        <v>9.1836734693877556E-2</v>
      </c>
    </row>
  </sheetData>
  <pageMargins left="0.7" right="0.7" top="0.75" bottom="0.75" header="0.3" footer="0.3"/>
  <pageSetup paperSize="9" orientation="portrait" r:id="rId1"/>
  <ignoredErrors>
    <ignoredError sqref="D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Status</vt:lpstr>
      <vt:lpstr>Сводная</vt:lpstr>
    </vt:vector>
  </TitlesOfParts>
  <Company>Huawei Technologies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Beglyatiev Chingis</dc:creator>
  <cp:lastModifiedBy>Beglyatiev Chingis</cp:lastModifiedBy>
  <dcterms:created xsi:type="dcterms:W3CDTF">2018-04-05T08:19:09Z</dcterms:created>
  <dcterms:modified xsi:type="dcterms:W3CDTF">2018-04-09T13:24:14Z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(3)qhZRMrQqjFz3fTaP9AV0g+VgdZXSGkwl4m599LkreeNR0eCgT689dDN6OCuu6OWc87yE/XZm
ZYbnC8HxTYG5eaai8OiYE9uzRr+2qKcsb80gs8t5abYoVMjpvSHuE2mCCs3Vdur2dq6N1juC
bReowAS4ERV9vSwHUQ/AXigRMDUqUhc1aNp//9T5jyJVaMK94qJj4XuQGizJrrjUzncfBby7
Ay8rUFdqg/im6EzSCB</vt:lpwstr>
  </property>
  <property fmtid="{D5CDD505-2E9C-101B-9397-08002B2CF9AE}" pid="3" name="_2015_ms_pID_7253431">
    <vt:lpwstr>couAkG3IARG7/Z0NYbNtHrm/xK86OnGYLf/5322wikLD+hmyxiTZkk
O0ZK3tfYUyFlWf5ib5AQeWvthdYwnxwxWVQnCZgo8ykaz+QLNHXUuQICPz9oyDdljhVgPw3Y
4YAd/KQRcLnze7UFmWKPi6tyaM12+eAAe9J70oM68RovrixCjyw5ppIoSX+Sp8NTaT7ItPC2
wtHVgmATXhun9BbcTkdOodHJb0Y+ZcWEwz9w</vt:lpwstr>
  </property>
  <property fmtid="{D5CDD505-2E9C-101B-9397-08002B2CF9AE}" pid="4" name="_2015_ms_pID_7253432">
    <vt:lpwstr>7g==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1523254793</vt:lpwstr>
  </property>
</Properties>
</file>