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8800" windowHeight="12915"/>
  </bookViews>
  <sheets>
    <sheet name="Лист1" sheetId="1" r:id="rId1"/>
    <sheet name="Лист2" sheetId="2" r:id="rId2"/>
  </sheets>
  <definedNames>
    <definedName name="_xlnm._FilterDatabase" localSheetId="0" hidden="1">Лист1!$I$4:$L$22</definedName>
    <definedName name="ExternalData_1" localSheetId="1" hidden="1">Лист2!$A$1:$F$73</definedName>
  </definedNames>
  <calcPr calcId="145621"/>
</workbook>
</file>

<file path=xl/calcChain.xml><?xml version="1.0" encoding="utf-8"?>
<calcChain xmlns="http://schemas.openxmlformats.org/spreadsheetml/2006/main">
  <c r="B4" i="1" l="1"/>
  <c r="C4" i="1"/>
  <c r="D4" i="1"/>
  <c r="E4" i="1"/>
  <c r="F4" i="1" s="1"/>
  <c r="B5" i="1"/>
  <c r="C5" i="1"/>
  <c r="D5" i="1"/>
  <c r="E5" i="1"/>
  <c r="F5" i="1" s="1"/>
  <c r="B6" i="1"/>
  <c r="C6" i="1"/>
  <c r="D6" i="1"/>
  <c r="E6" i="1"/>
  <c r="F6" i="1" s="1"/>
  <c r="B7" i="1"/>
  <c r="C7" i="1"/>
  <c r="D7" i="1"/>
  <c r="E7" i="1"/>
  <c r="F7" i="1" s="1"/>
  <c r="B8" i="1"/>
  <c r="C8" i="1"/>
  <c r="D8" i="1"/>
  <c r="E8" i="1"/>
  <c r="F8" i="1" s="1"/>
  <c r="B9" i="1"/>
  <c r="C9" i="1"/>
  <c r="D9" i="1"/>
  <c r="E9" i="1"/>
  <c r="F9" i="1" s="1"/>
  <c r="B10" i="1"/>
  <c r="C10" i="1"/>
  <c r="D10" i="1"/>
  <c r="E10" i="1"/>
  <c r="F10" i="1" s="1"/>
  <c r="B11" i="1"/>
  <c r="C11" i="1"/>
  <c r="D11" i="1"/>
  <c r="E11" i="1"/>
  <c r="F11" i="1" s="1"/>
  <c r="B12" i="1"/>
  <c r="C12" i="1"/>
  <c r="D12" i="1"/>
  <c r="E12" i="1"/>
  <c r="F12" i="1" s="1"/>
  <c r="B13" i="1"/>
  <c r="C13" i="1"/>
  <c r="D13" i="1"/>
  <c r="E13" i="1"/>
  <c r="F13" i="1" s="1"/>
  <c r="C3" i="1"/>
  <c r="D3" i="1"/>
  <c r="E3" i="1"/>
  <c r="F3" i="1" s="1"/>
  <c r="B3" i="1"/>
</calcChain>
</file>

<file path=xl/connections.xml><?xml version="1.0" encoding="utf-8"?>
<connections xmlns="http://schemas.openxmlformats.org/spreadsheetml/2006/main">
  <connection id="1" keepAlive="1" name="Запрос — СводПрайсов" description="Соединение с запросом &quot;СводПрайсов&quot; в книге." type="5" refreshedVersion="4" background="1" saveData="1">
    <dbPr connection="provider=Microsoft.Mashup.OleDb.1;data source=$EmbeddedMashup(a09351ee-8342-46f7-a6d2-329cc74cd5c5)$;location=СводПрайсов;extended properties=&quot;UEsDBBQAAgAIANVqk0x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DVapNM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1WqTTH2fMxGgAgAAlgQAABMAHABGb3JtdWxhcy9TZWN0aW9uMS5tIKIYACigFAAAAAAAAAAAAAAAAAAAAAAAAAAAAOy9B2AcSZYlJi9tynt/SvVK1+B0oQiAYBMk2JBAEOzBiM3mkuwdaUcjKasqgcplVmVdZhZAzO2dvPfee++999577733ujudTif33/8/XGZkAWz2zkrayZ4hgKrIHz9+fB8/Ipp82hbVMn0tP3cPf+PkN06aeVbns/Rf+ov/pb/lX/oH/qW/7V/6C//lP+hf+pv+pb/7X/6D6a+/Jf0sLfP2N05Sev6lP+tf/oP/5T/kX/oH/uU/8l/6+/+lv+tf+nvou9N307wcn6zrOl+2363qt5Oqert1ZyQv/PhH/9Jf/C//IQTuH/iX/p5/6e9K/+U/OP2X/kH66+/6l/6+f+lvJxD4/9//L/+x/9Lfl/7Lfxh9+Pf+y3+cNv77PiLQb7JJmY9f5yXh+qq6ara63Y/SPJvO063vvcgW+ffTx0fpR//Sn/sv/V1otPu7/v7PirLN66dZm02yJv8ozZaz1G8ZHe1HdzzU/yL6/O+kVn87tfj7/+U/lHD7Y/+lvzv9l//4f+nvJcx5BP/yH5KeVMuWhr7rMD59t6K++PeTqlwvlltfnwyj9CPtgH79xR/9S38+ofR3yef/0l9IlAA9/qZ/6W/5l/9o0IM//fP+pb+JPvvbGfzf9C/9vfzZX8Fd/E38+59DcP9eItIfSW3wNhHho1/yswnbI+ifSW/9g9xGBv13/Ut/e0qN8Mvf6ehHE1c+ra6YbO83BSNvFN1+PVITBtTv3wm0gaog4vp/la/KbJr/ZFau862bsB599PvT/9OPRvpWbV5/k79rCR8wXIDLX8hj+dv/5T8UMP/lP+hf/hOJBf8BRQNM8LenwuTU3d/8L/8R//If6+NV1bO8Fp5qDGY3jssnyvtNbWw6O1Ouw/uNk2L59Ud4+P8EAAD//1BLAQItABQAAgAIANVqk0xghRrSFAEAAPoAAAASAAAAAAAAAAAAAAAAAAAAAABDb25maWcvUGFja2FnZS54bWxQSwECLQAUAAIACADVapNMD8rpqw0BAADpAAAAEwAAAAAAAAAAAAAAAABgAQAAW0NvbnRlbnRfVHlwZXNdLnhtbFBLAQItABQAAgAIANVqk0x9nzMRoAIAAJYEAAATAAAAAAAAAAAAAAAAALoCAABGb3JtdWxhcy9TZWN0aW9uMS5tUEsFBgAAAAADAAMAwgAAAKcFAAAAAA==&quot;" command="SELECT * FROM [СводПрайсов]"/>
  </connection>
</connections>
</file>

<file path=xl/sharedStrings.xml><?xml version="1.0" encoding="utf-8"?>
<sst xmlns="http://schemas.openxmlformats.org/spreadsheetml/2006/main" count="474" uniqueCount="62">
  <si>
    <t>Категория</t>
  </si>
  <si>
    <t>к-во</t>
  </si>
  <si>
    <t>Фурнитура</t>
  </si>
  <si>
    <t>Материал</t>
  </si>
  <si>
    <t>Бук</t>
  </si>
  <si>
    <t>Вишня</t>
  </si>
  <si>
    <t>ЛДСП 16</t>
  </si>
  <si>
    <t>ЛДСП 10</t>
  </si>
  <si>
    <t>Орех</t>
  </si>
  <si>
    <t>Плитные материалы</t>
  </si>
  <si>
    <t>Фанера 18</t>
  </si>
  <si>
    <t>Береза</t>
  </si>
  <si>
    <t>Сосна</t>
  </si>
  <si>
    <t>Фанера 8</t>
  </si>
  <si>
    <t>Дуб</t>
  </si>
  <si>
    <t>Липа</t>
  </si>
  <si>
    <t>Листовые материалы</t>
  </si>
  <si>
    <t>Поставщик 1</t>
  </si>
  <si>
    <t>Поставщик 2</t>
  </si>
  <si>
    <t>Поставщик 3</t>
  </si>
  <si>
    <t>Поставщик 4</t>
  </si>
  <si>
    <t>Ящик 1</t>
  </si>
  <si>
    <t>Ящик 2</t>
  </si>
  <si>
    <t>Ящик 3</t>
  </si>
  <si>
    <t>Поставщик 5</t>
  </si>
  <si>
    <t>Поставщик 6</t>
  </si>
  <si>
    <t>Поставщик 7</t>
  </si>
  <si>
    <t>Поставщик 8</t>
  </si>
  <si>
    <t>Ящики</t>
  </si>
  <si>
    <t>Ручка 1</t>
  </si>
  <si>
    <t>Ручка 2</t>
  </si>
  <si>
    <t>Ручка 3</t>
  </si>
  <si>
    <t>Поставщик 9</t>
  </si>
  <si>
    <t>Поставщик 10</t>
  </si>
  <si>
    <t>Ручки</t>
  </si>
  <si>
    <t>Петля 1</t>
  </si>
  <si>
    <t>Петля 2</t>
  </si>
  <si>
    <t>Петля 3</t>
  </si>
  <si>
    <t>Петли</t>
  </si>
  <si>
    <t>Поставщик 11</t>
  </si>
  <si>
    <t>Поставщик 12</t>
  </si>
  <si>
    <t>Разное</t>
  </si>
  <si>
    <t>Поставщик 13</t>
  </si>
  <si>
    <t>Поставщик 14</t>
  </si>
  <si>
    <t>Разное 1</t>
  </si>
  <si>
    <t>Разное 2</t>
  </si>
  <si>
    <t>Разное 3</t>
  </si>
  <si>
    <t>Столещница</t>
  </si>
  <si>
    <t>Поставщик 15</t>
  </si>
  <si>
    <t>Поставщик 16</t>
  </si>
  <si>
    <t>Фартук</t>
  </si>
  <si>
    <t>Стоимость</t>
  </si>
  <si>
    <t>Поставщик</t>
  </si>
  <si>
    <t>Наим</t>
  </si>
  <si>
    <t>Цена</t>
  </si>
  <si>
    <t>Поставщик 17</t>
  </si>
  <si>
    <t>Поставщик 18</t>
  </si>
  <si>
    <t>Поставщик 19</t>
  </si>
  <si>
    <t>Поставщик 20</t>
  </si>
  <si>
    <t>Name</t>
  </si>
  <si>
    <t>Листовые матиралы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</si>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</sst>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164" fontId="0" fillId="0" borderId="0" xfId="0" applyNumberFormat="1"/>
    <xf numFmtId="0" fontId="0" fillId="0" borderId="0" xfId="0" applyBorder="1" applyAlignment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0" xfId="0" applyFont="1" applyFill="1" applyBorder="1"/>
    <xf numFmtId="0" fontId="4" fillId="0" borderId="1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0" fontId="0" fillId="0" borderId="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164" fontId="0" fillId="0" borderId="2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</cellXfs>
  <cellStyles count="1">
    <cellStyle name="Обычный" xfId="0" builtinId="0"/>
  </cellStyles>
  <dxfs count="32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4" formatCode="#,##0.00\ &quot;₽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9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64" formatCode="#,##0.00\ &quot;₽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</dxf>
    <dxf>
      <alignment horizontal="center" vertical="center" textRotation="9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64" formatCode="#,##0.00\ &quot;₽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scheme val="minor"/>
      </font>
    </dxf>
    <dxf>
      <alignment horizontal="center" vertical="center" textRotation="9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31"/>
      <tableStyleElement type="headerRow" dxfId="30"/>
      <tableStyleElement type="firstRowStripe" dxfId="29"/>
    </tableStyle>
    <tableStyle name="TableStyleQueryResult" pivot="0" count="3">
      <tableStyleElement type="wholeTable" dxfId="28"/>
      <tableStyleElement type="headerRow" dxfId="27"/>
      <tableStyleElement type="firstRowStripe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Наим" tableColumnId="14"/>
      <queryTableField id="2" name="Поставщик" tableColumnId="15"/>
      <queryTableField id="3" name="Материал" tableColumnId="16"/>
      <queryTableField id="4" name="Количество" tableColumnId="17"/>
      <queryTableField id="5" name="Цена" tableColumnId="18"/>
      <queryTableField id="6" name="Name" tableColumnId="19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Плитные_материалы" displayName="Плитные_материалы" ref="I3:M35" totalsRowShown="0" headerRowDxfId="25" tableBorderDxfId="24">
  <autoFilter ref="I3:M35"/>
  <tableColumns count="5">
    <tableColumn id="1" name="Наим" dataDxfId="23"/>
    <tableColumn id="2" name="Поставщик" dataDxfId="22"/>
    <tableColumn id="3" name="Материал" dataDxfId="21"/>
    <tableColumn id="4" name="Цена" dataDxfId="20"/>
    <tableColumn id="5" name="Количество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Фурнитура" displayName="Фурнитура" ref="N3:R27" totalsRowShown="0" headerRowDxfId="19" tableBorderDxfId="18">
  <autoFilter ref="N3:R27"/>
  <tableColumns count="5">
    <tableColumn id="1" name="Наим" dataDxfId="17"/>
    <tableColumn id="2" name="Поставщик" dataDxfId="16"/>
    <tableColumn id="3" name="Материал" dataDxfId="15"/>
    <tableColumn id="4" name="Цена" dataDxfId="14"/>
    <tableColumn id="5" name="Количество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Листовые_матиралы" displayName="Листовые_матиралы" ref="S3:W19" totalsRowShown="0" headerRowDxfId="13" tableBorderDxfId="12">
  <autoFilter ref="S3:W19"/>
  <tableColumns count="5">
    <tableColumn id="1" name="Наим" dataDxfId="11"/>
    <tableColumn id="2" name="Поставщик" dataDxfId="10"/>
    <tableColumn id="3" name="Материал" dataDxfId="9"/>
    <tableColumn id="4" name="Цена" dataDxfId="8"/>
    <tableColumn id="5" name="Количество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СводПрайсов" displayName="СводПрайсов" ref="A1:F73" tableType="queryTable" totalsRowShown="0" headerRowDxfId="7" dataDxfId="6">
  <autoFilter ref="A1:F73"/>
  <tableColumns count="6">
    <tableColumn id="14" uniqueName="14" name="Наим" queryTableFieldId="1" dataDxfId="5"/>
    <tableColumn id="15" uniqueName="15" name="Поставщик" queryTableFieldId="2" dataDxfId="4"/>
    <tableColumn id="16" uniqueName="16" name="Материал" queryTableFieldId="3" dataDxfId="3"/>
    <tableColumn id="17" uniqueName="17" name="Количество" queryTableFieldId="4" dataDxfId="2"/>
    <tableColumn id="18" uniqueName="18" name="Цена" queryTableFieldId="5" dataDxfId="1"/>
    <tableColumn id="19" uniqueName="19" name="Name" queryTableFieldId="6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41"/>
  <sheetViews>
    <sheetView tabSelected="1" topLeftCell="B1" workbookViewId="0">
      <selection activeCell="B3" sqref="B3"/>
    </sheetView>
  </sheetViews>
  <sheetFormatPr defaultRowHeight="15" x14ac:dyDescent="0.25"/>
  <cols>
    <col min="1" max="1" width="24.42578125" customWidth="1"/>
    <col min="2" max="3" width="15.42578125" customWidth="1"/>
    <col min="4" max="4" width="15.5703125" bestFit="1" customWidth="1"/>
    <col min="5" max="5" width="7.7109375" customWidth="1"/>
    <col min="6" max="6" width="10.5703125" bestFit="1" customWidth="1"/>
    <col min="7" max="7" width="22.42578125" customWidth="1"/>
    <col min="9" max="9" width="10.85546875" bestFit="1" customWidth="1"/>
    <col min="10" max="10" width="13.140625" customWidth="1"/>
    <col min="11" max="11" width="12.42578125" customWidth="1"/>
    <col min="15" max="15" width="13.42578125" bestFit="1" customWidth="1"/>
    <col min="16" max="16" width="12.42578125" customWidth="1"/>
    <col min="20" max="20" width="13.42578125" bestFit="1" customWidth="1"/>
    <col min="21" max="21" width="12.42578125" customWidth="1"/>
  </cols>
  <sheetData>
    <row r="1" spans="1:23" ht="15.75" thickBot="1" x14ac:dyDescent="0.3"/>
    <row r="2" spans="1:23" ht="15.75" thickBot="1" x14ac:dyDescent="0.3">
      <c r="A2" t="s">
        <v>0</v>
      </c>
      <c r="B2" s="37" t="s">
        <v>53</v>
      </c>
      <c r="C2" s="37" t="s">
        <v>52</v>
      </c>
      <c r="D2" s="37" t="s">
        <v>3</v>
      </c>
      <c r="E2" s="37" t="s">
        <v>1</v>
      </c>
      <c r="F2" s="37" t="s">
        <v>51</v>
      </c>
      <c r="I2" s="30" t="s">
        <v>9</v>
      </c>
      <c r="J2" s="31"/>
      <c r="K2" s="31"/>
      <c r="L2" s="32"/>
      <c r="N2" s="33" t="s">
        <v>2</v>
      </c>
      <c r="O2" s="34"/>
      <c r="P2" s="34"/>
      <c r="Q2" s="35"/>
      <c r="S2" s="30" t="s">
        <v>16</v>
      </c>
      <c r="T2" s="31"/>
      <c r="U2" s="31"/>
      <c r="V2" s="32"/>
    </row>
    <row r="3" spans="1:23" ht="15.75" thickBot="1" x14ac:dyDescent="0.3">
      <c r="A3" t="s">
        <v>9</v>
      </c>
      <c r="B3" s="37" t="str">
        <f>IFERROR(INDEX(СводПрайсов[Наим],_xlfn.AGGREGATE(15,6,(ROW(СводПрайсов[Наим])-ROW(СводПрайсов[#Headers]))/(СводПрайсов[[Количество]:[Количество]]&gt;0),ROW(A1))),"")</f>
        <v>ЛДСП 16</v>
      </c>
      <c r="C3" s="37" t="str">
        <f>IFERROR(INDEX(СводПрайсов[Поставщик],_xlfn.AGGREGATE(15,6,(ROW(СводПрайсов[Поставщик])-ROW(СводПрайсов[#Headers]))/(СводПрайсов[[Количество]:[Количество]]&gt;0),ROW(B1))),"")</f>
        <v>Поставщик 1</v>
      </c>
      <c r="D3" s="37" t="str">
        <f>IFERROR(INDEX(СводПрайсов[Материал],_xlfn.AGGREGATE(15,6,(ROW(СводПрайсов[Материал])-ROW(СводПрайсов[#Headers]))/(СводПрайсов[[Количество]:[Количество]]&gt;0),ROW(C1))),"")</f>
        <v>Бук</v>
      </c>
      <c r="E3" s="37">
        <f>IFERROR(INDEX(СводПрайсов[Количество],_xlfn.AGGREGATE(15,6,(ROW(СводПрайсов[Количество])-ROW(СводПрайсов[#Headers]))/(СводПрайсов[[Количество]:[Количество]]&gt;0),ROW(D1))),"")</f>
        <v>2</v>
      </c>
      <c r="F3" s="37">
        <f>IFERROR(INDEX(СводПрайсов[Цена],_xlfn.AGGREGATE(15,6,(ROW(СводПрайсов[Цена])-ROW(СводПрайсов[#Headers]))/(СводПрайсов[[Количество]:[Количество]]&gt;0),ROW(E1)))*E3,"")</f>
        <v>20</v>
      </c>
      <c r="I3" s="27" t="s">
        <v>53</v>
      </c>
      <c r="J3" s="27" t="s">
        <v>52</v>
      </c>
      <c r="K3" s="27" t="s">
        <v>3</v>
      </c>
      <c r="L3" s="27" t="s">
        <v>54</v>
      </c>
      <c r="M3" s="36" t="s">
        <v>61</v>
      </c>
      <c r="N3" s="27" t="s">
        <v>53</v>
      </c>
      <c r="O3" s="27" t="s">
        <v>52</v>
      </c>
      <c r="P3" s="27" t="s">
        <v>3</v>
      </c>
      <c r="Q3" s="27" t="s">
        <v>54</v>
      </c>
      <c r="R3" s="36" t="s">
        <v>61</v>
      </c>
      <c r="S3" s="27" t="s">
        <v>53</v>
      </c>
      <c r="T3" s="27" t="s">
        <v>52</v>
      </c>
      <c r="U3" s="27" t="s">
        <v>3</v>
      </c>
      <c r="V3" s="27" t="s">
        <v>54</v>
      </c>
      <c r="W3" s="36" t="s">
        <v>61</v>
      </c>
    </row>
    <row r="4" spans="1:23" ht="65.25" x14ac:dyDescent="0.25">
      <c r="A4" t="s">
        <v>2</v>
      </c>
      <c r="B4" s="37" t="str">
        <f>IFERROR(INDEX(СводПрайсов[Наим],_xlfn.AGGREGATE(15,6,(ROW(СводПрайсов[Наим])-ROW(СводПрайсов[#Headers]))/(СводПрайсов[[Количество]:[Количество]]&gt;0),ROW(A2))),"")</f>
        <v>ЛДСП 10</v>
      </c>
      <c r="C4" s="37" t="str">
        <f>IFERROR(INDEX(СводПрайсов[Поставщик],_xlfn.AGGREGATE(15,6,(ROW(СводПрайсов[Поставщик])-ROW(СводПрайсов[#Headers]))/(СводПрайсов[[Количество]:[Количество]]&gt;0),ROW(B2))),"")</f>
        <v>Поставщик 4</v>
      </c>
      <c r="D4" s="37" t="str">
        <f>IFERROR(INDEX(СводПрайсов[Материал],_xlfn.AGGREGATE(15,6,(ROW(СводПрайсов[Материал])-ROW(СводПрайсов[#Headers]))/(СводПрайсов[[Количество]:[Количество]]&gt;0),ROW(C2))),"")</f>
        <v>Орех</v>
      </c>
      <c r="E4" s="37">
        <f>IFERROR(INDEX(СводПрайсов[Количество],_xlfn.AGGREGATE(15,6,(ROW(СводПрайсов[Количество])-ROW(СводПрайсов[#Headers]))/(СводПрайсов[[Количество]:[Количество]]&gt;0),ROW(D2))),"")</f>
        <v>5</v>
      </c>
      <c r="F4" s="37">
        <f>IFERROR(INDEX(СводПрайсов[Цена],_xlfn.AGGREGATE(15,6,(ROW(СводПрайсов[Цена])-ROW(СводПрайсов[#Headers]))/(СводПрайсов[[Количество]:[Количество]]&gt;0),ROW(E2)))*E4,"")</f>
        <v>115</v>
      </c>
      <c r="I4" s="21" t="s">
        <v>6</v>
      </c>
      <c r="J4" s="16" t="s">
        <v>17</v>
      </c>
      <c r="K4" s="16" t="s">
        <v>4</v>
      </c>
      <c r="L4" s="24">
        <v>10</v>
      </c>
      <c r="M4">
        <v>2</v>
      </c>
      <c r="N4" s="21" t="s">
        <v>28</v>
      </c>
      <c r="O4" s="16" t="s">
        <v>32</v>
      </c>
      <c r="P4" s="12" t="s">
        <v>21</v>
      </c>
      <c r="Q4" s="24">
        <v>42</v>
      </c>
      <c r="S4" s="21" t="s">
        <v>47</v>
      </c>
      <c r="T4" s="16" t="s">
        <v>55</v>
      </c>
      <c r="U4" s="16" t="s">
        <v>4</v>
      </c>
      <c r="V4" s="24">
        <v>66</v>
      </c>
    </row>
    <row r="5" spans="1:23" x14ac:dyDescent="0.25">
      <c r="B5" s="37" t="str">
        <f>IFERROR(INDEX(СводПрайсов[Наим],_xlfn.AGGREGATE(15,6,(ROW(СводПрайсов[Наим])-ROW(СводПрайсов[#Headers]))/(СводПрайсов[[Количество]:[Количество]]&gt;0),ROW(A3))),"")</f>
        <v>Разное</v>
      </c>
      <c r="C5" s="37" t="str">
        <f>IFERROR(INDEX(СводПрайсов[Поставщик],_xlfn.AGGREGATE(15,6,(ROW(СводПрайсов[Поставщик])-ROW(СводПрайсов[#Headers]))/(СводПрайсов[[Количество]:[Количество]]&gt;0),ROW(B3))),"")</f>
        <v>Поставщик 16</v>
      </c>
      <c r="D5" s="37" t="str">
        <f>IFERROR(INDEX(СводПрайсов[Материал],_xlfn.AGGREGATE(15,6,(ROW(СводПрайсов[Материал])-ROW(СводПрайсов[#Headers]))/(СводПрайсов[[Количество]:[Количество]]&gt;0),ROW(C3))),"")</f>
        <v>Разное 3</v>
      </c>
      <c r="E5" s="37">
        <f>IFERROR(INDEX(СводПрайсов[Количество],_xlfn.AGGREGATE(15,6,(ROW(СводПрайсов[Количество])-ROW(СводПрайсов[#Headers]))/(СводПрайсов[[Количество]:[Количество]]&gt;0),ROW(D3))),"")</f>
        <v>3</v>
      </c>
      <c r="F5" s="37">
        <f>IFERROR(INDEX(СводПрайсов[Цена],_xlfn.AGGREGATE(15,6,(ROW(СводПрайсов[Цена])-ROW(СводПрайсов[#Headers]))/(СводПрайсов[[Количество]:[Количество]]&gt;0),ROW(E3)))*E5,"")</f>
        <v>195</v>
      </c>
      <c r="I5" s="22"/>
      <c r="J5" s="4" t="s">
        <v>17</v>
      </c>
      <c r="K5" s="4" t="s">
        <v>8</v>
      </c>
      <c r="L5" s="25">
        <v>11</v>
      </c>
      <c r="N5" s="22"/>
      <c r="O5" s="4" t="s">
        <v>32</v>
      </c>
      <c r="P5" s="10" t="s">
        <v>22</v>
      </c>
      <c r="Q5" s="25">
        <v>43</v>
      </c>
      <c r="S5" s="22"/>
      <c r="T5" s="4" t="s">
        <v>55</v>
      </c>
      <c r="U5" s="4" t="s">
        <v>8</v>
      </c>
      <c r="V5" s="25">
        <v>67</v>
      </c>
    </row>
    <row r="6" spans="1:23" x14ac:dyDescent="0.25">
      <c r="B6" s="37" t="str">
        <f>IFERROR(INDEX(СводПрайсов[Наим],_xlfn.AGGREGATE(15,6,(ROW(СводПрайсов[Наим])-ROW(СводПрайсов[#Headers]))/(СводПрайсов[[Количество]:[Количество]]&gt;0),ROW(A4))),"")</f>
        <v/>
      </c>
      <c r="C6" s="37" t="str">
        <f>IFERROR(INDEX(СводПрайсов[Поставщик],_xlfn.AGGREGATE(15,6,(ROW(СводПрайсов[Поставщик])-ROW(СводПрайсов[#Headers]))/(СводПрайсов[[Количество]:[Количество]]&gt;0),ROW(B4))),"")</f>
        <v/>
      </c>
      <c r="D6" s="37" t="str">
        <f>IFERROR(INDEX(СводПрайсов[Материал],_xlfn.AGGREGATE(15,6,(ROW(СводПрайсов[Материал])-ROW(СводПрайсов[#Headers]))/(СводПрайсов[[Количество]:[Количество]]&gt;0),ROW(C4))),"")</f>
        <v/>
      </c>
      <c r="E6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IFERROR(INDEX(СводПрайсов[Количество],_xlfn.AGGREGATE(15,6,(ROW(СводПрайсов[Количество])-ROW(СводПрайсов[#Headers]))/(СводПрайсов[[Количество]:[Количество]]&gt;0),ROW(D4))),"")</f>
        <v/>
      </c>
      <c r="F6" s="37" t="str">
        <f>IFERROR(INDEX(СводПрайсов[Цена],_xlfn.AGGREGATE(15,6,(ROW(СводПрайсов[Цена])-ROW(СводПрайсов[#Headers]))/(СводПрайсов[[Количество]:[Количество]]&gt;0),ROW(E4)))*E6,"")</f>
        <v/>
      </c>
      <c r="I6" s="22"/>
      <c r="J6" s="4" t="s">
        <v>17</v>
      </c>
      <c r="K6" s="4" t="s">
        <v>14</v>
      </c>
      <c r="L6" s="25">
        <v>12</v>
      </c>
      <c r="N6" s="22"/>
      <c r="O6" s="4" t="s">
        <v>32</v>
      </c>
      <c r="P6" s="10" t="s">
        <v>23</v>
      </c>
      <c r="Q6" s="25">
        <v>44</v>
      </c>
      <c r="S6" s="22"/>
      <c r="T6" s="4" t="s">
        <v>55</v>
      </c>
      <c r="U6" s="4" t="s">
        <v>14</v>
      </c>
      <c r="V6" s="25">
        <v>68</v>
      </c>
    </row>
    <row r="7" spans="1:23" x14ac:dyDescent="0.25">
      <c r="B7" s="37" t="str">
        <f>IFERROR(INDEX(СводПрайсов[Наим],_xlfn.AGGREGATE(15,6,(ROW(СводПрайсов[Наим])-ROW(СводПрайсов[#Headers]))/(СводПрайсов[[Количество]:[Количество]]&gt;0),ROW(A5))),"")</f>
        <v/>
      </c>
      <c r="C7" s="37" t="str">
        <f>IFERROR(INDEX(СводПрайсов[Поставщик],_xlfn.AGGREGATE(15,6,(ROW(СводПрайсов[Поставщик])-ROW(СводПрайсов[#Headers]))/(СводПрайсов[[Количество]:[Количество]]&gt;0),ROW(B5))),"")</f>
        <v/>
      </c>
      <c r="D7" s="37" t="str">
        <f>IFERROR(INDEX(СводПрайсов[Материал],_xlfn.AGGREGATE(15,6,(ROW(СводПрайсов[Материал])-ROW(СводПрайсов[#Headers]))/(СводПрайсов[[Количество]:[Количество]]&gt;0),ROW(C5))),"")</f>
        <v/>
      </c>
      <c r="E7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IFERROR(INDEX(СводПрайсов[Количество],_xlfn.AGGREGATE(15,6,(ROW(СводПрайсов[Количество])-ROW(СводПрайсов[#Headers]))/(СводПрайсов[[Количество]:[Количество]]&gt;0),ROW(D5))),"")</f>
        <v/>
      </c>
      <c r="F7" s="37" t="str">
        <f>IFERROR(INDEX(СводПрайсов[Цена],_xlfn.AGGREGATE(15,6,(ROW(СводПрайсов[Цена])-ROW(СводПрайсов[#Headers]))/(СводПрайсов[[Количество]:[Количество]]&gt;0),ROW(E5)))*E7,"")</f>
        <v/>
      </c>
      <c r="I7" s="22"/>
      <c r="J7" s="5" t="s">
        <v>17</v>
      </c>
      <c r="K7" s="5" t="s">
        <v>5</v>
      </c>
      <c r="L7" s="25">
        <v>13</v>
      </c>
      <c r="N7" s="22"/>
      <c r="O7" s="7" t="s">
        <v>33</v>
      </c>
      <c r="P7" s="11" t="s">
        <v>21</v>
      </c>
      <c r="Q7" s="25">
        <v>45</v>
      </c>
      <c r="S7" s="22"/>
      <c r="T7" s="5" t="s">
        <v>55</v>
      </c>
      <c r="U7" s="5" t="s">
        <v>5</v>
      </c>
      <c r="V7" s="25">
        <v>69</v>
      </c>
    </row>
    <row r="8" spans="1:23" x14ac:dyDescent="0.25">
      <c r="B8" s="37" t="str">
        <f>IFERROR(INDEX(СводПрайсов[Наим],_xlfn.AGGREGATE(15,6,(ROW(СводПрайсов[Наим])-ROW(СводПрайсов[#Headers]))/(СводПрайсов[[Количество]:[Количество]]&gt;0),ROW(A6))),"")</f>
        <v/>
      </c>
      <c r="C8" s="37" t="str">
        <f>IFERROR(INDEX(СводПрайсов[Поставщик],_xlfn.AGGREGATE(15,6,(ROW(СводПрайсов[Поставщик])-ROW(СводПрайсов[#Headers]))/(СводПрайсов[[Количество]:[Количество]]&gt;0),ROW(B6))),"")</f>
        <v/>
      </c>
      <c r="D8" s="37" t="str">
        <f>IFERROR(INDEX(СводПрайсов[Материал],_xlfn.AGGREGATE(15,6,(ROW(СводПрайсов[Материал])-ROW(СводПрайсов[#Headers]))/(СводПрайсов[[Количество]:[Количество]]&gt;0),ROW(C6))),"")</f>
        <v/>
      </c>
      <c r="E8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IFERROR(INDEX(СводПрайсов[Количество],_xlfn.AGGREGATE(15,6,(ROW(СводПрайсов[Количество])-ROW(СводПрайсов[#Headers]))/(СводПрайсов[[Количество]:[Количество]]&gt;0),ROW(D6))),"")</f>
        <v/>
      </c>
      <c r="F8" s="37" t="str">
        <f>IFERROR(INDEX(СводПрайсов[Цена],_xlfn.AGGREGATE(15,6,(ROW(СводПрайсов[Цена])-ROW(СводПрайсов[#Headers]))/(СводПрайсов[[Количество]:[Количество]]&gt;0),ROW(E6)))*E8,"")</f>
        <v/>
      </c>
      <c r="I8" s="22"/>
      <c r="J8" s="6" t="s">
        <v>18</v>
      </c>
      <c r="K8" s="7" t="s">
        <v>4</v>
      </c>
      <c r="L8" s="25">
        <v>14</v>
      </c>
      <c r="N8" s="22"/>
      <c r="O8" s="7" t="s">
        <v>33</v>
      </c>
      <c r="P8" s="11" t="s">
        <v>22</v>
      </c>
      <c r="Q8" s="25">
        <v>46</v>
      </c>
      <c r="S8" s="22"/>
      <c r="T8" s="6" t="s">
        <v>56</v>
      </c>
      <c r="U8" s="7" t="s">
        <v>4</v>
      </c>
      <c r="V8" s="25">
        <v>70</v>
      </c>
    </row>
    <row r="9" spans="1:23" ht="15.75" thickBot="1" x14ac:dyDescent="0.3">
      <c r="B9" s="37" t="str">
        <f>IFERROR(INDEX(СводПрайсов[Наим],_xlfn.AGGREGATE(15,6,(ROW(СводПрайсов[Наим])-ROW(СводПрайсов[#Headers]))/(СводПрайсов[[Количество]:[Количество]]&gt;0),ROW(A7))),"")</f>
        <v/>
      </c>
      <c r="C9" s="37" t="str">
        <f>IFERROR(INDEX(СводПрайсов[Поставщик],_xlfn.AGGREGATE(15,6,(ROW(СводПрайсов[Поставщик])-ROW(СводПрайсов[#Headers]))/(СводПрайсов[[Количество]:[Количество]]&gt;0),ROW(B7))),"")</f>
        <v/>
      </c>
      <c r="D9" s="37" t="str">
        <f>IFERROR(INDEX(СводПрайсов[Материал],_xlfn.AGGREGATE(15,6,(ROW(СводПрайсов[Материал])-ROW(СводПрайсов[#Headers]))/(СводПрайсов[[Количество]:[Количество]]&gt;0),ROW(C7))),"")</f>
        <v/>
      </c>
      <c r="E9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IFERROR(INDEX(СводПрайсов[Количество],_xlfn.AGGREGATE(15,6,(ROW(СводПрайсов[Количество])-ROW(СводПрайсов[#Headers]))/(СводПрайсов[[Количество]:[Количество]]&gt;0),ROW(D7))),"")</f>
        <v/>
      </c>
      <c r="F9" s="37" t="str">
        <f>IFERROR(INDEX(СводПрайсов[Цена],_xlfn.AGGREGATE(15,6,(ROW(СводПрайсов[Цена])-ROW(СводПрайсов[#Headers]))/(СводПрайсов[[Количество]:[Количество]]&gt;0),ROW(E7)))*E9,"")</f>
        <v/>
      </c>
      <c r="I9" s="22"/>
      <c r="J9" s="6" t="s">
        <v>18</v>
      </c>
      <c r="K9" s="7" t="s">
        <v>8</v>
      </c>
      <c r="L9" s="25">
        <v>15</v>
      </c>
      <c r="N9" s="23"/>
      <c r="O9" s="9" t="s">
        <v>33</v>
      </c>
      <c r="P9" s="15" t="s">
        <v>23</v>
      </c>
      <c r="Q9" s="26">
        <v>47</v>
      </c>
      <c r="S9" s="22"/>
      <c r="T9" s="6" t="s">
        <v>56</v>
      </c>
      <c r="U9" s="7" t="s">
        <v>8</v>
      </c>
      <c r="V9" s="25">
        <v>71</v>
      </c>
    </row>
    <row r="10" spans="1:23" ht="33" x14ac:dyDescent="0.25">
      <c r="B10" s="37" t="str">
        <f>IFERROR(INDEX(СводПрайсов[Наим],_xlfn.AGGREGATE(15,6,(ROW(СводПрайсов[Наим])-ROW(СводПрайсов[#Headers]))/(СводПрайсов[[Количество]:[Количество]]&gt;0),ROW(A8))),"")</f>
        <v/>
      </c>
      <c r="C10" s="37" t="str">
        <f>IFERROR(INDEX(СводПрайсов[Поставщик],_xlfn.AGGREGATE(15,6,(ROW(СводПрайсов[Поставщик])-ROW(СводПрайсов[#Headers]))/(СводПрайсов[[Количество]:[Количество]]&gt;0),ROW(B8))),"")</f>
        <v/>
      </c>
      <c r="D10" s="37" t="str">
        <f>IFERROR(INDEX(СводПрайсов[Материал],_xlfn.AGGREGATE(15,6,(ROW(СводПрайсов[Материал])-ROW(СводПрайсов[#Headers]))/(СводПрайсов[[Количество]:[Количество]]&gt;0),ROW(C8))),"")</f>
        <v/>
      </c>
      <c r="E10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IFERROR(INDEX(СводПрайсов[Количество],_xlfn.AGGREGATE(15,6,(ROW(СводПрайсов[Количество])-ROW(СводПрайсов[#Headers]))/(СводПрайсов[[Количество]:[Количество]]&gt;0),ROW(D8))),"")</f>
        <v/>
      </c>
      <c r="F10" s="37" t="str">
        <f>IFERROR(INDEX(СводПрайсов[Цена],_xlfn.AGGREGATE(15,6,(ROW(СводПрайсов[Цена])-ROW(СводПрайсов[#Headers]))/(СводПрайсов[[Количество]:[Количество]]&gt;0),ROW(E8)))*E10,"")</f>
        <v/>
      </c>
      <c r="I10" s="22"/>
      <c r="J10" s="6" t="s">
        <v>18</v>
      </c>
      <c r="K10" s="7" t="s">
        <v>14</v>
      </c>
      <c r="L10" s="25">
        <v>16</v>
      </c>
      <c r="N10" s="21" t="s">
        <v>34</v>
      </c>
      <c r="O10" s="17" t="s">
        <v>39</v>
      </c>
      <c r="P10" s="13" t="s">
        <v>29</v>
      </c>
      <c r="Q10" s="24">
        <v>48</v>
      </c>
      <c r="S10" s="22"/>
      <c r="T10" s="6" t="s">
        <v>56</v>
      </c>
      <c r="U10" s="7" t="s">
        <v>14</v>
      </c>
      <c r="V10" s="25">
        <v>72</v>
      </c>
    </row>
    <row r="11" spans="1:23" ht="15.75" thickBot="1" x14ac:dyDescent="0.3">
      <c r="B11" s="37" t="str">
        <f>IFERROR(INDEX(СводПрайсов[Наим],_xlfn.AGGREGATE(15,6,(ROW(СводПрайсов[Наим])-ROW(СводПрайсов[#Headers]))/(СводПрайсов[[Количество]:[Количество]]&gt;0),ROW(A9))),"")</f>
        <v/>
      </c>
      <c r="C11" s="37" t="str">
        <f>IFERROR(INDEX(СводПрайсов[Поставщик],_xlfn.AGGREGATE(15,6,(ROW(СводПрайсов[Поставщик])-ROW(СводПрайсов[#Headers]))/(СводПрайсов[[Количество]:[Количество]]&gt;0),ROW(B9))),"")</f>
        <v/>
      </c>
      <c r="D11" s="37" t="str">
        <f>IFERROR(INDEX(СводПрайсов[Материал],_xlfn.AGGREGATE(15,6,(ROW(СводПрайсов[Материал])-ROW(СводПрайсов[#Headers]))/(СводПрайсов[[Количество]:[Количество]]&gt;0),ROW(C9))),"")</f>
        <v/>
      </c>
      <c r="E11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IFERROR(INDEX(СводПрайсов[Количество],_xlfn.AGGREGATE(15,6,(ROW(СводПрайсов[Количество])-ROW(СводПрайсов[#Headers]))/(СводПрайсов[[Количество]:[Количество]]&gt;0),ROW(D9))),"")</f>
        <v/>
      </c>
      <c r="F11" s="37" t="str">
        <f>IFERROR(INDEX(СводПрайсов[Цена],_xlfn.AGGREGATE(15,6,(ROW(СводПрайсов[Цена])-ROW(СводПрайсов[#Headers]))/(СводПрайсов[[Количество]:[Количество]]&gt;0),ROW(E9)))*E11,"")</f>
        <v/>
      </c>
      <c r="I11" s="23"/>
      <c r="J11" s="8" t="s">
        <v>18</v>
      </c>
      <c r="K11" s="9" t="s">
        <v>5</v>
      </c>
      <c r="L11" s="26">
        <v>17</v>
      </c>
      <c r="N11" s="22"/>
      <c r="O11" s="4" t="s">
        <v>39</v>
      </c>
      <c r="P11" s="14" t="s">
        <v>30</v>
      </c>
      <c r="Q11" s="25">
        <v>49</v>
      </c>
      <c r="S11" s="23"/>
      <c r="T11" s="8" t="s">
        <v>56</v>
      </c>
      <c r="U11" s="9" t="s">
        <v>5</v>
      </c>
      <c r="V11" s="26">
        <v>73</v>
      </c>
    </row>
    <row r="12" spans="1:23" ht="45" x14ac:dyDescent="0.25">
      <c r="B12" s="37" t="str">
        <f>IFERROR(INDEX(СводПрайсов[Наим],_xlfn.AGGREGATE(15,6,(ROW(СводПрайсов[Наим])-ROW(СводПрайсов[#Headers]))/(СводПрайсов[[Количество]:[Количество]]&gt;0),ROW(A10))),"")</f>
        <v/>
      </c>
      <c r="C12" s="37" t="str">
        <f>IFERROR(INDEX(СводПрайсов[Поставщик],_xlfn.AGGREGATE(15,6,(ROW(СводПрайсов[Поставщик])-ROW(СводПрайсов[#Headers]))/(СводПрайсов[[Количество]:[Количество]]&gt;0),ROW(B10))),"")</f>
        <v/>
      </c>
      <c r="D12" s="37" t="str">
        <f>IFERROR(INDEX(СводПрайсов[Материал],_xlfn.AGGREGATE(15,6,(ROW(СводПрайсов[Материал])-ROW(СводПрайсов[#Headers]))/(СводПрайсов[[Количество]:[Количество]]&gt;0),ROW(C10))),"")</f>
        <v/>
      </c>
      <c r="E12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IFERROR(INDEX(СводПрайсов[Количество],_xlfn.AGGREGATE(15,6,(ROW(СводПрайсов[Количество])-ROW(СводПрайсов[#Headers]))/(СводПрайсов[[Количество]:[Количество]]&gt;0),ROW(D10))),"")</f>
        <v/>
      </c>
      <c r="F12" s="37" t="str">
        <f>IFERROR(INDEX(СводПрайсов[Цена],_xlfn.AGGREGATE(15,6,(ROW(СводПрайсов[Цена])-ROW(СводПрайсов[#Headers]))/(СводПрайсов[[Количество]:[Количество]]&gt;0),ROW(E10)))*E12,"")</f>
        <v/>
      </c>
      <c r="I12" s="21" t="s">
        <v>7</v>
      </c>
      <c r="J12" s="17" t="s">
        <v>19</v>
      </c>
      <c r="K12" s="16" t="s">
        <v>4</v>
      </c>
      <c r="L12" s="24">
        <v>18</v>
      </c>
      <c r="N12" s="22"/>
      <c r="O12" s="4" t="s">
        <v>39</v>
      </c>
      <c r="P12" s="14" t="s">
        <v>31</v>
      </c>
      <c r="Q12" s="25">
        <v>50</v>
      </c>
      <c r="S12" s="21" t="s">
        <v>50</v>
      </c>
      <c r="T12" s="16" t="s">
        <v>57</v>
      </c>
      <c r="U12" s="16" t="s">
        <v>4</v>
      </c>
      <c r="V12" s="24">
        <v>66</v>
      </c>
    </row>
    <row r="13" spans="1:23" x14ac:dyDescent="0.25">
      <c r="B13" s="37" t="str">
        <f>IFERROR(INDEX(СводПрайсов[Наим],_xlfn.AGGREGATE(15,6,(ROW(СводПрайсов[Наим])-ROW(СводПрайсов[#Headers]))/(СводПрайсов[[Количество]:[Количество]]&gt;0),ROW(A11))),"")</f>
        <v/>
      </c>
      <c r="C13" s="37" t="str">
        <f>IFERROR(INDEX(СводПрайсов[Поставщик],_xlfn.AGGREGATE(15,6,(ROW(СводПрайсов[Поставщик])-ROW(СводПрайсов[#Headers]))/(СводПрайсов[[Количество]:[Количество]]&gt;0),ROW(B11))),"")</f>
        <v/>
      </c>
      <c r="D13" s="37" t="str">
        <f>IFERROR(INDEX(СводПрайсов[Материал],_xlfn.AGGREGATE(15,6,(ROW(СводПрайсов[Материал])-ROW(СводПрайсов[#Headers]))/(СводПрайсов[[Количество]:[Количество]]&gt;0),ROW(C11))),"")</f>
        <v/>
      </c>
      <c r="E13" s="37" t="str">
        <f>IFERROR(INDEX(СводПрайсов[Количество],_xlfn.AGGREGATE(15,6,(ROW(СводПрайсов[Количество])-ROW(СводПрайсов[#Headers]))/(СводПрайсов[[Количество]:[Количество]]&gt;0),ROW(D11))),"")</f>
        <v/>
      </c>
      <c r="F13" s="37" t="str">
        <f>IFERROR(INDEX(СводПрайсов[Цена],_xlfn.AGGREGATE(15,6,(ROW(СводПрайсов[Цена])-ROW(СводПрайсов[#Headers]))/(СводПрайсов[[Количество]:[Количество]]&gt;0),ROW(E11)))*E13,"")</f>
        <v/>
      </c>
      <c r="I13" s="22"/>
      <c r="J13" s="5" t="s">
        <v>19</v>
      </c>
      <c r="K13" s="4" t="s">
        <v>8</v>
      </c>
      <c r="L13" s="25">
        <v>19</v>
      </c>
      <c r="N13" s="22"/>
      <c r="O13" s="7" t="s">
        <v>40</v>
      </c>
      <c r="P13" s="6" t="s">
        <v>29</v>
      </c>
      <c r="Q13" s="25">
        <v>51</v>
      </c>
      <c r="S13" s="22"/>
      <c r="T13" s="4" t="s">
        <v>57</v>
      </c>
      <c r="U13" s="4" t="s">
        <v>8</v>
      </c>
      <c r="V13" s="25">
        <v>67</v>
      </c>
    </row>
    <row r="14" spans="1:23" x14ac:dyDescent="0.25">
      <c r="I14" s="22"/>
      <c r="J14" s="4" t="s">
        <v>19</v>
      </c>
      <c r="K14" s="4" t="s">
        <v>14</v>
      </c>
      <c r="L14" s="25">
        <v>20</v>
      </c>
      <c r="N14" s="22"/>
      <c r="O14" s="7" t="s">
        <v>40</v>
      </c>
      <c r="P14" s="6" t="s">
        <v>30</v>
      </c>
      <c r="Q14" s="25">
        <v>52</v>
      </c>
      <c r="S14" s="22"/>
      <c r="T14" s="4" t="s">
        <v>57</v>
      </c>
      <c r="U14" s="4" t="s">
        <v>14</v>
      </c>
      <c r="V14" s="25">
        <v>68</v>
      </c>
    </row>
    <row r="15" spans="1:23" ht="15.75" thickBot="1" x14ac:dyDescent="0.3">
      <c r="I15" s="22"/>
      <c r="J15" s="4" t="s">
        <v>19</v>
      </c>
      <c r="K15" s="5" t="s">
        <v>5</v>
      </c>
      <c r="L15" s="25">
        <v>21</v>
      </c>
      <c r="N15" s="23"/>
      <c r="O15" s="9" t="s">
        <v>40</v>
      </c>
      <c r="P15" s="8" t="s">
        <v>31</v>
      </c>
      <c r="Q15" s="26">
        <v>53</v>
      </c>
      <c r="S15" s="22"/>
      <c r="T15" s="5" t="s">
        <v>57</v>
      </c>
      <c r="U15" s="5" t="s">
        <v>5</v>
      </c>
      <c r="V15" s="25">
        <v>69</v>
      </c>
    </row>
    <row r="16" spans="1:23" ht="34.5" x14ac:dyDescent="0.25">
      <c r="I16" s="22"/>
      <c r="J16" s="7" t="s">
        <v>20</v>
      </c>
      <c r="K16" s="7" t="s">
        <v>4</v>
      </c>
      <c r="L16" s="25">
        <v>22</v>
      </c>
      <c r="N16" s="21" t="s">
        <v>38</v>
      </c>
      <c r="O16" s="16" t="s">
        <v>42</v>
      </c>
      <c r="P16" s="13" t="s">
        <v>35</v>
      </c>
      <c r="Q16" s="24">
        <v>54</v>
      </c>
      <c r="S16" s="22"/>
      <c r="T16" s="6" t="s">
        <v>58</v>
      </c>
      <c r="U16" s="7" t="s">
        <v>4</v>
      </c>
      <c r="V16" s="25">
        <v>70</v>
      </c>
    </row>
    <row r="17" spans="9:22" x14ac:dyDescent="0.25">
      <c r="I17" s="22"/>
      <c r="J17" s="7" t="s">
        <v>20</v>
      </c>
      <c r="K17" s="7" t="s">
        <v>8</v>
      </c>
      <c r="L17" s="25">
        <v>23</v>
      </c>
      <c r="M17">
        <v>5</v>
      </c>
      <c r="N17" s="22"/>
      <c r="O17" s="4" t="s">
        <v>42</v>
      </c>
      <c r="P17" s="14" t="s">
        <v>36</v>
      </c>
      <c r="Q17" s="25">
        <v>55</v>
      </c>
      <c r="S17" s="22"/>
      <c r="T17" s="6" t="s">
        <v>58</v>
      </c>
      <c r="U17" s="7" t="s">
        <v>8</v>
      </c>
      <c r="V17" s="25">
        <v>71</v>
      </c>
    </row>
    <row r="18" spans="9:22" x14ac:dyDescent="0.25">
      <c r="I18" s="22"/>
      <c r="J18" s="7" t="s">
        <v>20</v>
      </c>
      <c r="K18" s="7" t="s">
        <v>14</v>
      </c>
      <c r="L18" s="25">
        <v>24</v>
      </c>
      <c r="N18" s="22"/>
      <c r="O18" s="4" t="s">
        <v>42</v>
      </c>
      <c r="P18" s="14" t="s">
        <v>37</v>
      </c>
      <c r="Q18" s="25">
        <v>56</v>
      </c>
      <c r="S18" s="22"/>
      <c r="T18" s="6" t="s">
        <v>58</v>
      </c>
      <c r="U18" s="7" t="s">
        <v>14</v>
      </c>
      <c r="V18" s="25">
        <v>72</v>
      </c>
    </row>
    <row r="19" spans="9:22" ht="15.75" thickBot="1" x14ac:dyDescent="0.3">
      <c r="I19" s="23"/>
      <c r="J19" s="8" t="s">
        <v>20</v>
      </c>
      <c r="K19" s="9" t="s">
        <v>5</v>
      </c>
      <c r="L19" s="26">
        <v>25</v>
      </c>
      <c r="N19" s="22"/>
      <c r="O19" s="7" t="s">
        <v>43</v>
      </c>
      <c r="P19" s="6" t="s">
        <v>35</v>
      </c>
      <c r="Q19" s="25">
        <v>57</v>
      </c>
      <c r="S19" s="22"/>
      <c r="T19" s="6" t="s">
        <v>58</v>
      </c>
      <c r="U19" s="7" t="s">
        <v>5</v>
      </c>
      <c r="V19" s="25">
        <v>73</v>
      </c>
    </row>
    <row r="20" spans="9:22" ht="54" x14ac:dyDescent="0.25">
      <c r="I20" s="21" t="s">
        <v>10</v>
      </c>
      <c r="J20" s="17" t="s">
        <v>24</v>
      </c>
      <c r="K20" s="16" t="s">
        <v>11</v>
      </c>
      <c r="L20" s="24">
        <v>26</v>
      </c>
      <c r="N20" s="22"/>
      <c r="O20" s="7" t="s">
        <v>43</v>
      </c>
      <c r="P20" s="6" t="s">
        <v>36</v>
      </c>
      <c r="Q20" s="25">
        <v>58</v>
      </c>
    </row>
    <row r="21" spans="9:22" ht="15.75" thickBot="1" x14ac:dyDescent="0.3">
      <c r="I21" s="22"/>
      <c r="J21" s="5" t="s">
        <v>24</v>
      </c>
      <c r="K21" s="4" t="s">
        <v>12</v>
      </c>
      <c r="L21" s="25">
        <v>27</v>
      </c>
      <c r="N21" s="23"/>
      <c r="O21" s="9" t="s">
        <v>43</v>
      </c>
      <c r="P21" s="8" t="s">
        <v>37</v>
      </c>
      <c r="Q21" s="26">
        <v>59</v>
      </c>
    </row>
    <row r="22" spans="9:22" ht="39" x14ac:dyDescent="0.25">
      <c r="I22" s="22"/>
      <c r="J22" s="5" t="s">
        <v>24</v>
      </c>
      <c r="K22" s="4" t="s">
        <v>15</v>
      </c>
      <c r="L22" s="25">
        <v>28</v>
      </c>
      <c r="N22" s="21" t="s">
        <v>41</v>
      </c>
      <c r="O22" s="16" t="s">
        <v>48</v>
      </c>
      <c r="P22" s="13" t="s">
        <v>44</v>
      </c>
      <c r="Q22" s="24">
        <v>60</v>
      </c>
    </row>
    <row r="23" spans="9:22" x14ac:dyDescent="0.25">
      <c r="I23" s="22"/>
      <c r="J23" s="4" t="s">
        <v>24</v>
      </c>
      <c r="K23" s="4" t="s">
        <v>14</v>
      </c>
      <c r="L23" s="25">
        <v>29</v>
      </c>
      <c r="N23" s="22"/>
      <c r="O23" s="4" t="s">
        <v>48</v>
      </c>
      <c r="P23" s="14" t="s">
        <v>45</v>
      </c>
      <c r="Q23" s="25">
        <v>61</v>
      </c>
    </row>
    <row r="24" spans="9:22" x14ac:dyDescent="0.25">
      <c r="I24" s="22"/>
      <c r="J24" s="6" t="s">
        <v>25</v>
      </c>
      <c r="K24" s="7" t="s">
        <v>11</v>
      </c>
      <c r="L24" s="25">
        <v>30</v>
      </c>
      <c r="N24" s="22"/>
      <c r="O24" s="4" t="s">
        <v>48</v>
      </c>
      <c r="P24" s="14" t="s">
        <v>46</v>
      </c>
      <c r="Q24" s="25">
        <v>62</v>
      </c>
    </row>
    <row r="25" spans="9:22" x14ac:dyDescent="0.25">
      <c r="I25" s="22"/>
      <c r="J25" s="6" t="s">
        <v>25</v>
      </c>
      <c r="K25" s="7" t="s">
        <v>12</v>
      </c>
      <c r="L25" s="25">
        <v>31</v>
      </c>
      <c r="N25" s="22"/>
      <c r="O25" s="7" t="s">
        <v>49</v>
      </c>
      <c r="P25" s="6" t="s">
        <v>44</v>
      </c>
      <c r="Q25" s="25">
        <v>63</v>
      </c>
    </row>
    <row r="26" spans="9:22" x14ac:dyDescent="0.25">
      <c r="I26" s="22"/>
      <c r="J26" s="6" t="s">
        <v>25</v>
      </c>
      <c r="K26" s="7" t="s">
        <v>15</v>
      </c>
      <c r="L26" s="25">
        <v>32</v>
      </c>
      <c r="N26" s="22"/>
      <c r="O26" s="7" t="s">
        <v>49</v>
      </c>
      <c r="P26" s="6" t="s">
        <v>45</v>
      </c>
      <c r="Q26" s="25">
        <v>64</v>
      </c>
    </row>
    <row r="27" spans="9:22" ht="15.75" thickBot="1" x14ac:dyDescent="0.3">
      <c r="I27" s="23"/>
      <c r="J27" s="9" t="s">
        <v>25</v>
      </c>
      <c r="K27" s="9" t="s">
        <v>14</v>
      </c>
      <c r="L27" s="26">
        <v>33</v>
      </c>
      <c r="N27" s="22"/>
      <c r="O27" s="7" t="s">
        <v>49</v>
      </c>
      <c r="P27" s="6" t="s">
        <v>46</v>
      </c>
      <c r="Q27" s="25">
        <v>65</v>
      </c>
      <c r="R27">
        <v>3</v>
      </c>
    </row>
    <row r="28" spans="9:22" ht="48.75" x14ac:dyDescent="0.25">
      <c r="I28" s="21" t="s">
        <v>13</v>
      </c>
      <c r="J28" s="18" t="s">
        <v>26</v>
      </c>
      <c r="K28" s="18" t="s">
        <v>11</v>
      </c>
      <c r="L28" s="24">
        <v>34</v>
      </c>
      <c r="Q28" s="2"/>
    </row>
    <row r="29" spans="9:22" x14ac:dyDescent="0.25">
      <c r="I29" s="22"/>
      <c r="J29" s="19" t="s">
        <v>26</v>
      </c>
      <c r="K29" s="19" t="s">
        <v>12</v>
      </c>
      <c r="L29" s="25">
        <v>35</v>
      </c>
      <c r="Q29" s="2"/>
    </row>
    <row r="30" spans="9:22" x14ac:dyDescent="0.25">
      <c r="I30" s="22"/>
      <c r="J30" s="19" t="s">
        <v>26</v>
      </c>
      <c r="K30" s="19" t="s">
        <v>15</v>
      </c>
      <c r="L30" s="25">
        <v>36</v>
      </c>
      <c r="Q30" s="2"/>
    </row>
    <row r="31" spans="9:22" x14ac:dyDescent="0.25">
      <c r="I31" s="22"/>
      <c r="J31" s="19" t="s">
        <v>26</v>
      </c>
      <c r="K31" s="19" t="s">
        <v>14</v>
      </c>
      <c r="L31" s="25">
        <v>37</v>
      </c>
      <c r="Q31" s="2"/>
    </row>
    <row r="32" spans="9:22" x14ac:dyDescent="0.25">
      <c r="I32" s="22"/>
      <c r="J32" s="7" t="s">
        <v>27</v>
      </c>
      <c r="K32" s="20" t="s">
        <v>11</v>
      </c>
      <c r="L32" s="25">
        <v>38</v>
      </c>
      <c r="Q32" s="2"/>
    </row>
    <row r="33" spans="9:17" x14ac:dyDescent="0.25">
      <c r="I33" s="22"/>
      <c r="J33" s="7" t="s">
        <v>27</v>
      </c>
      <c r="K33" s="20" t="s">
        <v>12</v>
      </c>
      <c r="L33" s="25">
        <v>39</v>
      </c>
      <c r="Q33" s="2"/>
    </row>
    <row r="34" spans="9:17" x14ac:dyDescent="0.25">
      <c r="I34" s="22"/>
      <c r="J34" s="7" t="s">
        <v>27</v>
      </c>
      <c r="K34" s="20" t="s">
        <v>15</v>
      </c>
      <c r="L34" s="25">
        <v>40</v>
      </c>
      <c r="Q34" s="2"/>
    </row>
    <row r="35" spans="9:17" x14ac:dyDescent="0.25">
      <c r="I35" s="22"/>
      <c r="J35" s="7" t="s">
        <v>27</v>
      </c>
      <c r="K35" s="20" t="s">
        <v>14</v>
      </c>
      <c r="L35" s="25">
        <v>41</v>
      </c>
      <c r="Q35" s="2"/>
    </row>
    <row r="38" spans="9:17" x14ac:dyDescent="0.25">
      <c r="I38" s="3"/>
      <c r="J38" s="3"/>
      <c r="K38" s="3"/>
    </row>
    <row r="41" spans="9:17" x14ac:dyDescent="0.25">
      <c r="I41" s="1"/>
      <c r="J41" s="1"/>
      <c r="K41" s="1"/>
    </row>
  </sheetData>
  <mergeCells count="3">
    <mergeCell ref="S2:V2"/>
    <mergeCell ref="N2:Q2"/>
    <mergeCell ref="I2:L2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73"/>
  <sheetViews>
    <sheetView workbookViewId="0">
      <selection sqref="A1:F73"/>
    </sheetView>
  </sheetViews>
  <sheetFormatPr defaultRowHeight="15" x14ac:dyDescent="0.25"/>
  <cols>
    <col min="1" max="1" width="12.42578125" bestFit="1" customWidth="1"/>
    <col min="2" max="2" width="13.42578125" bestFit="1" customWidth="1"/>
    <col min="3" max="3" width="12.5703125" bestFit="1" customWidth="1"/>
    <col min="4" max="4" width="13.85546875" bestFit="1" customWidth="1"/>
    <col min="5" max="5" width="8" bestFit="1" customWidth="1"/>
    <col min="6" max="6" width="20.140625" customWidth="1"/>
    <col min="7" max="7" width="13.42578125" bestFit="1" customWidth="1"/>
    <col min="8" max="8" width="12.5703125" bestFit="1" customWidth="1"/>
    <col min="9" max="9" width="8" bestFit="1" customWidth="1"/>
    <col min="10" max="10" width="20.42578125" bestFit="1" customWidth="1"/>
  </cols>
  <sheetData>
    <row r="1" spans="1:6" x14ac:dyDescent="0.25">
      <c r="A1" s="29" t="s">
        <v>53</v>
      </c>
      <c r="B1" s="29" t="s">
        <v>52</v>
      </c>
      <c r="C1" s="29" t="s">
        <v>3</v>
      </c>
      <c r="D1" s="29" t="s">
        <v>61</v>
      </c>
      <c r="E1" s="28" t="s">
        <v>54</v>
      </c>
      <c r="F1" s="28" t="s">
        <v>59</v>
      </c>
    </row>
    <row r="2" spans="1:6" x14ac:dyDescent="0.25">
      <c r="A2" s="29" t="s">
        <v>6</v>
      </c>
      <c r="B2" s="29" t="s">
        <v>17</v>
      </c>
      <c r="C2" s="29" t="s">
        <v>4</v>
      </c>
      <c r="D2" s="29">
        <v>2</v>
      </c>
      <c r="E2" s="28">
        <v>10</v>
      </c>
      <c r="F2" s="28" t="s">
        <v>9</v>
      </c>
    </row>
    <row r="3" spans="1:6" x14ac:dyDescent="0.25">
      <c r="A3" s="29" t="s">
        <v>6</v>
      </c>
      <c r="B3" s="29" t="s">
        <v>17</v>
      </c>
      <c r="C3" s="29" t="s">
        <v>8</v>
      </c>
      <c r="D3" s="29"/>
      <c r="E3" s="28">
        <v>11</v>
      </c>
      <c r="F3" s="28" t="s">
        <v>9</v>
      </c>
    </row>
    <row r="4" spans="1:6" x14ac:dyDescent="0.25">
      <c r="A4" s="29" t="s">
        <v>6</v>
      </c>
      <c r="B4" s="29" t="s">
        <v>17</v>
      </c>
      <c r="C4" s="29" t="s">
        <v>14</v>
      </c>
      <c r="D4" s="29"/>
      <c r="E4" s="28">
        <v>12</v>
      </c>
      <c r="F4" s="28" t="s">
        <v>9</v>
      </c>
    </row>
    <row r="5" spans="1:6" x14ac:dyDescent="0.25">
      <c r="A5" s="29" t="s">
        <v>6</v>
      </c>
      <c r="B5" s="29" t="s">
        <v>17</v>
      </c>
      <c r="C5" s="29" t="s">
        <v>5</v>
      </c>
      <c r="D5" s="29"/>
      <c r="E5" s="28">
        <v>13</v>
      </c>
      <c r="F5" s="28" t="s">
        <v>9</v>
      </c>
    </row>
    <row r="6" spans="1:6" x14ac:dyDescent="0.25">
      <c r="A6" s="29" t="s">
        <v>6</v>
      </c>
      <c r="B6" s="29" t="s">
        <v>18</v>
      </c>
      <c r="C6" s="29" t="s">
        <v>4</v>
      </c>
      <c r="D6" s="29"/>
      <c r="E6" s="28">
        <v>14</v>
      </c>
      <c r="F6" s="28" t="s">
        <v>9</v>
      </c>
    </row>
    <row r="7" spans="1:6" x14ac:dyDescent="0.25">
      <c r="A7" s="29" t="s">
        <v>6</v>
      </c>
      <c r="B7" s="29" t="s">
        <v>18</v>
      </c>
      <c r="C7" s="29" t="s">
        <v>8</v>
      </c>
      <c r="D7" s="29"/>
      <c r="E7" s="28">
        <v>15</v>
      </c>
      <c r="F7" s="28" t="s">
        <v>9</v>
      </c>
    </row>
    <row r="8" spans="1:6" x14ac:dyDescent="0.25">
      <c r="A8" s="29" t="s">
        <v>6</v>
      </c>
      <c r="B8" s="29" t="s">
        <v>18</v>
      </c>
      <c r="C8" s="29" t="s">
        <v>14</v>
      </c>
      <c r="D8" s="29"/>
      <c r="E8" s="28">
        <v>16</v>
      </c>
      <c r="F8" s="28" t="s">
        <v>9</v>
      </c>
    </row>
    <row r="9" spans="1:6" x14ac:dyDescent="0.25">
      <c r="A9" s="29" t="s">
        <v>6</v>
      </c>
      <c r="B9" s="29" t="s">
        <v>18</v>
      </c>
      <c r="C9" s="29" t="s">
        <v>5</v>
      </c>
      <c r="D9" s="29"/>
      <c r="E9" s="28">
        <v>17</v>
      </c>
      <c r="F9" s="28" t="s">
        <v>9</v>
      </c>
    </row>
    <row r="10" spans="1:6" x14ac:dyDescent="0.25">
      <c r="A10" s="29" t="s">
        <v>7</v>
      </c>
      <c r="B10" s="29" t="s">
        <v>19</v>
      </c>
      <c r="C10" s="29" t="s">
        <v>4</v>
      </c>
      <c r="D10" s="29"/>
      <c r="E10" s="28">
        <v>18</v>
      </c>
      <c r="F10" s="28" t="s">
        <v>9</v>
      </c>
    </row>
    <row r="11" spans="1:6" x14ac:dyDescent="0.25">
      <c r="A11" s="29" t="s">
        <v>7</v>
      </c>
      <c r="B11" s="29" t="s">
        <v>19</v>
      </c>
      <c r="C11" s="29" t="s">
        <v>8</v>
      </c>
      <c r="D11" s="29"/>
      <c r="E11" s="28">
        <v>19</v>
      </c>
      <c r="F11" s="28" t="s">
        <v>9</v>
      </c>
    </row>
    <row r="12" spans="1:6" x14ac:dyDescent="0.25">
      <c r="A12" s="29" t="s">
        <v>7</v>
      </c>
      <c r="B12" s="29" t="s">
        <v>19</v>
      </c>
      <c r="C12" s="29" t="s">
        <v>14</v>
      </c>
      <c r="D12" s="29"/>
      <c r="E12" s="28">
        <v>20</v>
      </c>
      <c r="F12" s="28" t="s">
        <v>9</v>
      </c>
    </row>
    <row r="13" spans="1:6" x14ac:dyDescent="0.25">
      <c r="A13" s="29" t="s">
        <v>7</v>
      </c>
      <c r="B13" s="29" t="s">
        <v>19</v>
      </c>
      <c r="C13" s="29" t="s">
        <v>5</v>
      </c>
      <c r="D13" s="29"/>
      <c r="E13" s="28">
        <v>21</v>
      </c>
      <c r="F13" s="28" t="s">
        <v>9</v>
      </c>
    </row>
    <row r="14" spans="1:6" x14ac:dyDescent="0.25">
      <c r="A14" s="29" t="s">
        <v>7</v>
      </c>
      <c r="B14" s="29" t="s">
        <v>20</v>
      </c>
      <c r="C14" s="29" t="s">
        <v>4</v>
      </c>
      <c r="D14" s="29"/>
      <c r="E14" s="28">
        <v>22</v>
      </c>
      <c r="F14" s="28" t="s">
        <v>9</v>
      </c>
    </row>
    <row r="15" spans="1:6" x14ac:dyDescent="0.25">
      <c r="A15" s="29" t="s">
        <v>7</v>
      </c>
      <c r="B15" s="29" t="s">
        <v>20</v>
      </c>
      <c r="C15" s="29" t="s">
        <v>8</v>
      </c>
      <c r="D15" s="29">
        <v>5</v>
      </c>
      <c r="E15" s="28">
        <v>23</v>
      </c>
      <c r="F15" s="28" t="s">
        <v>9</v>
      </c>
    </row>
    <row r="16" spans="1:6" x14ac:dyDescent="0.25">
      <c r="A16" s="29" t="s">
        <v>7</v>
      </c>
      <c r="B16" s="29" t="s">
        <v>20</v>
      </c>
      <c r="C16" s="29" t="s">
        <v>14</v>
      </c>
      <c r="D16" s="29"/>
      <c r="E16" s="28">
        <v>24</v>
      </c>
      <c r="F16" s="28" t="s">
        <v>9</v>
      </c>
    </row>
    <row r="17" spans="1:6" x14ac:dyDescent="0.25">
      <c r="A17" s="29" t="s">
        <v>7</v>
      </c>
      <c r="B17" s="29" t="s">
        <v>20</v>
      </c>
      <c r="C17" s="29" t="s">
        <v>5</v>
      </c>
      <c r="D17" s="29"/>
      <c r="E17" s="28">
        <v>25</v>
      </c>
      <c r="F17" s="28" t="s">
        <v>9</v>
      </c>
    </row>
    <row r="18" spans="1:6" x14ac:dyDescent="0.25">
      <c r="A18" s="29" t="s">
        <v>10</v>
      </c>
      <c r="B18" s="29" t="s">
        <v>24</v>
      </c>
      <c r="C18" s="29" t="s">
        <v>11</v>
      </c>
      <c r="D18" s="29"/>
      <c r="E18" s="28">
        <v>26</v>
      </c>
      <c r="F18" s="28" t="s">
        <v>9</v>
      </c>
    </row>
    <row r="19" spans="1:6" x14ac:dyDescent="0.25">
      <c r="A19" s="29" t="s">
        <v>10</v>
      </c>
      <c r="B19" s="29" t="s">
        <v>24</v>
      </c>
      <c r="C19" s="29" t="s">
        <v>12</v>
      </c>
      <c r="D19" s="29"/>
      <c r="E19" s="28">
        <v>27</v>
      </c>
      <c r="F19" s="28" t="s">
        <v>9</v>
      </c>
    </row>
    <row r="20" spans="1:6" x14ac:dyDescent="0.25">
      <c r="A20" s="29" t="s">
        <v>10</v>
      </c>
      <c r="B20" s="29" t="s">
        <v>24</v>
      </c>
      <c r="C20" s="29" t="s">
        <v>15</v>
      </c>
      <c r="D20" s="29"/>
      <c r="E20" s="28">
        <v>28</v>
      </c>
      <c r="F20" s="28" t="s">
        <v>9</v>
      </c>
    </row>
    <row r="21" spans="1:6" x14ac:dyDescent="0.25">
      <c r="A21" s="29" t="s">
        <v>10</v>
      </c>
      <c r="B21" s="29" t="s">
        <v>24</v>
      </c>
      <c r="C21" s="29" t="s">
        <v>14</v>
      </c>
      <c r="D21" s="29"/>
      <c r="E21" s="28">
        <v>29</v>
      </c>
      <c r="F21" s="28" t="s">
        <v>9</v>
      </c>
    </row>
    <row r="22" spans="1:6" x14ac:dyDescent="0.25">
      <c r="A22" s="29" t="s">
        <v>10</v>
      </c>
      <c r="B22" s="29" t="s">
        <v>25</v>
      </c>
      <c r="C22" s="29" t="s">
        <v>11</v>
      </c>
      <c r="D22" s="29"/>
      <c r="E22" s="28">
        <v>30</v>
      </c>
      <c r="F22" s="28" t="s">
        <v>9</v>
      </c>
    </row>
    <row r="23" spans="1:6" x14ac:dyDescent="0.25">
      <c r="A23" s="29" t="s">
        <v>10</v>
      </c>
      <c r="B23" s="29" t="s">
        <v>25</v>
      </c>
      <c r="C23" s="29" t="s">
        <v>12</v>
      </c>
      <c r="D23" s="29"/>
      <c r="E23" s="28">
        <v>31</v>
      </c>
      <c r="F23" s="28" t="s">
        <v>9</v>
      </c>
    </row>
    <row r="24" spans="1:6" x14ac:dyDescent="0.25">
      <c r="A24" s="29" t="s">
        <v>10</v>
      </c>
      <c r="B24" s="29" t="s">
        <v>25</v>
      </c>
      <c r="C24" s="29" t="s">
        <v>15</v>
      </c>
      <c r="D24" s="29"/>
      <c r="E24" s="28">
        <v>32</v>
      </c>
      <c r="F24" s="28" t="s">
        <v>9</v>
      </c>
    </row>
    <row r="25" spans="1:6" x14ac:dyDescent="0.25">
      <c r="A25" s="29" t="s">
        <v>10</v>
      </c>
      <c r="B25" s="29" t="s">
        <v>25</v>
      </c>
      <c r="C25" s="29" t="s">
        <v>14</v>
      </c>
      <c r="D25" s="29"/>
      <c r="E25" s="28">
        <v>33</v>
      </c>
      <c r="F25" s="28" t="s">
        <v>9</v>
      </c>
    </row>
    <row r="26" spans="1:6" x14ac:dyDescent="0.25">
      <c r="A26" s="29" t="s">
        <v>13</v>
      </c>
      <c r="B26" s="29" t="s">
        <v>26</v>
      </c>
      <c r="C26" s="29" t="s">
        <v>11</v>
      </c>
      <c r="D26" s="29"/>
      <c r="E26" s="28">
        <v>34</v>
      </c>
      <c r="F26" s="28" t="s">
        <v>9</v>
      </c>
    </row>
    <row r="27" spans="1:6" x14ac:dyDescent="0.25">
      <c r="A27" s="29" t="s">
        <v>13</v>
      </c>
      <c r="B27" s="29" t="s">
        <v>26</v>
      </c>
      <c r="C27" s="29" t="s">
        <v>12</v>
      </c>
      <c r="D27" s="29"/>
      <c r="E27" s="28">
        <v>35</v>
      </c>
      <c r="F27" s="28" t="s">
        <v>9</v>
      </c>
    </row>
    <row r="28" spans="1:6" x14ac:dyDescent="0.25">
      <c r="A28" s="29" t="s">
        <v>13</v>
      </c>
      <c r="B28" s="29" t="s">
        <v>26</v>
      </c>
      <c r="C28" s="29" t="s">
        <v>15</v>
      </c>
      <c r="D28" s="29"/>
      <c r="E28" s="28">
        <v>36</v>
      </c>
      <c r="F28" s="28" t="s">
        <v>9</v>
      </c>
    </row>
    <row r="29" spans="1:6" x14ac:dyDescent="0.25">
      <c r="A29" s="29" t="s">
        <v>13</v>
      </c>
      <c r="B29" s="29" t="s">
        <v>26</v>
      </c>
      <c r="C29" s="29" t="s">
        <v>14</v>
      </c>
      <c r="D29" s="29"/>
      <c r="E29" s="28">
        <v>37</v>
      </c>
      <c r="F29" s="28" t="s">
        <v>9</v>
      </c>
    </row>
    <row r="30" spans="1:6" x14ac:dyDescent="0.25">
      <c r="A30" s="29" t="s">
        <v>13</v>
      </c>
      <c r="B30" s="29" t="s">
        <v>27</v>
      </c>
      <c r="C30" s="29" t="s">
        <v>11</v>
      </c>
      <c r="D30" s="29"/>
      <c r="E30" s="28">
        <v>38</v>
      </c>
      <c r="F30" s="28" t="s">
        <v>9</v>
      </c>
    </row>
    <row r="31" spans="1:6" x14ac:dyDescent="0.25">
      <c r="A31" s="29" t="s">
        <v>13</v>
      </c>
      <c r="B31" s="29" t="s">
        <v>27</v>
      </c>
      <c r="C31" s="29" t="s">
        <v>12</v>
      </c>
      <c r="D31" s="29"/>
      <c r="E31" s="28">
        <v>39</v>
      </c>
      <c r="F31" s="28" t="s">
        <v>9</v>
      </c>
    </row>
    <row r="32" spans="1:6" x14ac:dyDescent="0.25">
      <c r="A32" s="29" t="s">
        <v>13</v>
      </c>
      <c r="B32" s="29" t="s">
        <v>27</v>
      </c>
      <c r="C32" s="29" t="s">
        <v>15</v>
      </c>
      <c r="D32" s="29"/>
      <c r="E32" s="28">
        <v>40</v>
      </c>
      <c r="F32" s="28" t="s">
        <v>9</v>
      </c>
    </row>
    <row r="33" spans="1:6" x14ac:dyDescent="0.25">
      <c r="A33" s="29" t="s">
        <v>13</v>
      </c>
      <c r="B33" s="29" t="s">
        <v>27</v>
      </c>
      <c r="C33" s="29" t="s">
        <v>14</v>
      </c>
      <c r="D33" s="29"/>
      <c r="E33" s="28">
        <v>41</v>
      </c>
      <c r="F33" s="28" t="s">
        <v>9</v>
      </c>
    </row>
    <row r="34" spans="1:6" x14ac:dyDescent="0.25">
      <c r="A34" s="29" t="s">
        <v>28</v>
      </c>
      <c r="B34" s="29" t="s">
        <v>32</v>
      </c>
      <c r="C34" s="29" t="s">
        <v>21</v>
      </c>
      <c r="D34" s="29"/>
      <c r="E34" s="28">
        <v>42</v>
      </c>
      <c r="F34" s="28" t="s">
        <v>2</v>
      </c>
    </row>
    <row r="35" spans="1:6" x14ac:dyDescent="0.25">
      <c r="A35" s="29" t="s">
        <v>28</v>
      </c>
      <c r="B35" s="29" t="s">
        <v>32</v>
      </c>
      <c r="C35" s="29" t="s">
        <v>22</v>
      </c>
      <c r="D35" s="29"/>
      <c r="E35" s="28">
        <v>43</v>
      </c>
      <c r="F35" s="28" t="s">
        <v>2</v>
      </c>
    </row>
    <row r="36" spans="1:6" x14ac:dyDescent="0.25">
      <c r="A36" s="29" t="s">
        <v>28</v>
      </c>
      <c r="B36" s="29" t="s">
        <v>32</v>
      </c>
      <c r="C36" s="29" t="s">
        <v>23</v>
      </c>
      <c r="D36" s="29"/>
      <c r="E36" s="28">
        <v>44</v>
      </c>
      <c r="F36" s="28" t="s">
        <v>2</v>
      </c>
    </row>
    <row r="37" spans="1:6" x14ac:dyDescent="0.25">
      <c r="A37" s="29" t="s">
        <v>28</v>
      </c>
      <c r="B37" s="29" t="s">
        <v>33</v>
      </c>
      <c r="C37" s="29" t="s">
        <v>21</v>
      </c>
      <c r="D37" s="29"/>
      <c r="E37" s="28">
        <v>45</v>
      </c>
      <c r="F37" s="28" t="s">
        <v>2</v>
      </c>
    </row>
    <row r="38" spans="1:6" x14ac:dyDescent="0.25">
      <c r="A38" s="29" t="s">
        <v>28</v>
      </c>
      <c r="B38" s="29" t="s">
        <v>33</v>
      </c>
      <c r="C38" s="29" t="s">
        <v>22</v>
      </c>
      <c r="D38" s="29"/>
      <c r="E38" s="28">
        <v>46</v>
      </c>
      <c r="F38" s="28" t="s">
        <v>2</v>
      </c>
    </row>
    <row r="39" spans="1:6" x14ac:dyDescent="0.25">
      <c r="A39" s="29" t="s">
        <v>28</v>
      </c>
      <c r="B39" s="29" t="s">
        <v>33</v>
      </c>
      <c r="C39" s="29" t="s">
        <v>23</v>
      </c>
      <c r="D39" s="29"/>
      <c r="E39" s="28">
        <v>47</v>
      </c>
      <c r="F39" s="28" t="s">
        <v>2</v>
      </c>
    </row>
    <row r="40" spans="1:6" x14ac:dyDescent="0.25">
      <c r="A40" s="29" t="s">
        <v>34</v>
      </c>
      <c r="B40" s="29" t="s">
        <v>39</v>
      </c>
      <c r="C40" s="29" t="s">
        <v>29</v>
      </c>
      <c r="D40" s="29"/>
      <c r="E40" s="28">
        <v>48</v>
      </c>
      <c r="F40" s="28" t="s">
        <v>2</v>
      </c>
    </row>
    <row r="41" spans="1:6" x14ac:dyDescent="0.25">
      <c r="A41" s="29" t="s">
        <v>34</v>
      </c>
      <c r="B41" s="29" t="s">
        <v>39</v>
      </c>
      <c r="C41" s="29" t="s">
        <v>30</v>
      </c>
      <c r="D41" s="29"/>
      <c r="E41" s="28">
        <v>49</v>
      </c>
      <c r="F41" s="28" t="s">
        <v>2</v>
      </c>
    </row>
    <row r="42" spans="1:6" x14ac:dyDescent="0.25">
      <c r="A42" s="29" t="s">
        <v>34</v>
      </c>
      <c r="B42" s="29" t="s">
        <v>39</v>
      </c>
      <c r="C42" s="29" t="s">
        <v>31</v>
      </c>
      <c r="D42" s="29"/>
      <c r="E42" s="28">
        <v>50</v>
      </c>
      <c r="F42" s="28" t="s">
        <v>2</v>
      </c>
    </row>
    <row r="43" spans="1:6" x14ac:dyDescent="0.25">
      <c r="A43" s="29" t="s">
        <v>34</v>
      </c>
      <c r="B43" s="29" t="s">
        <v>40</v>
      </c>
      <c r="C43" s="29" t="s">
        <v>29</v>
      </c>
      <c r="D43" s="29"/>
      <c r="E43" s="28">
        <v>51</v>
      </c>
      <c r="F43" s="28" t="s">
        <v>2</v>
      </c>
    </row>
    <row r="44" spans="1:6" x14ac:dyDescent="0.25">
      <c r="A44" s="29" t="s">
        <v>34</v>
      </c>
      <c r="B44" s="29" t="s">
        <v>40</v>
      </c>
      <c r="C44" s="29" t="s">
        <v>30</v>
      </c>
      <c r="D44" s="29"/>
      <c r="E44" s="28">
        <v>52</v>
      </c>
      <c r="F44" s="28" t="s">
        <v>2</v>
      </c>
    </row>
    <row r="45" spans="1:6" x14ac:dyDescent="0.25">
      <c r="A45" s="29" t="s">
        <v>34</v>
      </c>
      <c r="B45" s="29" t="s">
        <v>40</v>
      </c>
      <c r="C45" s="29" t="s">
        <v>31</v>
      </c>
      <c r="D45" s="29"/>
      <c r="E45" s="28">
        <v>53</v>
      </c>
      <c r="F45" s="28" t="s">
        <v>2</v>
      </c>
    </row>
    <row r="46" spans="1:6" x14ac:dyDescent="0.25">
      <c r="A46" s="29" t="s">
        <v>38</v>
      </c>
      <c r="B46" s="29" t="s">
        <v>42</v>
      </c>
      <c r="C46" s="29" t="s">
        <v>35</v>
      </c>
      <c r="D46" s="29"/>
      <c r="E46" s="28">
        <v>54</v>
      </c>
      <c r="F46" s="28" t="s">
        <v>2</v>
      </c>
    </row>
    <row r="47" spans="1:6" x14ac:dyDescent="0.25">
      <c r="A47" s="29" t="s">
        <v>38</v>
      </c>
      <c r="B47" s="29" t="s">
        <v>42</v>
      </c>
      <c r="C47" s="29" t="s">
        <v>36</v>
      </c>
      <c r="D47" s="29"/>
      <c r="E47" s="28">
        <v>55</v>
      </c>
      <c r="F47" s="28" t="s">
        <v>2</v>
      </c>
    </row>
    <row r="48" spans="1:6" x14ac:dyDescent="0.25">
      <c r="A48" s="29" t="s">
        <v>38</v>
      </c>
      <c r="B48" s="29" t="s">
        <v>42</v>
      </c>
      <c r="C48" s="29" t="s">
        <v>37</v>
      </c>
      <c r="D48" s="29"/>
      <c r="E48" s="28">
        <v>56</v>
      </c>
      <c r="F48" s="28" t="s">
        <v>2</v>
      </c>
    </row>
    <row r="49" spans="1:6" x14ac:dyDescent="0.25">
      <c r="A49" s="29" t="s">
        <v>38</v>
      </c>
      <c r="B49" s="29" t="s">
        <v>43</v>
      </c>
      <c r="C49" s="29" t="s">
        <v>35</v>
      </c>
      <c r="D49" s="29"/>
      <c r="E49" s="28">
        <v>57</v>
      </c>
      <c r="F49" s="28" t="s">
        <v>2</v>
      </c>
    </row>
    <row r="50" spans="1:6" x14ac:dyDescent="0.25">
      <c r="A50" s="29" t="s">
        <v>38</v>
      </c>
      <c r="B50" s="29" t="s">
        <v>43</v>
      </c>
      <c r="C50" s="29" t="s">
        <v>36</v>
      </c>
      <c r="D50" s="29"/>
      <c r="E50" s="28">
        <v>58</v>
      </c>
      <c r="F50" s="28" t="s">
        <v>2</v>
      </c>
    </row>
    <row r="51" spans="1:6" x14ac:dyDescent="0.25">
      <c r="A51" s="29" t="s">
        <v>38</v>
      </c>
      <c r="B51" s="29" t="s">
        <v>43</v>
      </c>
      <c r="C51" s="29" t="s">
        <v>37</v>
      </c>
      <c r="D51" s="29"/>
      <c r="E51" s="28">
        <v>59</v>
      </c>
      <c r="F51" s="28" t="s">
        <v>2</v>
      </c>
    </row>
    <row r="52" spans="1:6" x14ac:dyDescent="0.25">
      <c r="A52" s="29" t="s">
        <v>41</v>
      </c>
      <c r="B52" s="29" t="s">
        <v>48</v>
      </c>
      <c r="C52" s="29" t="s">
        <v>44</v>
      </c>
      <c r="D52" s="29"/>
      <c r="E52" s="28">
        <v>60</v>
      </c>
      <c r="F52" s="28" t="s">
        <v>2</v>
      </c>
    </row>
    <row r="53" spans="1:6" x14ac:dyDescent="0.25">
      <c r="A53" s="29" t="s">
        <v>41</v>
      </c>
      <c r="B53" s="29" t="s">
        <v>48</v>
      </c>
      <c r="C53" s="29" t="s">
        <v>45</v>
      </c>
      <c r="D53" s="29"/>
      <c r="E53" s="28">
        <v>61</v>
      </c>
      <c r="F53" s="28" t="s">
        <v>2</v>
      </c>
    </row>
    <row r="54" spans="1:6" x14ac:dyDescent="0.25">
      <c r="A54" s="29" t="s">
        <v>41</v>
      </c>
      <c r="B54" s="29" t="s">
        <v>48</v>
      </c>
      <c r="C54" s="29" t="s">
        <v>46</v>
      </c>
      <c r="D54" s="29"/>
      <c r="E54" s="28">
        <v>62</v>
      </c>
      <c r="F54" s="28" t="s">
        <v>2</v>
      </c>
    </row>
    <row r="55" spans="1:6" x14ac:dyDescent="0.25">
      <c r="A55" s="29" t="s">
        <v>41</v>
      </c>
      <c r="B55" s="29" t="s">
        <v>49</v>
      </c>
      <c r="C55" s="29" t="s">
        <v>44</v>
      </c>
      <c r="D55" s="29"/>
      <c r="E55" s="28">
        <v>63</v>
      </c>
      <c r="F55" s="28" t="s">
        <v>2</v>
      </c>
    </row>
    <row r="56" spans="1:6" x14ac:dyDescent="0.25">
      <c r="A56" s="29" t="s">
        <v>41</v>
      </c>
      <c r="B56" s="29" t="s">
        <v>49</v>
      </c>
      <c r="C56" s="29" t="s">
        <v>45</v>
      </c>
      <c r="D56" s="29"/>
      <c r="E56" s="28">
        <v>64</v>
      </c>
      <c r="F56" s="28" t="s">
        <v>2</v>
      </c>
    </row>
    <row r="57" spans="1:6" x14ac:dyDescent="0.25">
      <c r="A57" s="29" t="s">
        <v>41</v>
      </c>
      <c r="B57" s="29" t="s">
        <v>49</v>
      </c>
      <c r="C57" s="29" t="s">
        <v>46</v>
      </c>
      <c r="D57" s="29">
        <v>3</v>
      </c>
      <c r="E57" s="28">
        <v>65</v>
      </c>
      <c r="F57" s="28" t="s">
        <v>2</v>
      </c>
    </row>
    <row r="58" spans="1:6" x14ac:dyDescent="0.25">
      <c r="A58" s="29" t="s">
        <v>47</v>
      </c>
      <c r="B58" s="29" t="s">
        <v>55</v>
      </c>
      <c r="C58" s="29" t="s">
        <v>4</v>
      </c>
      <c r="D58" s="29"/>
      <c r="E58" s="28">
        <v>66</v>
      </c>
      <c r="F58" s="28" t="s">
        <v>60</v>
      </c>
    </row>
    <row r="59" spans="1:6" x14ac:dyDescent="0.25">
      <c r="A59" s="29" t="s">
        <v>47</v>
      </c>
      <c r="B59" s="29" t="s">
        <v>55</v>
      </c>
      <c r="C59" s="29" t="s">
        <v>8</v>
      </c>
      <c r="D59" s="29"/>
      <c r="E59" s="28">
        <v>67</v>
      </c>
      <c r="F59" s="28" t="s">
        <v>60</v>
      </c>
    </row>
    <row r="60" spans="1:6" x14ac:dyDescent="0.25">
      <c r="A60" s="29" t="s">
        <v>47</v>
      </c>
      <c r="B60" s="29" t="s">
        <v>55</v>
      </c>
      <c r="C60" s="29" t="s">
        <v>14</v>
      </c>
      <c r="D60" s="29"/>
      <c r="E60" s="28">
        <v>68</v>
      </c>
      <c r="F60" s="28" t="s">
        <v>60</v>
      </c>
    </row>
    <row r="61" spans="1:6" x14ac:dyDescent="0.25">
      <c r="A61" s="29" t="s">
        <v>47</v>
      </c>
      <c r="B61" s="29" t="s">
        <v>55</v>
      </c>
      <c r="C61" s="29" t="s">
        <v>5</v>
      </c>
      <c r="D61" s="29"/>
      <c r="E61" s="28">
        <v>69</v>
      </c>
      <c r="F61" s="28" t="s">
        <v>60</v>
      </c>
    </row>
    <row r="62" spans="1:6" x14ac:dyDescent="0.25">
      <c r="A62" s="29" t="s">
        <v>47</v>
      </c>
      <c r="B62" s="29" t="s">
        <v>56</v>
      </c>
      <c r="C62" s="29" t="s">
        <v>4</v>
      </c>
      <c r="D62" s="29"/>
      <c r="E62" s="28">
        <v>70</v>
      </c>
      <c r="F62" s="28" t="s">
        <v>60</v>
      </c>
    </row>
    <row r="63" spans="1:6" x14ac:dyDescent="0.25">
      <c r="A63" s="29" t="s">
        <v>47</v>
      </c>
      <c r="B63" s="29" t="s">
        <v>56</v>
      </c>
      <c r="C63" s="29" t="s">
        <v>8</v>
      </c>
      <c r="D63" s="29"/>
      <c r="E63" s="28">
        <v>71</v>
      </c>
      <c r="F63" s="28" t="s">
        <v>60</v>
      </c>
    </row>
    <row r="64" spans="1:6" x14ac:dyDescent="0.25">
      <c r="A64" s="29" t="s">
        <v>47</v>
      </c>
      <c r="B64" s="29" t="s">
        <v>56</v>
      </c>
      <c r="C64" s="29" t="s">
        <v>14</v>
      </c>
      <c r="D64" s="29"/>
      <c r="E64" s="28">
        <v>72</v>
      </c>
      <c r="F64" s="28" t="s">
        <v>60</v>
      </c>
    </row>
    <row r="65" spans="1:6" x14ac:dyDescent="0.25">
      <c r="A65" s="29" t="s">
        <v>47</v>
      </c>
      <c r="B65" s="29" t="s">
        <v>56</v>
      </c>
      <c r="C65" s="29" t="s">
        <v>5</v>
      </c>
      <c r="D65" s="29"/>
      <c r="E65" s="28">
        <v>73</v>
      </c>
      <c r="F65" s="28" t="s">
        <v>60</v>
      </c>
    </row>
    <row r="66" spans="1:6" x14ac:dyDescent="0.25">
      <c r="A66" s="29" t="s">
        <v>50</v>
      </c>
      <c r="B66" s="29" t="s">
        <v>57</v>
      </c>
      <c r="C66" s="29" t="s">
        <v>4</v>
      </c>
      <c r="D66" s="29"/>
      <c r="E66" s="28">
        <v>66</v>
      </c>
      <c r="F66" s="28" t="s">
        <v>60</v>
      </c>
    </row>
    <row r="67" spans="1:6" x14ac:dyDescent="0.25">
      <c r="A67" s="29" t="s">
        <v>50</v>
      </c>
      <c r="B67" s="29" t="s">
        <v>57</v>
      </c>
      <c r="C67" s="29" t="s">
        <v>8</v>
      </c>
      <c r="D67" s="29"/>
      <c r="E67" s="28">
        <v>67</v>
      </c>
      <c r="F67" s="28" t="s">
        <v>60</v>
      </c>
    </row>
    <row r="68" spans="1:6" x14ac:dyDescent="0.25">
      <c r="A68" s="29" t="s">
        <v>50</v>
      </c>
      <c r="B68" s="29" t="s">
        <v>57</v>
      </c>
      <c r="C68" s="29" t="s">
        <v>14</v>
      </c>
      <c r="D68" s="29"/>
      <c r="E68" s="28">
        <v>68</v>
      </c>
      <c r="F68" s="28" t="s">
        <v>60</v>
      </c>
    </row>
    <row r="69" spans="1:6" x14ac:dyDescent="0.25">
      <c r="A69" s="29" t="s">
        <v>50</v>
      </c>
      <c r="B69" s="29" t="s">
        <v>57</v>
      </c>
      <c r="C69" s="29" t="s">
        <v>5</v>
      </c>
      <c r="D69" s="29"/>
      <c r="E69" s="28">
        <v>69</v>
      </c>
      <c r="F69" s="28" t="s">
        <v>60</v>
      </c>
    </row>
    <row r="70" spans="1:6" x14ac:dyDescent="0.25">
      <c r="A70" s="29" t="s">
        <v>50</v>
      </c>
      <c r="B70" s="29" t="s">
        <v>58</v>
      </c>
      <c r="C70" s="29" t="s">
        <v>4</v>
      </c>
      <c r="D70" s="29"/>
      <c r="E70" s="28">
        <v>70</v>
      </c>
      <c r="F70" s="28" t="s">
        <v>60</v>
      </c>
    </row>
    <row r="71" spans="1:6" x14ac:dyDescent="0.25">
      <c r="A71" s="29" t="s">
        <v>50</v>
      </c>
      <c r="B71" s="29" t="s">
        <v>58</v>
      </c>
      <c r="C71" s="29" t="s">
        <v>8</v>
      </c>
      <c r="D71" s="29"/>
      <c r="E71" s="28">
        <v>71</v>
      </c>
      <c r="F71" s="28" t="s">
        <v>60</v>
      </c>
    </row>
    <row r="72" spans="1:6" x14ac:dyDescent="0.25">
      <c r="A72" s="29" t="s">
        <v>50</v>
      </c>
      <c r="B72" s="29" t="s">
        <v>58</v>
      </c>
      <c r="C72" s="29" t="s">
        <v>14</v>
      </c>
      <c r="D72" s="29"/>
      <c r="E72" s="28">
        <v>72</v>
      </c>
      <c r="F72" s="28" t="s">
        <v>60</v>
      </c>
    </row>
    <row r="73" spans="1:6" x14ac:dyDescent="0.25">
      <c r="A73" s="29" t="s">
        <v>50</v>
      </c>
      <c r="B73" s="29" t="s">
        <v>58</v>
      </c>
      <c r="C73" s="29" t="s">
        <v>5</v>
      </c>
      <c r="D73" s="29"/>
      <c r="E73" s="28">
        <v>73</v>
      </c>
      <c r="F73" s="28" t="s">
        <v>60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a 0 9 3 5 1 e e - 8 3 4 2 - 4 6 f 7 - a 6 d 2 - 3 2 9 c c 7 4 c d 5 c 5 "   s q m i d = " 7 8 0 a 5 3 5 7 - c 9 c 7 - 4 5 1 0 - 9 0 e e - 4 2 7 4 d 9 c 9 3 3 a 9 "   x m l n s = " h t t p : / / s c h e m a s . m i c r o s o f t . c o m / D a t a M a s h u p " > A A A A A H 8 G A A B Q S w M E F A A C A A g A P G u T T G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D x r k 0 w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A 8 a 5 N M f Z 8 z E a A C A A C W B A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i / + l v + V f + g f + p b / t X / o L / + U / 6 F / 6 m / 6 l v / t f / o P p r 7 8 l / S w t 8 / Y 3 T l J 6 / q U / 6 1 / + g / / l P + R f + g f + 5 T / y X / r 7 / 6 W / 6 1 / 6 e + i 7 0 3 f T v B y f r O s 6 X 7 b f r e q 3 k 6 p 6 u 3 V n J C / 8 + E f / 0 l / 8 L / 8 h B O 4 f + J f + n n / p 7 0 r / 5 T 8 4 / Z f + Q f r r 7 / q X / r 5 / 6 W 8 n E P j / 3 / 8 v / 7 H / 0 t + X / s t / G H 3 4 9 / 7 L f 5 w 2 / v s + I t B v s k m Z j 1 / n J e H 6 q r p q t r r d j 9 I 8 m 8 7 T r e + 9 y B b 5 9 9 P H R + l H / 9 K f + y / 9 X W i 0 + 7 v + / s + K s s 3 r p 1 m b T b I m / y j N l r P U b x k d 7 U d 3 P N T / I v r 8 7 6 R W f z u 1 + P v / 5 T + U c P t j / 6 W / O / 2 X / / h / 6 e 8 l z H k E / / I f k p 5 U y 5 a G v u s w P n 2 3 o r 7 4 9 5 O q X C + W W 1 + f D K P 0 I + 2 A f v 3 F H / 1 L f z 6 h 9 H f J 5 / / S X 0 i U A D 3 + p n / p b / m X / 2 j Q g z / 9 8 / 6 l v 4 k + + 9 s Z / N / 0 L / 2 9 / N l f w V 3 8 T f z 7 n 0 N w / 1 4 i 0 h 9 J b f A 2 E e G j X / K z C d s j 6 J 9 J b / 2 D 3 E Y G / X f 9 S 3 9 7 S o 3 w y 9 / p 6 E c T V z 6 t r p h s 7 z c F I 2 8 U 3 X 4 9 U h M G 1 O / f C b S B q i D i + n + V r 8 p s m v 9 k V q 7 z r Z u w H n 3 0 + 9 P / 0 4 9 G + l Z t X n + T v 2 s J H z B c g M t f y G P 5 2 / / l P x Q w / + U / 6 F / + E 4 k F / w F F A 0 z w t 6 f C 5 N T d 3 / w v / x H / 8 h / r 4 1 X V s 7 w W n m o M Z j e O y y f K + 0 1 t b D o 7 U 6 7 D + 4 2 T Y v n 1 R 3 j 4 / w Q A A P / / U E s B A i 0 A F A A C A A g A P G u T T G C F G t I U A Q A A + g A A A B I A A A A A A A A A A A A A A A A A A A A A A E N v b m Z p Z y 9 Q Y W N r Y W d l L n h t b F B L A Q I t A B Q A A g A I A D x r k 0 w P y u m r D Q E A A O k A A A A T A A A A A A A A A A A A A A A A A G A B A A B b Q 2 9 u d G V u d F 9 U e X B l c 1 0 u e G 1 s U E s B A i 0 A F A A C A A g A P G u T T H 2 f M x G g A g A A l g Q A A B M A A A A A A A A A A A A A A A A A u g I A A E Z v c m 1 1 b G F z L 1 N l Y 3 R p b 2 4 x L m 1 Q S w U G A A A A A A M A A w D C A A A A p w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x M A A A A A A A B F E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y J U Q w J U J F J U Q w J U I 0 J U Q w J T l G J U Q x J T g w J U Q w J U I w J U Q w J U I 5 J U Q x J T g x J U Q w J U J F J U Q w J U I y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0 K H Q s t C + 0 L T Q n 9 G A 0 L D Q u d G B 0 L 7 Q s i I g L z 4 8 R W 5 0 c n k g V H l w Z T 0 i R m l s b F N 0 Y X R 1 c y I g V m F s d W U 9 I n N D b 2 1 w b G V 0 Z S I g L z 4 8 R W 5 0 c n k g V H l w Z T 0 i R m l s b E N v d W 5 0 I i B W Y W x 1 Z T 0 i b D c y I i A v P j x F b n R y e S B U e X B l P S J G a W x s R X J y b 3 J D b 3 V u d C I g V m F s d W U 9 I m w w I i A v P j x F b n R y e S B U e X B l P S J G a W x s Q 2 9 s d W 1 u V H l w Z X M i I F Z h b H V l P S J z Q U F B Q U F B Q U c i I C 8 + P E V u d H J 5 I F R 5 c G U 9 I k Z p b G x D b 2 x 1 b W 5 O Y W 1 l c y I g V m F s d W U 9 I n N b J n F 1 b 3 Q 7 0 J 3 Q s N C 4 0 L w m c X V v d D s s J n F 1 b 3 Q 7 0 J / Q v t G B 0 Y L Q s N C y 0 Y n Q u N C 6 J n F 1 b 3 Q 7 L C Z x d W 9 0 O 9 C c 0 L D R g t C 1 0 Y D Q u N C w 0 L s m c X V v d D s s J n F 1 b 3 Q 7 0 J r Q v t C 7 0 L j R h 9 C 1 0 Y H R g t C y 0 L 4 m c X V v d D s s J n F 1 b 3 Q 7 0 K b Q t d C 9 0 L A m c X V v d D s s J n F 1 b 3 Q 7 T m F t Z S Z x d W 9 0 O 1 0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y I i A v P j x F b n R y e S B U e X B l P S J G a W x s T G F z d F V w Z G F 0 Z W Q i I F Z h b H V l P S J k M j A x O C 0 w N C 0 x O V Q x M D o y N T o w M C 4 4 O D A x N j A 4 W i I g L z 4 8 R W 5 0 c n k g V H l w Z T 0 i U X V l c n l J R C I g V m F s d W U 9 I n M 4 M W I 3 Y m Y z O C 0 z Y j U 2 L T R m N W E t Y T J i Z S 0 1 Y 2 E 0 N D c y M z I 2 M D Q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L L Q v t C 0 0 J / R g N C w 0 L n R g d C + 0 L I v 0 J f Q s N C / 0 L 7 Q u 9 C 9 0 L X Q v d C 4 0 L U g 0 L L Q v d C 4 0 L c u e 9 C d 0 L D Q u N C 8 L D B 9 J n F 1 b 3 Q 7 L C Z x d W 9 0 O 1 N l Y 3 R p b 2 4 x L 9 C h 0 L L Q v t C 0 0 J / R g N C w 0 L n R g d C + 0 L I v 0 J f Q s N C / 0 L 7 Q u 9 C 9 0 L X Q v d C 4 0 L U g 0 L L Q v d C 4 0 L c u e 9 C f 0 L 7 R g d G C 0 L D Q s t G J 0 L j Q u i w x f S Z x d W 9 0 O y w m c X V v d D t T Z W N 0 a W 9 u M S / Q o d C y 0 L 7 Q t N C f 0 Y D Q s N C 5 0 Y H Q v t C y L 9 C X 0 L D Q v 9 C + 0 L v Q v d C 1 0 L 3 Q u N C 1 I N C y 0 L 3 Q u N C 3 L n v Q n N C w 0 Y L Q t d G A 0 L j Q s N C 7 L D J 9 J n F 1 b 3 Q 7 L C Z x d W 9 0 O 1 N l Y 3 R p b 2 4 x L 9 C h 0 L L Q v t C 0 0 J / R g N C w 0 L n R g d C + 0 L I v 0 J f Q s N C / 0 L 7 Q u 9 C 9 0 L X Q v d C 4 0 L U g 0 L L Q v d C 4 0 L c u e 9 C a 0 L 7 Q u 9 C 4 0 Y f Q t d G B 0 Y L Q s t C + L D R 9 J n F 1 b 3 Q 7 L C Z x d W 9 0 O 1 N l Y 3 R p b 2 4 x L 9 C h 0 L L Q v t C 0 0 J / R g N C w 0 L n R g d C + 0 L I v 0 J f Q s N C / 0 L 7 Q u 9 C 9 0 L X Q v d C 4 0 L U g 0 L L Q v d C 4 0 L c u e 9 C m 0 L X Q v d C w L D N 9 J n F 1 b 3 Q 7 L C Z x d W 9 0 O 1 N l Y 3 R p b 2 4 x L 9 C h 0 L L Q v t C 0 0 J / R g N C w 0 L n R g d C + 0 L I v 0 J f Q s N C 8 0 L X Q v d C 1 0 L 3 Q v d C + 0 L U g 0 L f Q v d C w 0 Y f Q t d C 9 0 L j Q t S 5 7 T m F t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Q o d C y 0 L 7 Q t N C f 0 Y D Q s N C 5 0 Y H Q v t C y L 9 C X 0 L D Q v 9 C + 0 L v Q v d C 1 0 L 3 Q u N C 1 I N C y 0 L 3 Q u N C 3 L n v Q n d C w 0 L j Q v C w w f S Z x d W 9 0 O y w m c X V v d D t T Z W N 0 a W 9 u M S / Q o d C y 0 L 7 Q t N C f 0 Y D Q s N C 5 0 Y H Q v t C y L 9 C X 0 L D Q v 9 C + 0 L v Q v d C 1 0 L 3 Q u N C 1 I N C y 0 L 3 Q u N C 3 L n v Q n 9 C + 0 Y H R g t C w 0 L L R i d C 4 0 L o s M X 0 m c X V v d D s s J n F 1 b 3 Q 7 U 2 V j d G l v b j E v 0 K H Q s t C + 0 L T Q n 9 G A 0 L D Q u d G B 0 L 7 Q s i / Q l 9 C w 0 L / Q v t C 7 0 L 3 Q t d C 9 0 L j Q t S D Q s t C 9 0 L j Q t y 5 7 0 J z Q s N G C 0 L X R g N C 4 0 L D Q u y w y f S Z x d W 9 0 O y w m c X V v d D t T Z W N 0 a W 9 u M S / Q o d C y 0 L 7 Q t N C f 0 Y D Q s N C 5 0 Y H Q v t C y L 9 C X 0 L D Q v 9 C + 0 L v Q v d C 1 0 L 3 Q u N C 1 I N C y 0 L 3 Q u N C 3 L n v Q m t C + 0 L v Q u N G H 0 L X R g d G C 0 L L Q v i w 0 f S Z x d W 9 0 O y w m c X V v d D t T Z W N 0 a W 9 u M S / Q o d C y 0 L 7 Q t N C f 0 Y D Q s N C 5 0 Y H Q v t C y L 9 C X 0 L D Q v 9 C + 0 L v Q v d C 1 0 L 3 Q u N C 1 I N C y 0 L 3 Q u N C 3 L n v Q p t C 1 0 L 3 Q s C w z f S Z x d W 9 0 O y w m c X V v d D t T Z W N 0 a W 9 u M S / Q o d C y 0 L 7 Q t N C f 0 Y D Q s N C 5 0 Y H Q v t C y L 9 C X 0 L D Q v N C 1 0 L 3 Q t d C 9 0 L 3 Q v t C 1 I N C 3 0 L 3 Q s N G H 0 L X Q v d C 4 0 L U u e 0 5 h b W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U 5 R i V E M S U 4 M C V E M C V C M C V E M C V C O S V E M S U 4 M S V E M C V C R S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O U Y l R D E l O D A l R D A l Q j A l R D A l Q j k l R D E l O D E l R D A l Q k U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T l G J U Q x J T g w J U Q w J U I w J U Q w J U I 5 J U Q x J T g x J U Q w J U J F J U Q w J U I y L y V E M C U 5 N y V E M C V C M C V E M C V C R i V E M C V C R S V E M C V C Q i V E M C V C R C V E M C V C N S V E M C V C R C V E M C V C O C V E M C V C N S U y M C V E M C V C M i V E M C V C R C V E M C V C O C V E M C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U 5 R i V E M S U 4 M C V E M C V C M C V E M C V C O S V E M S U 4 M S V E M C V C R S V E M C V C M i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O U Y l R D E l O D A l R D A l Q j A l R D A l Q j k l R D E l O D E l R D A l Q k U l R D A l Q j I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Q 2 9 u d G V u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O U Y l R D E l O D A l R D A l Q j A l R D A l Q j k l R D E l O D E l R D A l Q k U l R D A l Q j I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+ c n Y g D B L 9 E t I p A 8 z h h A w M A A A A A A g A A A A A A A 2 Y A A M A A A A A Q A A A A J o p T D 9 h m 8 2 L y E Q u D G W I e a A A A A A A E g A A A o A A A A B A A A A B l y R I p n P N e 6 O 7 k 6 J I Q F X g g U A A A A B G p M o R U y 5 F Y K K K 0 y N T n A G A d y / V 0 w 0 K A J h 7 9 6 b y k + L F U B k 6 b h M E f P B Z o g Z J 9 f m R + k T x 1 H y L r W / / A + B Z Z k X j 2 3 H 0 I R j H L 9 S S 5 Z 3 g 8 L X r 1 s V c l F A A A A I O p U O l M k 2 m F C 5 7 N W K b 8 l H 3 z / 9 V Z < / D a t a M a s h u p > 
</file>

<file path=customXml/itemProps1.xml><?xml version="1.0" encoding="utf-8"?>
<ds:datastoreItem xmlns:ds="http://schemas.openxmlformats.org/officeDocument/2006/customXml" ds:itemID="{184441C8-2051-470E-9080-01A4358E21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Client</cp:lastModifiedBy>
  <cp:lastPrinted>2018-04-09T00:52:01Z</cp:lastPrinted>
  <dcterms:created xsi:type="dcterms:W3CDTF">2018-04-09T00:19:14Z</dcterms:created>
  <dcterms:modified xsi:type="dcterms:W3CDTF">2018-04-19T10:25:56Z</dcterms:modified>
</cp:coreProperties>
</file>