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Лист1!$B$2:$C$15</definedName>
  </definedNames>
  <calcPr calcId="145621"/>
</workbook>
</file>

<file path=xl/calcChain.xml><?xml version="1.0" encoding="utf-8"?>
<calcChain xmlns="http://schemas.openxmlformats.org/spreadsheetml/2006/main">
  <c r="Q26" i="1" l="1"/>
  <c r="Q25" i="1"/>
  <c r="N4" i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3" i="1" a="1"/>
  <c r="N3" i="1"/>
  <c r="Q17" i="1"/>
  <c r="Q24" i="1"/>
  <c r="Q21" i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3" i="1" a="1"/>
  <c r="M3" i="1" s="1"/>
  <c r="L4" i="1" l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3" i="1" a="1"/>
  <c r="L3" i="1" s="1"/>
  <c r="Q20" i="1"/>
  <c r="Q7" i="1" l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3" i="1" a="1"/>
  <c r="K3" i="1" s="1"/>
  <c r="Q9" i="1" l="1"/>
  <c r="Q8" i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3" i="1" a="1"/>
  <c r="D3" i="1" s="1"/>
  <c r="Q6" i="1"/>
  <c r="I2" i="1" l="1" a="1"/>
  <c r="I2" i="1" s="1"/>
  <c r="Q5" i="1" l="1"/>
  <c r="E3" i="1" a="1"/>
  <c r="E3" i="1" s="1"/>
  <c r="Q12" i="1"/>
  <c r="E4" i="1" l="1" a="1"/>
  <c r="E4" i="1" s="1"/>
  <c r="E5" i="1" s="1" a="1"/>
  <c r="E5" i="1" s="1"/>
  <c r="E6" i="1" s="1" a="1"/>
  <c r="E6" i="1" s="1"/>
  <c r="Q13" i="1"/>
  <c r="G2" i="1" a="1"/>
  <c r="G2" i="1" s="1"/>
  <c r="Q4" i="1"/>
  <c r="Q3" i="1"/>
  <c r="E7" i="1" l="1" a="1"/>
  <c r="E7" i="1" s="1"/>
  <c r="E8" i="1" s="1" a="1"/>
  <c r="E8" i="1" s="1"/>
  <c r="E9" i="1" s="1" a="1"/>
  <c r="E9" i="1" s="1"/>
  <c r="E10" i="1" l="1" a="1"/>
  <c r="E10" i="1" s="1"/>
  <c r="E11" i="1" l="1" a="1"/>
  <c r="E11" i="1" s="1"/>
  <c r="E12" i="1" s="1" a="1"/>
  <c r="E12" i="1" s="1"/>
  <c r="E13" i="1" l="1" a="1"/>
  <c r="E13" i="1" s="1"/>
  <c r="E14" i="1" l="1" a="1"/>
  <c r="E14" i="1" s="1"/>
  <c r="E15" i="1" a="1"/>
  <c r="E15" i="1" s="1"/>
  <c r="J9" i="1" l="1" a="1"/>
  <c r="J15" i="1" a="1"/>
  <c r="J14" i="1" a="1"/>
  <c r="J13" i="1" a="1"/>
  <c r="J8" i="1" a="1"/>
  <c r="J7" i="1" a="1"/>
  <c r="J6" i="1" a="1"/>
  <c r="J5" i="1" a="1"/>
  <c r="J4" i="1" a="1"/>
  <c r="J3" i="1" a="1"/>
  <c r="J12" i="1" a="1"/>
  <c r="J12" i="1" s="1"/>
  <c r="J11" i="1" a="1"/>
  <c r="J10" i="1" a="1"/>
  <c r="J10" i="1" s="1"/>
  <c r="J3" i="1"/>
  <c r="J13" i="1"/>
  <c r="J11" i="1"/>
  <c r="J15" i="1"/>
  <c r="J14" i="1"/>
  <c r="J6" i="1"/>
  <c r="J5" i="1"/>
  <c r="J4" i="1"/>
  <c r="J9" i="1"/>
  <c r="J8" i="1"/>
  <c r="J7" i="1"/>
</calcChain>
</file>

<file path=xl/sharedStrings.xml><?xml version="1.0" encoding="utf-8"?>
<sst xmlns="http://schemas.openxmlformats.org/spreadsheetml/2006/main" count="50" uniqueCount="31">
  <si>
    <t>Иванов</t>
  </si>
  <si>
    <t>Петров</t>
  </si>
  <si>
    <t>Сидоров</t>
  </si>
  <si>
    <t>Федоров</t>
  </si>
  <si>
    <t>Фамилия</t>
  </si>
  <si>
    <t>Дата</t>
  </si>
  <si>
    <t>Не было с</t>
  </si>
  <si>
    <t>человек</t>
  </si>
  <si>
    <t>=СЧЁТ(1/(ЧАСТОТА(ЕСЛИ(C3:C15&lt;F2;ПОИСКПОЗ(B3:B15;B:B;));СТРОКА(B3:B15))=СЧЁТЕСЛИ(B:B;B3:B15)))</t>
  </si>
  <si>
    <t>=ИНДЕКС(B:B;МИН(ЕСЛИ((ЧАСТОТА(ЕСЛИ(C$3:C$15&lt;F$2;ПОИСКПОЗ(B$3:B$15;B:B;));СТРОКА(B$3:B$15))=СЧЁТЕСЛИ(B:B;B$3:B$16))*ЕНД(ПОИСКПОЗ(B$3:B$16;E$2:E2;));СТРОКА(B$3:B$16))))&amp;""</t>
  </si>
  <si>
    <t>=СУММ((СЧЁТЕСЛИМН(B:B;B3:B15;C:C;"&lt;"&amp;F2)=СЧЁТЕСЛИ(B:B;B3:B15))/СЧЁТЕСЛИ(B:B;B3:B15))</t>
  </si>
  <si>
    <t>для 2007/2010</t>
  </si>
  <si>
    <t>=ИНДЕКС(B:B;МИН(ЕСЛИ((СЧЁТЕСЛИМН(B:B;B$3:B$16;C:C;"&lt;"&amp;F$2)=СЧЁТЕСЛИ(B:B;B$3:B$16))*ЕНД(ПОИСКПОЗ(B$3:B$16;E$2:E2;));СТРОКА(B$3:B$16))))&amp;""</t>
  </si>
  <si>
    <t>G2</t>
  </si>
  <si>
    <t>D3</t>
  </si>
  <si>
    <t>E3</t>
  </si>
  <si>
    <t>=МАКС((B$3:B$15=B3)*C$3:C$15)&lt;F$2*(СЧЁТЕСЛИ(B$3:B3;B3)=1)</t>
  </si>
  <si>
    <t>=СУММ(ЕНД(ПОИСКПОЗ(B3:B15;ЕСЛИ(C3:C15&gt;F2;B3:B15);))*(ПОИСКПОЗ(B3:B15;B3:B15;)=СТРОКА(1:13)))</t>
  </si>
  <si>
    <t>kim</t>
  </si>
  <si>
    <t>=И(МАКС((B$3:B$15=B3)*C$3:C$15)&lt;F$2;B$2:B2&lt;&gt;B3)</t>
  </si>
  <si>
    <t>=МАКС((B$3:B$15=B3)*C$3:C$15)&lt;F$2*И(B$2:B2&lt;&gt;B3)</t>
  </si>
  <si>
    <t>=И(ИЛИ(B3=E$3:E$15);B3&lt;&gt;B$2:B2)</t>
  </si>
  <si>
    <t>=И(МАКС(ЕСЛИ(B:B=B3;C:C))&lt;F$2;B3&lt;&gt;B$2:B2)</t>
  </si>
  <si>
    <t>=(МАКС((B$3:B$15=B3)*C$3:C$15)=C3)*(C3&lt;F$2)</t>
  </si>
  <si>
    <t>=И((МАКС((B$3:B$15=B3)*C$3:C$15)=C3);C3&lt;F$2)</t>
  </si>
  <si>
    <t>Модификации</t>
  </si>
  <si>
    <t>=И(МАКС((B$3:B$15=B3)*C$3:C$15)=C3;C3&lt;F$2)</t>
  </si>
  <si>
    <t>Serge_007</t>
  </si>
  <si>
    <t>=МАКС((B$3:B$15=B3)*C$3:C$15)=C3*(C3&lt;F$2)</t>
  </si>
  <si>
    <t>=МАКС(ЕСЛИ(B:B=B3;C:C))=C3*(C3&lt;F$2)</t>
  </si>
  <si>
    <t>для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</si>
</sst>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quotePrefix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6" borderId="0" xfId="0" quotePrefix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3</xdr:row>
      <xdr:rowOff>57150</xdr:rowOff>
    </xdr:from>
    <xdr:to>
      <xdr:col>8</xdr:col>
      <xdr:colOff>428624</xdr:colOff>
      <xdr:row>10</xdr:row>
      <xdr:rowOff>66676</xdr:rowOff>
    </xdr:to>
    <xdr:sp macro="" textlink="">
      <xdr:nvSpPr>
        <xdr:cNvPr id="2" name="TextBox 1"/>
        <xdr:cNvSpPr txBox="1"/>
      </xdr:nvSpPr>
      <xdr:spPr>
        <a:xfrm>
          <a:off x="3771899" y="628650"/>
          <a:ext cx="2066925" cy="13430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столбцах</a:t>
          </a:r>
          <a:r>
            <a:rPr lang="ru-RU" sz="1100" baseline="0"/>
            <a:t> </a:t>
          </a:r>
          <a:r>
            <a:rPr lang="en-US" sz="1100" baseline="0"/>
            <a:t>B </a:t>
          </a:r>
          <a:r>
            <a:rPr lang="ru-RU" sz="1100" baseline="0"/>
            <a:t>и С посетители и даты посещения ими сайта.</a:t>
          </a:r>
        </a:p>
        <a:p>
          <a:r>
            <a:rPr lang="ru-RU" sz="1100" baseline="0"/>
            <a:t>Нужно узнать сколько человек не посещали сайт с 30.06.2012( ячейка  </a:t>
          </a:r>
          <a:r>
            <a:rPr lang="en-US" sz="1100" baseline="0"/>
            <a:t>G2) </a:t>
          </a:r>
          <a:r>
            <a:rPr lang="ru-RU" sz="1100" baseline="0"/>
            <a:t>и вывести их список в столбце </a:t>
          </a:r>
          <a:r>
            <a:rPr lang="en-US" sz="1100" baseline="0"/>
            <a:t>E.</a:t>
          </a:r>
        </a:p>
        <a:p>
          <a:r>
            <a:rPr lang="ru-RU" sz="1100" baseline="0"/>
            <a:t>Даты не сортированы!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tabSelected="1" workbookViewId="0"/>
  </sheetViews>
  <sheetFormatPr defaultRowHeight="15" x14ac:dyDescent="0.25"/>
  <cols>
    <col min="1" max="1" width="4.42578125" customWidth="1"/>
    <col min="2" max="2" width="14.140625" customWidth="1"/>
    <col min="3" max="4" width="10.140625" bestFit="1" customWidth="1"/>
    <col min="5" max="5" width="13.85546875" customWidth="1"/>
    <col min="6" max="6" width="10.140625" bestFit="1" customWidth="1"/>
    <col min="15" max="15" width="9.140625" customWidth="1"/>
  </cols>
  <sheetData>
    <row r="1" spans="2:18" x14ac:dyDescent="0.25">
      <c r="I1" t="s">
        <v>18</v>
      </c>
    </row>
    <row r="2" spans="2:18" x14ac:dyDescent="0.25">
      <c r="B2" s="2" t="s">
        <v>4</v>
      </c>
      <c r="C2" s="2" t="s">
        <v>5</v>
      </c>
      <c r="E2" s="8" t="s">
        <v>6</v>
      </c>
      <c r="F2" s="1">
        <v>41090</v>
      </c>
      <c r="G2" s="11">
        <f t="array" ref="G2">COUNT(1/(FREQUENCY(IF(C3:C15&lt;F2,MATCH(B3:B15,B:B,)),ROW(B3:B15))=COUNTIF(B:B,B3:B15)))</f>
        <v>2</v>
      </c>
      <c r="H2" t="s">
        <v>7</v>
      </c>
      <c r="I2" s="13">
        <f t="array" ref="I2">SUM(ISNA(MATCH(B3:B15,IF(C3:C15&gt;F2,B3:B15),))*(MATCH(B3:B15,B3:B15,)=ROW(1:13)))</f>
        <v>2</v>
      </c>
    </row>
    <row r="3" spans="2:18" x14ac:dyDescent="0.25">
      <c r="B3" s="3" t="s">
        <v>0</v>
      </c>
      <c r="C3" s="4">
        <v>41162</v>
      </c>
      <c r="D3" s="12" t="b">
        <f t="array" ref="D3">MAX((B$3:B$15=B3)*C$3:C$15)&lt;F$2*AND(B$2:B2&lt;&gt;B3)</f>
        <v>0</v>
      </c>
      <c r="E3" s="11" t="str">
        <f t="array" ref="E3">INDEX(B:B,MIN(IF((FREQUENCY(IF(C$3:C$15&lt;F$2,MATCH(B$3:B$15,B:B,)),ROW(B$3:B$15))=COUNTIF(B:B,B$3:B$16))*ISNA(MATCH(B$3:B$16,E$2:E2,)),ROW(B$3:B$16))))&amp;""</f>
        <v>Петров</v>
      </c>
      <c r="J3" s="10" t="b">
        <f t="array" ref="J3">AND(OR(B3=E$3:E$15),B3&lt;&gt;B$2:B2)</f>
        <v>0</v>
      </c>
      <c r="K3" s="15" t="b">
        <f t="array" ref="K3">AND(MAX(IF(B:B=B3,C:C))&lt;F$2,B3&lt;&gt;B$2:B2)</f>
        <v>0</v>
      </c>
      <c r="L3" s="15" t="b">
        <f t="array" ref="L3">AND((MAX((B$3:B$15=B3)*C$3:C$15)=C3),C3&lt;F$2)</f>
        <v>0</v>
      </c>
      <c r="M3" s="14" t="b">
        <f t="array" ref="M3">AND(MAX((B$3:B$15=B3)*C$3:C$15)=C3,C3&lt;F$2)</f>
        <v>0</v>
      </c>
      <c r="N3" s="16" t="b">
        <f t="array" ref="N3">MAX((B$3:B$15=B3)*C$3:C$15)=C3*(C3&lt;F$2)</f>
        <v>0</v>
      </c>
      <c r="P3" t="s">
        <v>13</v>
      </c>
      <c r="Q3" s="12">
        <f t="shared" ref="Q3:Q7" si="0">LEN(R3)</f>
        <v>93</v>
      </c>
      <c r="R3" s="9" t="s">
        <v>8</v>
      </c>
    </row>
    <row r="4" spans="2:18" x14ac:dyDescent="0.25">
      <c r="B4" s="5" t="s">
        <v>1</v>
      </c>
      <c r="C4" s="6">
        <v>40949</v>
      </c>
      <c r="D4" s="12" t="b">
        <f t="array" ref="D4">MAX((B$3:B$15=B4)*C$3:C$15)&lt;F$2*AND(B$2:B3&lt;&gt;B4)</f>
        <v>1</v>
      </c>
      <c r="E4" s="11" t="str">
        <f t="array" ref="E4">INDEX(B:B,MIN(IF((FREQUENCY(IF(C$3:C$15&lt;F$2,MATCH(B$3:B$15,B:B,)),ROW(B$3:B$15))=COUNTIF(B:B,B$3:B$16))*ISNA(MATCH(B$3:B$16,E$2:E3,)),ROW(B$3:B$16))))&amp;""</f>
        <v>Федоров</v>
      </c>
      <c r="J4" s="10" t="b">
        <f t="array" ref="J4">AND(OR(B4=E$3:E$15),B4&lt;&gt;B$2:B3)</f>
        <v>1</v>
      </c>
      <c r="K4" s="15" t="b">
        <f t="array" ref="K4">AND(MAX(IF(B:B=B4,C:C))&lt;F$2,B4&lt;&gt;B$2:B3)</f>
        <v>1</v>
      </c>
      <c r="L4" s="15" t="b">
        <f t="array" ref="L4">AND((MAX((B$3:B$15=B4)*C$3:C$15)=C4),C4&lt;F$2)</f>
        <v>0</v>
      </c>
      <c r="M4" s="14" t="b">
        <f t="array" ref="M4">AND(MAX((B$3:B$15=B4)*C$3:C$15)=C4,C4&lt;F$2)</f>
        <v>0</v>
      </c>
      <c r="N4" s="16" t="b">
        <f t="array" ref="N4">MAX((B$3:B$15=B4)*C$3:C$15)=C4*(C4&lt;F$2)</f>
        <v>0</v>
      </c>
      <c r="P4" t="s">
        <v>15</v>
      </c>
      <c r="Q4" s="12">
        <f t="shared" si="0"/>
        <v>169</v>
      </c>
      <c r="R4" s="9" t="s">
        <v>9</v>
      </c>
    </row>
    <row r="5" spans="2:18" x14ac:dyDescent="0.25">
      <c r="B5" s="3" t="s">
        <v>2</v>
      </c>
      <c r="C5" s="4">
        <v>40938</v>
      </c>
      <c r="D5" s="12" t="b">
        <f t="array" ref="D5">MAX((B$3:B$15=B5)*C$3:C$15)&lt;F$2*AND(B$2:B4&lt;&gt;B5)</f>
        <v>0</v>
      </c>
      <c r="E5" s="11" t="str">
        <f t="array" ref="E5">INDEX(B:B,MIN(IF((FREQUENCY(IF(C$3:C$15&lt;F$2,MATCH(B$3:B$15,B:B,)),ROW(B$3:B$15))=COUNTIF(B:B,B$3:B$16))*ISNA(MATCH(B$3:B$16,E$2:E4,)),ROW(B$3:B$16))))&amp;""</f>
        <v/>
      </c>
      <c r="J5" s="10" t="b">
        <f t="array" ref="J5">AND(OR(B5=E$3:E$15),B5&lt;&gt;B$2:B4)</f>
        <v>0</v>
      </c>
      <c r="K5" s="15" t="b">
        <f t="array" ref="K5">AND(MAX(IF(B:B=B5,C:C))&lt;F$2,B5&lt;&gt;B$2:B4)</f>
        <v>0</v>
      </c>
      <c r="L5" s="15" t="b">
        <f t="array" ref="L5">AND((MAX((B$3:B$15=B5)*C$3:C$15)=C5),C5&lt;F$2)</f>
        <v>0</v>
      </c>
      <c r="M5" s="14" t="b">
        <f t="array" ref="M5">AND(MAX((B$3:B$15=B5)*C$3:C$15)=C5,C5&lt;F$2)</f>
        <v>0</v>
      </c>
      <c r="N5" s="16" t="b">
        <f t="array" ref="N5">MAX((B$3:B$15=B5)*C$3:C$15)=C5*(C5&lt;F$2)</f>
        <v>0</v>
      </c>
      <c r="P5" t="s">
        <v>14</v>
      </c>
      <c r="Q5" s="12">
        <f t="shared" si="0"/>
        <v>57</v>
      </c>
      <c r="R5" s="9" t="s">
        <v>16</v>
      </c>
    </row>
    <row r="6" spans="2:18" x14ac:dyDescent="0.25">
      <c r="B6" s="3" t="s">
        <v>0</v>
      </c>
      <c r="C6" s="4">
        <v>41256</v>
      </c>
      <c r="D6" s="12" t="b">
        <f t="array" ref="D6">MAX((B$3:B$15=B6)*C$3:C$15)&lt;F$2*AND(B$2:B5&lt;&gt;B6)</f>
        <v>0</v>
      </c>
      <c r="E6" s="11" t="str">
        <f t="array" ref="E6">INDEX(B:B,MIN(IF((FREQUENCY(IF(C$3:C$15&lt;F$2,MATCH(B$3:B$15,B:B,)),ROW(B$3:B$15))=COUNTIF(B:B,B$3:B$16))*ISNA(MATCH(B$3:B$16,E$2:E5,)),ROW(B$3:B$16))))&amp;""</f>
        <v/>
      </c>
      <c r="J6" s="10" t="b">
        <f t="array" ref="J6">AND(OR(B6=E$3:E$15),B6&lt;&gt;B$2:B5)</f>
        <v>0</v>
      </c>
      <c r="K6" s="15" t="b">
        <f t="array" ref="K6">AND(MAX(IF(B:B=B6,C:C))&lt;F$2,B6&lt;&gt;B$2:B5)</f>
        <v>0</v>
      </c>
      <c r="L6" s="15" t="b">
        <f t="array" ref="L6">AND((MAX((B$3:B$15=B6)*C$3:C$15)=C6),C6&lt;F$2)</f>
        <v>0</v>
      </c>
      <c r="M6" s="14" t="b">
        <f t="array" ref="M6">AND(MAX((B$3:B$15=B6)*C$3:C$15)=C6,C6&lt;F$2)</f>
        <v>0</v>
      </c>
      <c r="N6" s="16" t="b">
        <f t="array" ref="N6">MAX((B$3:B$15=B6)*C$3:C$15)=C6*(C6&lt;F$2)</f>
        <v>0</v>
      </c>
      <c r="P6" t="s">
        <v>14</v>
      </c>
      <c r="Q6" s="12">
        <f t="shared" si="0"/>
        <v>47</v>
      </c>
      <c r="R6" s="9" t="s">
        <v>19</v>
      </c>
    </row>
    <row r="7" spans="2:18" x14ac:dyDescent="0.25">
      <c r="B7" s="3" t="s">
        <v>1</v>
      </c>
      <c r="C7" s="4">
        <v>40916</v>
      </c>
      <c r="D7" s="12" t="b">
        <f t="array" ref="D7">MAX((B$3:B$15=B7)*C$3:C$15)&lt;F$2*AND(B$2:B6&lt;&gt;B7)</f>
        <v>0</v>
      </c>
      <c r="E7" s="11" t="str">
        <f t="array" ref="E7">INDEX(B:B,MIN(IF((FREQUENCY(IF(C$3:C$15&lt;F$2,MATCH(B$3:B$15,B:B,)),ROW(B$3:B$15))=COUNTIF(B:B,B$3:B$16))*ISNA(MATCH(B$3:B$16,E$2:E6,)),ROW(B$3:B$16))))&amp;""</f>
        <v/>
      </c>
      <c r="J7" s="10" t="b">
        <f t="array" ref="J7">AND(OR(B7=E$3:E$15),B7&lt;&gt;B$2:B6)</f>
        <v>0</v>
      </c>
      <c r="K7" s="15" t="b">
        <f t="array" ref="K7">AND(MAX(IF(B:B=B7,C:C))&lt;F$2,B7&lt;&gt;B$2:B6)</f>
        <v>0</v>
      </c>
      <c r="L7" s="15" t="b">
        <f t="array" ref="L7">AND((MAX((B$3:B$15=B7)*C$3:C$15)=C7),C7&lt;F$2)</f>
        <v>0</v>
      </c>
      <c r="M7" s="14" t="b">
        <f t="array" ref="M7">AND(MAX((B$3:B$15=B7)*C$3:C$15)=C7,C7&lt;F$2)</f>
        <v>0</v>
      </c>
      <c r="N7" s="16" t="b">
        <f t="array" ref="N7">MAX((B$3:B$15=B7)*C$3:C$15)=C7*(C7&lt;F$2)</f>
        <v>0</v>
      </c>
      <c r="P7" t="s">
        <v>14</v>
      </c>
      <c r="Q7" s="12">
        <f t="shared" si="0"/>
        <v>41</v>
      </c>
      <c r="R7" s="9" t="s">
        <v>22</v>
      </c>
    </row>
    <row r="8" spans="2:18" x14ac:dyDescent="0.25">
      <c r="B8" s="3" t="s">
        <v>2</v>
      </c>
      <c r="C8" s="4">
        <v>41133</v>
      </c>
      <c r="D8" s="12" t="b">
        <f t="array" ref="D8">MAX((B$3:B$15=B8)*C$3:C$15)&lt;F$2*AND(B$2:B7&lt;&gt;B8)</f>
        <v>0</v>
      </c>
      <c r="E8" s="11" t="str">
        <f t="array" ref="E8">INDEX(B:B,MIN(IF((FREQUENCY(IF(C$3:C$15&lt;F$2,MATCH(B$3:B$15,B:B,)),ROW(B$3:B$15))=COUNTIF(B:B,B$3:B$16))*ISNA(MATCH(B$3:B$16,E$2:E7,)),ROW(B$3:B$16))))&amp;""</f>
        <v/>
      </c>
      <c r="J8" s="10" t="b">
        <f t="array" ref="J8">AND(OR(B8=E$3:E$15),B8&lt;&gt;B$2:B7)</f>
        <v>0</v>
      </c>
      <c r="K8" s="15" t="b">
        <f t="array" ref="K8">AND(MAX(IF(B:B=B8,C:C))&lt;F$2,B8&lt;&gt;B$2:B7)</f>
        <v>0</v>
      </c>
      <c r="L8" s="15" t="b">
        <f t="array" ref="L8">AND((MAX((B$3:B$15=B8)*C$3:C$15)=C8),C8&lt;F$2)</f>
        <v>0</v>
      </c>
      <c r="M8" s="14" t="b">
        <f t="array" ref="M8">AND(MAX((B$3:B$15=B8)*C$3:C$15)=C8,C8&lt;F$2)</f>
        <v>0</v>
      </c>
      <c r="N8" s="16" t="b">
        <f t="array" ref="N8">MAX((B$3:B$15=B8)*C$3:C$15)=C8*(C8&lt;F$2)</f>
        <v>0</v>
      </c>
      <c r="Q8" s="12">
        <f>LEN(R8)</f>
        <v>47</v>
      </c>
      <c r="R8" s="9" t="s">
        <v>20</v>
      </c>
    </row>
    <row r="9" spans="2:18" x14ac:dyDescent="0.25">
      <c r="B9" s="3" t="s">
        <v>0</v>
      </c>
      <c r="C9" s="4">
        <v>40948</v>
      </c>
      <c r="D9" s="12" t="b">
        <f t="array" ref="D9">MAX((B$3:B$15=B9)*C$3:C$15)&lt;F$2*AND(B$2:B8&lt;&gt;B9)</f>
        <v>0</v>
      </c>
      <c r="E9" s="11" t="str">
        <f t="array" ref="E9">INDEX(B:B,MIN(IF((FREQUENCY(IF(C$3:C$15&lt;F$2,MATCH(B$3:B$15,B:B,)),ROW(B$3:B$15))=COUNTIF(B:B,B$3:B$16))*ISNA(MATCH(B$3:B$16,E$2:E8,)),ROW(B$3:B$16))))&amp;""</f>
        <v/>
      </c>
      <c r="J9" s="10" t="b">
        <f t="array" ref="J9">AND(OR(B9=E$3:E$15),B9&lt;&gt;B$2:B8)</f>
        <v>0</v>
      </c>
      <c r="K9" s="15" t="b">
        <f t="array" ref="K9">AND(MAX(IF(B:B=B9,C:C))&lt;F$2,B9&lt;&gt;B$2:B8)</f>
        <v>0</v>
      </c>
      <c r="L9" s="15" t="b">
        <f t="array" ref="L9">AND((MAX((B$3:B$15=B9)*C$3:C$15)=C9),C9&lt;F$2)</f>
        <v>0</v>
      </c>
      <c r="M9" s="14" t="b">
        <f t="array" ref="M9">AND(MAX((B$3:B$15=B9)*C$3:C$15)=C9,C9&lt;F$2)</f>
        <v>0</v>
      </c>
      <c r="N9" s="16" t="b">
        <f t="array" ref="N9">MAX((B$3:B$15=B9)*C$3:C$15)=C9*(C9&lt;F$2)</f>
        <v>0</v>
      </c>
      <c r="Q9" s="10">
        <f>LEN(R9)</f>
        <v>31</v>
      </c>
      <c r="R9" s="9" t="s">
        <v>21</v>
      </c>
    </row>
    <row r="10" spans="2:18" x14ac:dyDescent="0.25">
      <c r="B10" s="7" t="s">
        <v>1</v>
      </c>
      <c r="C10" s="4">
        <v>40991</v>
      </c>
      <c r="D10" s="12" t="b">
        <f t="array" ref="D10">MAX((B$3:B$15=B10)*C$3:C$15)&lt;F$2*AND(B$2:B9&lt;&gt;B10)</f>
        <v>0</v>
      </c>
      <c r="E10" s="11" t="str">
        <f t="array" ref="E10">INDEX(B:B,MIN(IF((FREQUENCY(IF(C$3:C$15&lt;F$2,MATCH(B$3:B$15,B:B,)),ROW(B$3:B$15))=COUNTIF(B:B,B$3:B$16))*ISNA(MATCH(B$3:B$16,E$2:E9,)),ROW(B$3:B$16))))&amp;""</f>
        <v/>
      </c>
      <c r="J10" s="10" t="b">
        <f t="array" ref="J10">AND(OR(B10=E$3:E$15),B10&lt;&gt;B$2:B9)</f>
        <v>0</v>
      </c>
      <c r="K10" s="15" t="b">
        <f t="array" ref="K10">AND(MAX(IF(B:B=B10,C:C))&lt;F$2,B10&lt;&gt;B$2:B9)</f>
        <v>0</v>
      </c>
      <c r="L10" s="15" t="b">
        <f t="array" ref="L10">AND((MAX((B$3:B$15=B10)*C$3:C$15)=C10),C10&lt;F$2)</f>
        <v>1</v>
      </c>
      <c r="M10" s="14" t="b">
        <f t="array" ref="M10">AND(MAX((B$3:B$15=B10)*C$3:C$15)=C10,C10&lt;F$2)</f>
        <v>1</v>
      </c>
      <c r="N10" s="16" t="b">
        <f t="array" ref="N10">MAX((B$3:B$15=B10)*C$3:C$15)=C10*(C10&lt;F$2)</f>
        <v>1</v>
      </c>
    </row>
    <row r="11" spans="2:18" x14ac:dyDescent="0.25">
      <c r="B11" s="7" t="s">
        <v>2</v>
      </c>
      <c r="C11" s="4">
        <v>41269</v>
      </c>
      <c r="D11" s="12" t="b">
        <f t="array" ref="D11">MAX((B$3:B$15=B11)*C$3:C$15)&lt;F$2*AND(B$2:B10&lt;&gt;B11)</f>
        <v>0</v>
      </c>
      <c r="E11" s="11" t="str">
        <f t="array" ref="E11">INDEX(B:B,MIN(IF((FREQUENCY(IF(C$3:C$15&lt;F$2,MATCH(B$3:B$15,B:B,)),ROW(B$3:B$15))=COUNTIF(B:B,B$3:B$16))*ISNA(MATCH(B$3:B$16,E$2:E10,)),ROW(B$3:B$16))))&amp;""</f>
        <v/>
      </c>
      <c r="J11" s="10" t="b">
        <f t="array" ref="J11">AND(OR(B11=E$3:E$15),B11&lt;&gt;B$2:B10)</f>
        <v>0</v>
      </c>
      <c r="K11" s="15" t="b">
        <f t="array" ref="K11">AND(MAX(IF(B:B=B11,C:C))&lt;F$2,B11&lt;&gt;B$2:B10)</f>
        <v>0</v>
      </c>
      <c r="L11" s="15" t="b">
        <f t="array" ref="L11">AND((MAX((B$3:B$15=B11)*C$3:C$15)=C11),C11&lt;F$2)</f>
        <v>0</v>
      </c>
      <c r="M11" s="14" t="b">
        <f t="array" ref="M11">AND(MAX((B$3:B$15=B11)*C$3:C$15)=C11,C11&lt;F$2)</f>
        <v>0</v>
      </c>
      <c r="N11" s="16" t="b">
        <f t="array" ref="N11">MAX((B$3:B$15=B11)*C$3:C$15)=C11*(C11&lt;F$2)</f>
        <v>0</v>
      </c>
      <c r="Q11" t="s">
        <v>11</v>
      </c>
    </row>
    <row r="12" spans="2:18" x14ac:dyDescent="0.25">
      <c r="B12" s="7" t="s">
        <v>0</v>
      </c>
      <c r="C12" s="4">
        <v>41217</v>
      </c>
      <c r="D12" s="12" t="b">
        <f t="array" ref="D12">MAX((B$3:B$15=B12)*C$3:C$15)&lt;F$2*AND(B$2:B11&lt;&gt;B12)</f>
        <v>0</v>
      </c>
      <c r="E12" s="11" t="str">
        <f t="array" ref="E12">INDEX(B:B,MIN(IF((FREQUENCY(IF(C$3:C$15&lt;F$2,MATCH(B$3:B$15,B:B,)),ROW(B$3:B$15))=COUNTIF(B:B,B$3:B$16))*ISNA(MATCH(B$3:B$16,E$2:E11,)),ROW(B$3:B$16))))&amp;""</f>
        <v/>
      </c>
      <c r="J12" s="10" t="b">
        <f t="array" ref="J12">AND(OR(B12=E$3:E$15),B12&lt;&gt;B$2:B11)</f>
        <v>0</v>
      </c>
      <c r="K12" s="15" t="b">
        <f t="array" ref="K12">AND(MAX(IF(B:B=B12,C:C))&lt;F$2,B12&lt;&gt;B$2:B11)</f>
        <v>0</v>
      </c>
      <c r="L12" s="15" t="b">
        <f t="array" ref="L12">AND((MAX((B$3:B$15=B12)*C$3:C$15)=C12),C12&lt;F$2)</f>
        <v>0</v>
      </c>
      <c r="M12" s="14" t="b">
        <f t="array" ref="M12">AND(MAX((B$3:B$15=B12)*C$3:C$15)=C12,C12&lt;F$2)</f>
        <v>0</v>
      </c>
      <c r="N12" s="16" t="b">
        <f t="array" ref="N12">MAX((B$3:B$15=B12)*C$3:C$15)=C12*(C12&lt;F$2)</f>
        <v>0</v>
      </c>
      <c r="P12" t="s">
        <v>13</v>
      </c>
      <c r="Q12" s="10">
        <f>LEN(R12)</f>
        <v>84</v>
      </c>
      <c r="R12" s="9" t="s">
        <v>10</v>
      </c>
    </row>
    <row r="13" spans="2:18" x14ac:dyDescent="0.25">
      <c r="B13" s="7" t="s">
        <v>2</v>
      </c>
      <c r="C13" s="4">
        <v>41195</v>
      </c>
      <c r="D13" s="12" t="b">
        <f t="array" ref="D13">MAX((B$3:B$15=B13)*C$3:C$15)&lt;F$2*AND(B$2:B12&lt;&gt;B13)</f>
        <v>0</v>
      </c>
      <c r="E13" s="11" t="str">
        <f t="array" ref="E13">INDEX(B:B,MIN(IF((FREQUENCY(IF(C$3:C$15&lt;F$2,MATCH(B$3:B$15,B:B,)),ROW(B$3:B$15))=COUNTIF(B:B,B$3:B$16))*ISNA(MATCH(B$3:B$16,E$2:E12,)),ROW(B$3:B$16))))&amp;""</f>
        <v/>
      </c>
      <c r="J13" s="10" t="b">
        <f t="array" ref="J13">AND(OR(B13=E$3:E$15),B13&lt;&gt;B$2:B12)</f>
        <v>0</v>
      </c>
      <c r="K13" s="15" t="b">
        <f t="array" ref="K13">AND(MAX(IF(B:B=B13,C:C))&lt;F$2,B13&lt;&gt;B$2:B12)</f>
        <v>0</v>
      </c>
      <c r="L13" s="15" t="b">
        <f t="array" ref="L13">AND((MAX((B$3:B$15=B13)*C$3:C$15)=C13),C13&lt;F$2)</f>
        <v>0</v>
      </c>
      <c r="M13" s="14" t="b">
        <f t="array" ref="M13">AND(MAX((B$3:B$15=B13)*C$3:C$15)=C13,C13&lt;F$2)</f>
        <v>0</v>
      </c>
      <c r="N13" s="16" t="b">
        <f t="array" ref="N13">MAX((B$3:B$15=B13)*C$3:C$15)=C13*(C13&lt;F$2)</f>
        <v>0</v>
      </c>
      <c r="P13" t="s">
        <v>15</v>
      </c>
      <c r="Q13" s="10">
        <f>LEN(R13)</f>
        <v>137</v>
      </c>
      <c r="R13" s="9" t="s">
        <v>12</v>
      </c>
    </row>
    <row r="14" spans="2:18" x14ac:dyDescent="0.25">
      <c r="B14" s="7" t="s">
        <v>2</v>
      </c>
      <c r="C14" s="4">
        <v>41241</v>
      </c>
      <c r="D14" s="12" t="b">
        <f t="array" ref="D14">MAX((B$3:B$15=B14)*C$3:C$15)&lt;F$2*AND(B$2:B13&lt;&gt;B14)</f>
        <v>0</v>
      </c>
      <c r="E14" s="11" t="str">
        <f t="array" ref="E14">INDEX(B:B,MIN(IF((FREQUENCY(IF(C$3:C$15&lt;F$2,MATCH(B$3:B$15,B:B,)),ROW(B$3:B$15))=COUNTIF(B:B,B$3:B$16))*ISNA(MATCH(B$3:B$16,E$2:E13,)),ROW(B$3:B$16))))&amp;""</f>
        <v/>
      </c>
      <c r="J14" s="10" t="b">
        <f t="array" ref="J14">AND(OR(B14=E$3:E$15),B14&lt;&gt;B$2:B13)</f>
        <v>0</v>
      </c>
      <c r="K14" s="15" t="b">
        <f t="array" ref="K14">AND(MAX(IF(B:B=B14,C:C))&lt;F$2,B14&lt;&gt;B$2:B13)</f>
        <v>0</v>
      </c>
      <c r="L14" s="15" t="b">
        <f t="array" ref="L14">AND((MAX((B$3:B$15=B14)*C$3:C$15)=C14),C14&lt;F$2)</f>
        <v>0</v>
      </c>
      <c r="M14" s="14" t="b">
        <f t="array" ref="M14">AND(MAX((B$3:B$15=B14)*C$3:C$15)=C14,C14&lt;F$2)</f>
        <v>0</v>
      </c>
      <c r="N14" s="16" t="b">
        <f t="array" ref="N14">MAX((B$3:B$15=B14)*C$3:C$15)=C14*(C14&lt;F$2)</f>
        <v>0</v>
      </c>
    </row>
    <row r="15" spans="2:18" x14ac:dyDescent="0.25">
      <c r="B15" s="5" t="s">
        <v>3</v>
      </c>
      <c r="C15" s="6">
        <v>40928</v>
      </c>
      <c r="D15" s="12" t="b">
        <f t="array" ref="D15">MAX((B$3:B$15=B15)*C$3:C$15)&lt;F$2*AND(B$2:B14&lt;&gt;B15)</f>
        <v>1</v>
      </c>
      <c r="E15" s="11" t="str">
        <f t="array" ref="E15">INDEX(B:B,MIN(IF((FREQUENCY(IF(C$3:C$15&lt;F$2,MATCH(B$3:B$15,B:B,)),ROW(B$3:B$15))=COUNTIF(B:B,B$3:B$16))*ISNA(MATCH(B$3:B$16,E$2:E14,)),ROW(B$3:B$16))))&amp;""</f>
        <v/>
      </c>
      <c r="J15" s="10" t="b">
        <f t="array" ref="J15">AND(OR(B15=E$3:E$15),B15&lt;&gt;B$2:B14)</f>
        <v>1</v>
      </c>
      <c r="K15" s="15" t="b">
        <f t="array" ref="K15">AND(MAX(IF(B:B=B15,C:C))&lt;F$2,B15&lt;&gt;B$2:B14)</f>
        <v>1</v>
      </c>
      <c r="L15" s="15" t="b">
        <f t="array" ref="L15">AND((MAX((B$3:B$15=B15)*C$3:C$15)=C15),C15&lt;F$2)</f>
        <v>1</v>
      </c>
      <c r="M15" s="14" t="b">
        <f t="array" ref="M15">AND(MAX((B$3:B$15=B15)*C$3:C$15)=C15,C15&lt;F$2)</f>
        <v>1</v>
      </c>
      <c r="N15" s="16" t="b">
        <f t="array" ref="N15">MAX((B$3:B$15=B15)*C$3:C$15)=C15*(C15&lt;F$2)</f>
        <v>1</v>
      </c>
    </row>
    <row r="16" spans="2:18" x14ac:dyDescent="0.25">
      <c r="P16" t="s">
        <v>18</v>
      </c>
    </row>
    <row r="17" spans="16:18" x14ac:dyDescent="0.25">
      <c r="P17" t="s">
        <v>13</v>
      </c>
      <c r="Q17" s="13">
        <f>LEN(R17)</f>
        <v>92</v>
      </c>
      <c r="R17" s="9" t="s">
        <v>17</v>
      </c>
    </row>
    <row r="19" spans="16:18" x14ac:dyDescent="0.25">
      <c r="P19" t="s">
        <v>27</v>
      </c>
    </row>
    <row r="20" spans="16:18" x14ac:dyDescent="0.25">
      <c r="P20" t="s">
        <v>15</v>
      </c>
      <c r="Q20" s="15">
        <f>LEN(R20)</f>
        <v>43</v>
      </c>
      <c r="R20" s="9" t="s">
        <v>23</v>
      </c>
    </row>
    <row r="21" spans="16:18" x14ac:dyDescent="0.25">
      <c r="P21" t="s">
        <v>15</v>
      </c>
      <c r="Q21" s="15">
        <f>LEN(R21)</f>
        <v>44</v>
      </c>
      <c r="R21" s="9" t="s">
        <v>24</v>
      </c>
    </row>
    <row r="23" spans="16:18" x14ac:dyDescent="0.25">
      <c r="P23" t="s">
        <v>25</v>
      </c>
    </row>
    <row r="24" spans="16:18" x14ac:dyDescent="0.25">
      <c r="P24" t="s">
        <v>15</v>
      </c>
      <c r="Q24" s="14">
        <f>LEN(R24)</f>
        <v>42</v>
      </c>
      <c r="R24" s="9" t="s">
        <v>26</v>
      </c>
    </row>
    <row r="25" spans="16:18" x14ac:dyDescent="0.25">
      <c r="P25" t="s">
        <v>15</v>
      </c>
      <c r="Q25" s="14">
        <f>LEN(R25)</f>
        <v>41</v>
      </c>
      <c r="R25" s="9" t="s">
        <v>28</v>
      </c>
    </row>
    <row r="26" spans="16:18" x14ac:dyDescent="0.25">
      <c r="P26" t="s">
        <v>30</v>
      </c>
      <c r="Q26" s="14">
        <f>LEN(R26)</f>
        <v>35</v>
      </c>
      <c r="R26" s="9" t="s">
        <v>29</v>
      </c>
    </row>
  </sheetData>
  <autoFilter ref="B2:C1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ZORRO2005</dc:creator>
  <cp:lastModifiedBy>Dell</cp:lastModifiedBy>
  <dcterms:created xsi:type="dcterms:W3CDTF">2013-02-18T15:02:24Z</dcterms:created>
  <dcterms:modified xsi:type="dcterms:W3CDTF">2013-03-01T21:09:33Z</dcterms:modified>
</cp:coreProperties>
</file>