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085" windowHeight="8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" i="1" l="1"/>
  <c r="M6" i="1" s="1"/>
  <c r="L5" i="1"/>
  <c r="M5" i="1" s="1"/>
  <c r="L4" i="1"/>
  <c r="M4" i="1" s="1"/>
  <c r="L3" i="1"/>
  <c r="M3" i="1" s="1"/>
  <c r="L2" i="1"/>
  <c r="M2" i="1" s="1"/>
  <c r="D3" i="1"/>
  <c r="E3" i="1" s="1"/>
  <c r="D4" i="1"/>
  <c r="E4" i="1" s="1"/>
  <c r="D5" i="1"/>
  <c r="F5" i="1" s="1"/>
  <c r="D6" i="1"/>
  <c r="E6" i="1" s="1"/>
  <c r="D2" i="1"/>
  <c r="F2" i="1" s="1"/>
  <c r="F6" i="1" l="1"/>
  <c r="F4" i="1"/>
  <c r="F3" i="1"/>
  <c r="N6" i="1"/>
  <c r="N4" i="1"/>
  <c r="N2" i="1"/>
  <c r="N5" i="1"/>
  <c r="N3" i="1"/>
  <c r="E2" i="1"/>
  <c r="E5" i="1"/>
</calcChain>
</file>

<file path=xl/sharedStrings.xml><?xml version="1.0" encoding="utf-8"?>
<sst xmlns="http://schemas.openxmlformats.org/spreadsheetml/2006/main" count="18" uniqueCount="13">
  <si>
    <t>Индекс массы тела</t>
  </si>
  <si>
    <t>ИМТ = вес (кг) / рост (м) в квадрате</t>
  </si>
  <si>
    <t>Пример: Вес 85кг, Рост 185см или (1,85*1,85)=3,4225 м</t>
  </si>
  <si>
    <t>ИМТ = 85 / 3,4225 = 24,8</t>
  </si>
  <si>
    <t>Теперь остается посмотреть, что означает получившийся ИМТ=24,8</t>
  </si>
  <si>
    <t>РОСТ</t>
  </si>
  <si>
    <t>ВЕС</t>
  </si>
  <si>
    <t>№</t>
  </si>
  <si>
    <r>
      <t>На сегодняшний день самой точной формулой идеального веса считается –</t>
    </r>
    <r>
      <rPr>
        <b/>
        <sz val="10.5"/>
        <color indexed="63"/>
        <rFont val="Arial"/>
        <family val="2"/>
        <charset val="204"/>
      </rPr>
      <t>формула Кетеле</t>
    </r>
    <r>
      <rPr>
        <sz val="10.5"/>
        <color indexed="63"/>
        <rFont val="Arial"/>
        <family val="2"/>
        <charset val="204"/>
      </rPr>
      <t>, больше известная, как </t>
    </r>
    <r>
      <rPr>
        <b/>
        <sz val="10.5"/>
        <color indexed="63"/>
        <rFont val="Arial"/>
        <family val="2"/>
        <charset val="204"/>
      </rPr>
      <t>ИМТ (Индекс Массы Тела)</t>
    </r>
    <r>
      <rPr>
        <sz val="10.5"/>
        <color indexed="63"/>
        <rFont val="Arial"/>
        <family val="2"/>
        <charset val="204"/>
      </rPr>
      <t>.</t>
    </r>
  </si>
  <si>
    <t>Ломаю голову уже второй день: хочу еще графу, в которой будет показываться стадия ожирения (выводится по ИМТ). я знаю границы стадий, но не зна как ввести диапазон чисел: что-то типа =IF(F2&gt;40;"III") -это третья стадия ожирения, а все остальные ІІ-40-35, І-34,9-30,1, Избыток-30-25, норма-24,9-18,5. Подскажите, как это записать?</t>
  </si>
  <si>
    <t>=ВПР(F2;{0;"Недостаток":18,5;"Норма":25;"Избыток":30;"I":35;"II":40;"III"};2)</t>
  </si>
  <si>
    <t>HLOOKUP(D3;{0;"Недостаток":18,5;"Норма":25;"Избыток":30;"I":35;"II":40;"III"};2;1)</t>
  </si>
  <si>
    <t>Если избыток,то степень ожирения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</si>
</sst>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0.000"/>
  </numFmts>
  <fonts count="7" x14ac:knownFonts="1">
    <font>
      <sz val="10"/>
      <color theme="1"/>
      <name val="Times New Roman"/>
      <family val="2"/>
      <charset val="204"/>
    </font>
    <font>
      <sz val="10.5"/>
      <color indexed="63"/>
      <name val="Arial"/>
      <family val="2"/>
      <charset val="204"/>
    </font>
    <font>
      <b/>
      <sz val="10.5"/>
      <color indexed="63"/>
      <name val="Arial"/>
      <family val="2"/>
      <charset val="204"/>
    </font>
    <font>
      <sz val="10"/>
      <color rgb="FFFF0000"/>
      <name val="Times New Roman"/>
      <family val="2"/>
      <charset val="204"/>
    </font>
    <font>
      <sz val="10.5"/>
      <color rgb="FF2A2A2A"/>
      <name val="Arial"/>
      <family val="2"/>
      <charset val="204"/>
    </font>
    <font>
      <u/>
      <sz val="10.5"/>
      <color rgb="FF2A2A2A"/>
      <name val="Arial"/>
      <family val="2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wrapText="1"/>
    </xf>
    <xf numFmtId="0" fontId="3" fillId="0" borderId="0" xfId="0" applyFont="1"/>
    <xf numFmtId="18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workbookViewId="0">
      <selection activeCell="G4" sqref="G4"/>
    </sheetView>
  </sheetViews>
  <sheetFormatPr defaultRowHeight="12.75" x14ac:dyDescent="0.2"/>
  <cols>
    <col min="1" max="1" width="6.5" customWidth="1"/>
    <col min="2" max="2" width="10.5" customWidth="1"/>
    <col min="4" max="4" width="15" customWidth="1"/>
    <col min="5" max="5" width="12.33203125" customWidth="1"/>
    <col min="6" max="6" width="17" customWidth="1"/>
    <col min="7" max="7" width="12.83203125" customWidth="1"/>
    <col min="8" max="8" width="11.6640625" customWidth="1"/>
    <col min="12" max="12" width="14.6640625" customWidth="1"/>
    <col min="13" max="13" width="12.5" customWidth="1"/>
    <col min="14" max="14" width="19" customWidth="1"/>
  </cols>
  <sheetData>
    <row r="1" spans="1:14" s="1" customFormat="1" ht="44.25" customHeight="1" x14ac:dyDescent="0.2">
      <c r="A1" s="8" t="s">
        <v>7</v>
      </c>
      <c r="B1" s="9" t="s">
        <v>5</v>
      </c>
      <c r="C1" s="9" t="s">
        <v>6</v>
      </c>
      <c r="D1" s="14" t="s">
        <v>0</v>
      </c>
      <c r="E1" s="14"/>
      <c r="F1" s="11" t="s">
        <v>12</v>
      </c>
      <c r="G1" s="17"/>
      <c r="I1" s="15" t="s">
        <v>7</v>
      </c>
      <c r="J1" s="16" t="s">
        <v>5</v>
      </c>
      <c r="K1" s="16" t="s">
        <v>6</v>
      </c>
      <c r="L1" s="14" t="s">
        <v>0</v>
      </c>
      <c r="M1" s="14"/>
      <c r="N1" s="11" t="s">
        <v>12</v>
      </c>
    </row>
    <row r="2" spans="1:14" ht="15" x14ac:dyDescent="0.25">
      <c r="A2" s="2">
        <v>1</v>
      </c>
      <c r="B2" s="2">
        <v>167</v>
      </c>
      <c r="C2" s="2">
        <v>65</v>
      </c>
      <c r="D2" s="7">
        <f>C2/(B2/100)^2</f>
        <v>23.306680053067517</v>
      </c>
      <c r="E2" s="19" t="str">
        <f>IF(D2&lt;18.5,"недостаток",IF(D2&lt;25,"норма","избыток"))</f>
        <v>норма</v>
      </c>
      <c r="F2" s="20" t="str">
        <f>ROMAN(IF(D2&lt;25,0,IF(D2&lt;30,1,IF(D2&lt;35,2,IF(D2&lt;40,3,4)))))</f>
        <v/>
      </c>
      <c r="G2" s="18"/>
      <c r="I2" s="2">
        <v>1</v>
      </c>
      <c r="J2" s="2">
        <v>175</v>
      </c>
      <c r="K2" s="2">
        <v>86</v>
      </c>
      <c r="L2" s="2">
        <f>K2/(J2/100)^2</f>
        <v>28.081632653061224</v>
      </c>
      <c r="M2" s="10" t="str">
        <f>VLOOKUP(L2,{0,"Недостаток";18.5,"Норма";25,"Избыток";30,"I";35,"II";40,"III"},2,1)</f>
        <v>Избыток</v>
      </c>
      <c r="N2" s="12">
        <f>IF(L2&lt;25,0,IF(L2&lt;30,1,IF(L2&lt;35,3,4)))</f>
        <v>1</v>
      </c>
    </row>
    <row r="3" spans="1:14" ht="15" x14ac:dyDescent="0.25">
      <c r="A3" s="2">
        <v>2</v>
      </c>
      <c r="B3" s="2">
        <v>167</v>
      </c>
      <c r="C3" s="2">
        <v>70</v>
      </c>
      <c r="D3" s="7">
        <f>C3/(B3/100)^2</f>
        <v>25.099501595611173</v>
      </c>
      <c r="E3" s="19" t="str">
        <f>IF(D3&lt;18.5,"недостаток",IF(D3&lt;25,"норма","избыток"))</f>
        <v>избыток</v>
      </c>
      <c r="F3" s="20" t="str">
        <f t="shared" ref="F3:F6" si="0">ROMAN(IF(D3&lt;25,0,IF(D3&lt;30,1,IF(D3&lt;35,2,IF(D3&lt;40,3,4)))))</f>
        <v>I</v>
      </c>
      <c r="G3" s="18"/>
      <c r="I3" s="2">
        <v>2</v>
      </c>
      <c r="J3" s="2">
        <v>180</v>
      </c>
      <c r="K3" s="2">
        <v>78</v>
      </c>
      <c r="L3" s="2">
        <f>K3/(J3/100)^2</f>
        <v>24.074074074074073</v>
      </c>
      <c r="M3" s="10" t="str">
        <f>VLOOKUP(L3,{0,"Недостаток";18.5,"Норма";25,"Избыток";30,"I";35,"II";40,"III"},2,1)</f>
        <v>Норма</v>
      </c>
      <c r="N3" s="12">
        <f t="shared" ref="N3:N6" si="1">IF(L3&lt;25,0,IF(L3&lt;30,1,IF(L3&lt;35,3,4)))</f>
        <v>0</v>
      </c>
    </row>
    <row r="4" spans="1:14" ht="15" x14ac:dyDescent="0.25">
      <c r="A4" s="2">
        <v>3</v>
      </c>
      <c r="B4" s="2">
        <v>167</v>
      </c>
      <c r="C4" s="2">
        <v>85</v>
      </c>
      <c r="D4" s="7">
        <f>C4/(B4/100)^2</f>
        <v>30.477966223242138</v>
      </c>
      <c r="E4" s="19" t="str">
        <f>IF(D4&lt;18.5,"недостаток",IF(D4&lt;25,"норма","избыток"))</f>
        <v>избыток</v>
      </c>
      <c r="F4" s="20" t="str">
        <f t="shared" si="0"/>
        <v>II</v>
      </c>
      <c r="G4" s="18"/>
      <c r="I4" s="2">
        <v>3</v>
      </c>
      <c r="J4" s="2">
        <v>171</v>
      </c>
      <c r="K4" s="2">
        <v>81</v>
      </c>
      <c r="L4" s="2">
        <f>K4/(J4/100)^2</f>
        <v>27.70083102493075</v>
      </c>
      <c r="M4" s="10" t="str">
        <f>VLOOKUP(L4,{0,"Недостаток";18.5,"Норма";25,"Избыток";30,"I";35,"II";40,"III"},2,1)</f>
        <v>Избыток</v>
      </c>
      <c r="N4" s="12">
        <f t="shared" si="1"/>
        <v>1</v>
      </c>
    </row>
    <row r="5" spans="1:14" ht="15" x14ac:dyDescent="0.25">
      <c r="A5" s="2">
        <v>4</v>
      </c>
      <c r="B5" s="2">
        <v>167</v>
      </c>
      <c r="C5" s="2">
        <v>100</v>
      </c>
      <c r="D5" s="7">
        <f>C5/(B5/100)^2</f>
        <v>35.856430850873103</v>
      </c>
      <c r="E5" s="19" t="str">
        <f>IF(D5&lt;18.5,"недостаток",IF(D5&lt;25,"норма","избыток"))</f>
        <v>избыток</v>
      </c>
      <c r="F5" s="20" t="str">
        <f t="shared" si="0"/>
        <v>III</v>
      </c>
      <c r="G5" s="18"/>
      <c r="I5" s="2">
        <v>4</v>
      </c>
      <c r="J5" s="2">
        <v>169</v>
      </c>
      <c r="K5" s="2">
        <v>63</v>
      </c>
      <c r="L5" s="2">
        <f>K5/(J5/100)^2</f>
        <v>22.058051188683873</v>
      </c>
      <c r="M5" s="10" t="str">
        <f>VLOOKUP(L5,{0,"Недостаток";18.5,"Норма";25,"Избыток";30,"I";35,"II";40,"III"},2,1)</f>
        <v>Норма</v>
      </c>
      <c r="N5" s="12">
        <f t="shared" si="1"/>
        <v>0</v>
      </c>
    </row>
    <row r="6" spans="1:14" ht="15" x14ac:dyDescent="0.25">
      <c r="A6" s="2">
        <v>5</v>
      </c>
      <c r="B6" s="2">
        <v>167</v>
      </c>
      <c r="C6" s="2">
        <v>120</v>
      </c>
      <c r="D6" s="7">
        <f>C6/(B6/100)^2</f>
        <v>43.027717021047728</v>
      </c>
      <c r="E6" s="19" t="str">
        <f>IF(D6&lt;18.5,"недостаток",IF(D6&lt;25,"норма","избыток"))</f>
        <v>избыток</v>
      </c>
      <c r="F6" s="20" t="str">
        <f t="shared" si="0"/>
        <v>IV</v>
      </c>
      <c r="G6" s="18"/>
      <c r="I6" s="2">
        <v>5</v>
      </c>
      <c r="J6" s="2">
        <v>170</v>
      </c>
      <c r="K6" s="2">
        <v>71</v>
      </c>
      <c r="L6" s="2">
        <f>K6/(J6/100)^2</f>
        <v>24.567474048442911</v>
      </c>
      <c r="M6" s="10" t="str">
        <f>VLOOKUP(L6,{0,"Недостаток";18.5,"Норма";25,"Избыток";30,"I";35,"II";40,"III"},2,1)</f>
        <v>Норма</v>
      </c>
      <c r="N6" s="12">
        <f t="shared" si="1"/>
        <v>0</v>
      </c>
    </row>
    <row r="8" spans="1:14" ht="13.5" x14ac:dyDescent="0.2">
      <c r="D8" s="3" t="s">
        <v>8</v>
      </c>
    </row>
    <row r="10" spans="1:14" ht="13.5" x14ac:dyDescent="0.2">
      <c r="D10" s="4" t="s">
        <v>1</v>
      </c>
    </row>
    <row r="11" spans="1:14" x14ac:dyDescent="0.2">
      <c r="A11">
        <v>1</v>
      </c>
      <c r="B11">
        <v>30</v>
      </c>
    </row>
    <row r="12" spans="1:14" ht="13.5" x14ac:dyDescent="0.2">
      <c r="A12">
        <v>2</v>
      </c>
      <c r="B12">
        <v>35</v>
      </c>
      <c r="D12" s="3" t="s">
        <v>2</v>
      </c>
    </row>
    <row r="13" spans="1:14" x14ac:dyDescent="0.2">
      <c r="A13">
        <v>3</v>
      </c>
      <c r="B13">
        <v>40</v>
      </c>
    </row>
    <row r="14" spans="1:14" ht="13.5" x14ac:dyDescent="0.2">
      <c r="A14">
        <v>4</v>
      </c>
      <c r="D14" s="4" t="s">
        <v>3</v>
      </c>
    </row>
    <row r="16" spans="1:14" ht="13.5" x14ac:dyDescent="0.2">
      <c r="D16" s="3" t="s">
        <v>4</v>
      </c>
    </row>
    <row r="18" spans="4:23" ht="57.75" customHeight="1" x14ac:dyDescent="0.2">
      <c r="D18" s="13" t="s">
        <v>9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5"/>
      <c r="T18" s="5"/>
      <c r="U18" s="5"/>
      <c r="V18" s="5"/>
      <c r="W18" s="5"/>
    </row>
    <row r="19" spans="4:23" x14ac:dyDescent="0.2">
      <c r="D19" s="6" t="s">
        <v>11</v>
      </c>
    </row>
    <row r="21" spans="4:23" x14ac:dyDescent="0.2">
      <c r="D21" t="s">
        <v>10</v>
      </c>
    </row>
    <row r="26" spans="4:23" x14ac:dyDescent="0.2">
      <c r="R26" s="1"/>
    </row>
  </sheetData>
  <mergeCells count="3">
    <mergeCell ref="D18:R18"/>
    <mergeCell ref="D1:E1"/>
    <mergeCell ref="L1:M1"/>
  </mergeCells>
  <conditionalFormatting sqref="D2:D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{AF374CB1-1BB9-40EE-83D9-7F7BB57EEB04}</x14:id>
        </ext>
      </extLst>
    </cfRule>
  </conditionalFormatting>
  <conditionalFormatting sqref="F2:F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{91D10EA3-7B69-43DF-8404-4DA6C974AD29}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374CB1-1BB9-40EE-83D9-7F7BB57EEB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D2:D6</xm:sqref>
        </x14:conditionalFormatting>
        <x14:conditionalFormatting xmlns:xm="http://schemas.microsoft.com/office/excel/2006/main">
          <x14:cfRule type="dataBar" id="{91D10EA3-7B69-43DF-8404-4DA6C974AD2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F2:F6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Hidoyatov</dc:creator>
  <cp:lastModifiedBy>User</cp:lastModifiedBy>
  <dcterms:created xsi:type="dcterms:W3CDTF">2013-02-28T14:25:44Z</dcterms:created>
  <dcterms:modified xsi:type="dcterms:W3CDTF">2013-03-22T06:33:18Z</dcterms:modified>
</cp:coreProperties>
</file>