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unUser181\Desktop\"/>
    </mc:Choice>
  </mc:AlternateContent>
  <bookViews>
    <workbookView xWindow="0" yWindow="0" windowWidth="28800" windowHeight="12300"/>
  </bookViews>
  <sheets>
    <sheet name="Сэндвич (2)" sheetId="1" r:id="rId1"/>
  </sheets>
  <externalReferences>
    <externalReference r:id="rId2"/>
  </externalReferences>
  <definedNames>
    <definedName name="_xlnm.Print_Area" localSheetId="0">'Сэндвич (2)'!$A$1:$K$35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C35" i="1"/>
  <c r="H35" i="1" s="1"/>
  <c r="G34" i="1"/>
  <c r="C34" i="1"/>
  <c r="F33" i="1"/>
  <c r="G33" i="1" s="1"/>
  <c r="C33" i="1"/>
  <c r="E30" i="1"/>
  <c r="G30" i="1" s="1"/>
  <c r="C30" i="1"/>
  <c r="E29" i="1"/>
  <c r="G29" i="1" s="1"/>
  <c r="C29" i="1"/>
  <c r="F28" i="1"/>
  <c r="C28" i="1"/>
  <c r="E28" i="1" s="1"/>
  <c r="G28" i="1" s="1"/>
  <c r="E27" i="1"/>
  <c r="G27" i="1" s="1"/>
  <c r="C27" i="1"/>
  <c r="E26" i="1"/>
  <c r="G26" i="1" s="1"/>
  <c r="C26" i="1"/>
  <c r="F25" i="1"/>
  <c r="E24" i="1"/>
  <c r="G24" i="1" s="1"/>
  <c r="E23" i="1"/>
  <c r="G23" i="1" s="1"/>
  <c r="F22" i="1"/>
  <c r="G21" i="1"/>
  <c r="E21" i="1"/>
  <c r="G20" i="1"/>
  <c r="E20" i="1"/>
  <c r="F19" i="1"/>
  <c r="C19" i="1"/>
  <c r="E19" i="1" s="1"/>
  <c r="G19" i="1" s="1"/>
  <c r="E18" i="1"/>
  <c r="G18" i="1" s="1"/>
  <c r="C18" i="1"/>
  <c r="E17" i="1"/>
  <c r="G17" i="1" s="1"/>
  <c r="C17" i="1"/>
  <c r="F16" i="1"/>
  <c r="C16" i="1"/>
  <c r="E16" i="1" s="1"/>
  <c r="G16" i="1" s="1"/>
  <c r="E15" i="1"/>
  <c r="G15" i="1" s="1"/>
  <c r="F13" i="1"/>
  <c r="N11" i="1"/>
  <c r="N10" i="1"/>
  <c r="C25" i="1" s="1"/>
  <c r="E25" i="1" s="1"/>
  <c r="G25" i="1" s="1"/>
  <c r="F10" i="1"/>
  <c r="N9" i="1"/>
  <c r="C22" i="1" s="1"/>
  <c r="E22" i="1" s="1"/>
  <c r="G22" i="1" s="1"/>
  <c r="N8" i="1"/>
  <c r="C21" i="1" s="1"/>
  <c r="N7" i="1"/>
  <c r="N6" i="1"/>
  <c r="C13" i="1" s="1"/>
  <c r="N5" i="1"/>
  <c r="N4" i="1"/>
  <c r="C12" i="1" s="1"/>
  <c r="K6" i="1" l="1"/>
  <c r="H21" i="1"/>
  <c r="H20" i="1"/>
  <c r="H19" i="1"/>
  <c r="H27" i="1"/>
  <c r="E14" i="1"/>
  <c r="G14" i="1" s="1"/>
  <c r="E13" i="1"/>
  <c r="G13" i="1" s="1"/>
  <c r="C14" i="1"/>
  <c r="C15" i="1"/>
  <c r="H16" i="1"/>
  <c r="H17" i="1"/>
  <c r="H18" i="1"/>
  <c r="H28" i="1"/>
  <c r="H29" i="1"/>
  <c r="H30" i="1"/>
  <c r="H33" i="1"/>
  <c r="C10" i="1"/>
  <c r="C23" i="1"/>
  <c r="C24" i="1"/>
  <c r="H25" i="1"/>
  <c r="H26" i="1"/>
  <c r="H34" i="1"/>
  <c r="C20" i="1"/>
  <c r="E11" i="1" l="1"/>
  <c r="G11" i="1" s="1"/>
  <c r="E10" i="1"/>
  <c r="G10" i="1" s="1"/>
  <c r="H10" i="1" s="1"/>
  <c r="E12" i="1"/>
  <c r="G12" i="1" s="1"/>
  <c r="H12" i="1" s="1"/>
  <c r="H15" i="1"/>
  <c r="H14" i="1"/>
  <c r="H13" i="1"/>
  <c r="K7" i="1"/>
  <c r="H11" i="1"/>
  <c r="H24" i="1"/>
  <c r="H23" i="1"/>
  <c r="H22" i="1"/>
  <c r="C11" i="1" l="1"/>
</calcChain>
</file>

<file path=xl/sharedStrings.xml><?xml version="1.0" encoding="utf-8"?>
<sst xmlns="http://schemas.openxmlformats.org/spreadsheetml/2006/main" count="90" uniqueCount="58">
  <si>
    <t>Карта сварки изделия</t>
  </si>
  <si>
    <t xml:space="preserve">Номер заявки </t>
  </si>
  <si>
    <t xml:space="preserve">Вид доработки                               </t>
  </si>
  <si>
    <t>Фургон хлебный сэндвич</t>
  </si>
  <si>
    <t>Дата изготовления</t>
  </si>
  <si>
    <t>Длина м</t>
  </si>
  <si>
    <t>ФИО мастера, подпись</t>
  </si>
  <si>
    <t>Анреев</t>
  </si>
  <si>
    <t>Базовое шасси</t>
  </si>
  <si>
    <t>Газель</t>
  </si>
  <si>
    <t>распиловка</t>
  </si>
  <si>
    <t>Сложнось изготовления</t>
  </si>
  <si>
    <t>минимальная</t>
  </si>
  <si>
    <t>сварка</t>
  </si>
  <si>
    <t>Тариф на распиловку руб.</t>
  </si>
  <si>
    <t>основание</t>
  </si>
  <si>
    <t>Тариф на сварку руб.</t>
  </si>
  <si>
    <t>пол</t>
  </si>
  <si>
    <t>защита</t>
  </si>
  <si>
    <t>Наименование изделия:</t>
  </si>
  <si>
    <t>Кол-во:</t>
  </si>
  <si>
    <t>НРВ /Числ-ть /Тариф</t>
  </si>
  <si>
    <t>ФИО исполнителя:</t>
  </si>
  <si>
    <t xml:space="preserve"> НРВ</t>
  </si>
  <si>
    <t>КТУ</t>
  </si>
  <si>
    <t>Итого факт РВ</t>
  </si>
  <si>
    <t>Факт тариф</t>
  </si>
  <si>
    <t>Сдача с 1-го предъявления</t>
  </si>
  <si>
    <t>Сдача со 2-го предъявления</t>
  </si>
  <si>
    <t>Сдача с 3-го предъявления</t>
  </si>
  <si>
    <t>крыша</t>
  </si>
  <si>
    <t>Распиловка</t>
  </si>
  <si>
    <t>НРВ, мин</t>
  </si>
  <si>
    <t>КТУ =1+(1-F11)</t>
  </si>
  <si>
    <t>Если нет текста в Д10, то Е=0, если есть текст Д10, Д11, Д12, то Е10=С10/3</t>
  </si>
  <si>
    <t>Сумма факт РВ =НРВ, либо ложь</t>
  </si>
  <si>
    <t>дверной проём</t>
  </si>
  <si>
    <t>Числ-ть, чел.</t>
  </si>
  <si>
    <t>Алексеев</t>
  </si>
  <si>
    <r>
      <t>КТУ если Е11&gt;0, то 1</t>
    </r>
    <r>
      <rPr>
        <sz val="11"/>
        <color theme="1"/>
        <rFont val="Calibri"/>
        <family val="2"/>
        <charset val="204"/>
      </rPr>
      <t>≤</t>
    </r>
    <r>
      <rPr>
        <sz val="11"/>
        <color theme="1"/>
        <rFont val="Calibri"/>
        <family val="2"/>
        <scheme val="minor"/>
      </rPr>
      <t>F11</t>
    </r>
    <r>
      <rPr>
        <sz val="11"/>
        <color theme="1"/>
        <rFont val="Calibri"/>
        <family val="2"/>
        <charset val="204"/>
      </rPr>
      <t>≥</t>
    </r>
    <r>
      <rPr>
        <sz val="11"/>
        <color theme="1"/>
        <rFont val="Calibri"/>
        <family val="2"/>
      </rPr>
      <t>0;  либо ложь</t>
    </r>
  </si>
  <si>
    <r>
      <t>Cумма КТУ</t>
    </r>
    <r>
      <rPr>
        <sz val="11"/>
        <color theme="1"/>
        <rFont val="Calibri"/>
        <family val="2"/>
        <charset val="204"/>
      </rPr>
      <t>≥</t>
    </r>
    <r>
      <rPr>
        <sz val="11"/>
        <color theme="1"/>
        <rFont val="Calibri"/>
        <family val="2"/>
        <scheme val="minor"/>
      </rPr>
      <t>3, либо ложь</t>
    </r>
  </si>
  <si>
    <t>фермы</t>
  </si>
  <si>
    <t>Тариф</t>
  </si>
  <si>
    <t>Антонов</t>
  </si>
  <si>
    <t>Основание</t>
  </si>
  <si>
    <t>Петров</t>
  </si>
  <si>
    <t>Сидоров</t>
  </si>
  <si>
    <t>Каркасный пол</t>
  </si>
  <si>
    <t>Груздев</t>
  </si>
  <si>
    <t>Боковая защита</t>
  </si>
  <si>
    <t>Крыша</t>
  </si>
  <si>
    <t>Дверной проём</t>
  </si>
  <si>
    <t>Фермы</t>
  </si>
  <si>
    <t>Сверловка портала задних дверей</t>
  </si>
  <si>
    <t>чтобы не высвеч. ДЕЛО</t>
  </si>
  <si>
    <t>Всего</t>
  </si>
  <si>
    <t>ФИО исполнителя заносится только в элементах автомобиля с ненулевым НРВ. В первую строчку - наставник, во вторую - ученик.</t>
  </si>
  <si>
    <t>Значение КТУ ставится только во второй строке либо 0,5, либо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</si>
</sst>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8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2"/>
      <color rgb="FF0061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333333"/>
      <name val="Arial"/>
      <family val="2"/>
      <charset val="204"/>
    </font>
    <font>
      <sz val="10"/>
      <color rgb="FF000000"/>
      <name val="Arial Unicode MS"/>
    </font>
    <font>
      <sz val="11"/>
      <color theme="1"/>
      <name val="Calibri"/>
      <family val="2"/>
      <charset val="204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99">
    <xf numFmtId="0" fontId="0" fillId="0" borderId="0" xfId="0"/>
    <xf numFmtId="0" fontId="2" fillId="2" borderId="1" xfId="2" applyFont="1" applyBorder="1" applyAlignment="1">
      <alignment horizontal="center"/>
    </xf>
    <xf numFmtId="0" fontId="2" fillId="2" borderId="2" xfId="2" applyFont="1" applyBorder="1" applyAlignment="1">
      <alignment horizontal="center"/>
    </xf>
    <xf numFmtId="0" fontId="2" fillId="2" borderId="3" xfId="2" applyFont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left" vertical="center"/>
    </xf>
    <xf numFmtId="4" fontId="0" fillId="0" borderId="5" xfId="0" applyNumberForma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vertical="center"/>
    </xf>
    <xf numFmtId="14" fontId="0" fillId="0" borderId="3" xfId="0" applyNumberFormat="1" applyBorder="1" applyAlignment="1">
      <alignment horizontal="left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1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8" xfId="0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4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" xfId="0" applyFill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4" borderId="16" xfId="0" applyFill="1" applyBorder="1" applyAlignment="1"/>
    <xf numFmtId="4" fontId="0" fillId="4" borderId="16" xfId="0" applyNumberFormat="1" applyFill="1" applyBorder="1" applyAlignment="1">
      <alignment vertical="center"/>
    </xf>
    <xf numFmtId="4" fontId="0" fillId="0" borderId="17" xfId="0" applyNumberFormat="1" applyBorder="1" applyAlignment="1">
      <alignment vertical="center"/>
    </xf>
    <xf numFmtId="0" fontId="4" fillId="4" borderId="18" xfId="0" applyFont="1" applyFill="1" applyBorder="1" applyAlignment="1">
      <alignment horizontal="right"/>
    </xf>
    <xf numFmtId="164" fontId="5" fillId="6" borderId="19" xfId="0" applyNumberFormat="1" applyFont="1" applyFill="1" applyBorder="1" applyAlignment="1"/>
    <xf numFmtId="0" fontId="4" fillId="4" borderId="20" xfId="0" applyFont="1" applyFill="1" applyBorder="1"/>
    <xf numFmtId="43" fontId="4" fillId="4" borderId="19" xfId="1" applyFont="1" applyFill="1" applyBorder="1"/>
    <xf numFmtId="0" fontId="0" fillId="0" borderId="21" xfId="0" applyBorder="1" applyAlignment="1"/>
    <xf numFmtId="0" fontId="0" fillId="0" borderId="22" xfId="0" applyBorder="1" applyAlignment="1"/>
    <xf numFmtId="0" fontId="0" fillId="0" borderId="23" xfId="0" applyBorder="1" applyAlignment="1">
      <alignment horizontal="center" vertical="center"/>
    </xf>
    <xf numFmtId="0" fontId="0" fillId="4" borderId="5" xfId="0" applyFill="1" applyBorder="1" applyAlignment="1"/>
    <xf numFmtId="4" fontId="0" fillId="0" borderId="1" xfId="0" applyNumberFormat="1" applyBorder="1" applyAlignment="1">
      <alignment vertical="center"/>
    </xf>
    <xf numFmtId="0" fontId="4" fillId="4" borderId="24" xfId="0" applyFont="1" applyFill="1" applyBorder="1" applyAlignment="1">
      <alignment horizontal="right"/>
    </xf>
    <xf numFmtId="164" fontId="4" fillId="5" borderId="25" xfId="0" applyNumberFormat="1" applyFont="1" applyFill="1" applyBorder="1"/>
    <xf numFmtId="0" fontId="4" fillId="4" borderId="2" xfId="0" applyFont="1" applyFill="1" applyBorder="1"/>
    <xf numFmtId="43" fontId="4" fillId="4" borderId="25" xfId="1" applyFont="1" applyFill="1" applyBorder="1"/>
    <xf numFmtId="0" fontId="0" fillId="0" borderId="5" xfId="0" applyBorder="1" applyAlignment="1"/>
    <xf numFmtId="0" fontId="0" fillId="0" borderId="16" xfId="0" applyBorder="1" applyAlignment="1"/>
    <xf numFmtId="0" fontId="0" fillId="0" borderId="26" xfId="0" applyBorder="1" applyAlignment="1">
      <alignment horizontal="center" vertical="center"/>
    </xf>
    <xf numFmtId="0" fontId="0" fillId="4" borderId="14" xfId="0" applyFill="1" applyBorder="1" applyAlignment="1"/>
    <xf numFmtId="4" fontId="0" fillId="4" borderId="14" xfId="0" applyNumberFormat="1" applyFill="1" applyBorder="1" applyAlignment="1">
      <alignment vertical="center"/>
    </xf>
    <xf numFmtId="4" fontId="0" fillId="0" borderId="6" xfId="0" applyNumberFormat="1" applyBorder="1" applyAlignment="1">
      <alignment vertical="center"/>
    </xf>
    <xf numFmtId="0" fontId="0" fillId="0" borderId="14" xfId="0" applyBorder="1" applyAlignment="1"/>
    <xf numFmtId="164" fontId="5" fillId="6" borderId="18" xfId="0" applyNumberFormat="1" applyFont="1" applyFill="1" applyBorder="1" applyAlignment="1"/>
    <xf numFmtId="0" fontId="4" fillId="4" borderId="19" xfId="0" applyFont="1" applyFill="1" applyBorder="1"/>
    <xf numFmtId="0" fontId="0" fillId="0" borderId="2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7" xfId="0" applyBorder="1" applyAlignment="1">
      <alignment horizontal="center"/>
    </xf>
    <xf numFmtId="4" fontId="0" fillId="4" borderId="5" xfId="0" applyNumberFormat="1" applyFill="1" applyBorder="1" applyAlignment="1">
      <alignment vertical="center"/>
    </xf>
    <xf numFmtId="164" fontId="4" fillId="5" borderId="24" xfId="0" applyNumberFormat="1" applyFont="1" applyFill="1" applyBorder="1"/>
    <xf numFmtId="0" fontId="4" fillId="4" borderId="25" xfId="0" applyFont="1" applyFill="1" applyBorder="1"/>
    <xf numFmtId="0" fontId="0" fillId="0" borderId="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4" borderId="30" xfId="0" applyFill="1" applyBorder="1" applyAlignment="1"/>
    <xf numFmtId="4" fontId="0" fillId="4" borderId="30" xfId="0" applyNumberFormat="1" applyFill="1" applyBorder="1" applyAlignment="1">
      <alignment vertical="center"/>
    </xf>
    <xf numFmtId="4" fontId="0" fillId="0" borderId="31" xfId="0" applyNumberFormat="1" applyBorder="1" applyAlignment="1">
      <alignment vertical="center"/>
    </xf>
    <xf numFmtId="0" fontId="0" fillId="0" borderId="32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4" borderId="35" xfId="0" applyFill="1" applyBorder="1" applyAlignment="1"/>
    <xf numFmtId="4" fontId="0" fillId="4" borderId="35" xfId="0" applyNumberFormat="1" applyFill="1" applyBorder="1" applyAlignment="1">
      <alignment vertical="center"/>
    </xf>
    <xf numFmtId="4" fontId="0" fillId="0" borderId="4" xfId="0" applyNumberFormat="1" applyBorder="1" applyAlignment="1">
      <alignment vertical="center"/>
    </xf>
    <xf numFmtId="4" fontId="0" fillId="4" borderId="38" xfId="0" applyNumberFormat="1" applyFill="1" applyBorder="1" applyAlignment="1">
      <alignment horizontal="right"/>
    </xf>
    <xf numFmtId="4" fontId="0" fillId="0" borderId="38" xfId="0" applyNumberFormat="1" applyBorder="1"/>
    <xf numFmtId="4" fontId="0" fillId="4" borderId="39" xfId="0" applyNumberFormat="1" applyFill="1" applyBorder="1"/>
    <xf numFmtId="0" fontId="0" fillId="0" borderId="1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/>
    <xf numFmtId="43" fontId="0" fillId="0" borderId="0" xfId="1" applyFont="1"/>
    <xf numFmtId="1" fontId="4" fillId="4" borderId="2" xfId="0" applyNumberFormat="1" applyFont="1" applyFill="1" applyBorder="1"/>
    <xf numFmtId="0" fontId="4" fillId="7" borderId="18" xfId="0" applyFont="1" applyFill="1" applyBorder="1" applyAlignment="1">
      <alignment horizontal="right"/>
    </xf>
  </cellXfs>
  <cellStyles count="3">
    <cellStyle name="Обычный" xfId="0" builtinId="0"/>
    <cellStyle name="Финансовый" xfId="1" builtinId="3"/>
    <cellStyle name="Хороший" xfId="2" builtinId="26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1;&#1095;.&#1089;&#1074;&#1072;&#1088;&#1082;&#1080;/&#1050;&#1057;&#1048;-&#1089;&#1074;&#1072;&#1088;&#1082;&#1072;-&#1085;&#1086;&#1088;&#1084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6"/>
      <sheetName val="Лист3"/>
      <sheetName val="Сэндвич (2)"/>
      <sheetName val="Сэндвич"/>
      <sheetName val="Каркасники"/>
      <sheetName val="Еврофургон"/>
      <sheetName val="Платформа"/>
      <sheetName val="Спальник"/>
      <sheetName val="ТарифыС"/>
      <sheetName val="ТарифыСп"/>
      <sheetName val="НС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I4" t="str">
            <v>Тариф</v>
          </cell>
          <cell r="J4" t="str">
            <v>НРВ</v>
          </cell>
          <cell r="K4" t="str">
            <v>Численность</v>
          </cell>
        </row>
        <row r="5">
          <cell r="I5">
            <v>2511</v>
          </cell>
          <cell r="P5" t="str">
            <v>Автомастерская7Газельсваркаминимальная</v>
          </cell>
        </row>
        <row r="6">
          <cell r="I6">
            <v>348</v>
          </cell>
          <cell r="P6" t="str">
            <v>Автомастерская7Газельраспиловкаминимальная</v>
          </cell>
        </row>
        <row r="7">
          <cell r="I7">
            <v>2151</v>
          </cell>
          <cell r="P7" t="str">
            <v>Автомастерская6Газельсваркаминимальная</v>
          </cell>
        </row>
        <row r="8">
          <cell r="I8">
            <v>298</v>
          </cell>
          <cell r="P8" t="str">
            <v>Автомастерская6Газельраспиловкаминимальная</v>
          </cell>
        </row>
        <row r="9">
          <cell r="I9">
            <v>1793</v>
          </cell>
          <cell r="P9" t="str">
            <v>Автомастерская5Газельсваркаминимальная</v>
          </cell>
        </row>
        <row r="10">
          <cell r="I10">
            <v>248</v>
          </cell>
          <cell r="P10" t="str">
            <v>Автомастерская5Газельраспиловкаминимальная</v>
          </cell>
        </row>
        <row r="11">
          <cell r="I11">
            <v>1642</v>
          </cell>
          <cell r="P11" t="str">
            <v>Автомастерская4Газельсваркаминимальная</v>
          </cell>
        </row>
        <row r="12">
          <cell r="I12">
            <v>218</v>
          </cell>
          <cell r="P12" t="str">
            <v>Автомастерская4Газельраспиловкаминимальная</v>
          </cell>
        </row>
        <row r="13">
          <cell r="I13">
            <v>1523</v>
          </cell>
          <cell r="P13" t="str">
            <v>Автомастерская3Газельсваркаминимальная</v>
          </cell>
        </row>
        <row r="14">
          <cell r="I14">
            <v>190</v>
          </cell>
          <cell r="P14" t="str">
            <v>Автомастерская3Газельраспиловкаминимальная</v>
          </cell>
        </row>
        <row r="15">
          <cell r="I15">
            <v>1523</v>
          </cell>
          <cell r="P15" t="str">
            <v>Автомастерская2Газельсваркаминимальная</v>
          </cell>
        </row>
        <row r="16">
          <cell r="I16">
            <v>190</v>
          </cell>
          <cell r="P16" t="str">
            <v>Автомастерская2Газельраспиловкаминимальная</v>
          </cell>
        </row>
        <row r="17">
          <cell r="I17">
            <v>2736</v>
          </cell>
          <cell r="P17" t="str">
            <v>Автомастерская7Газонсваркаминимальная</v>
          </cell>
        </row>
        <row r="18">
          <cell r="I18">
            <v>323</v>
          </cell>
          <cell r="P18" t="str">
            <v>Автомастерская7Газонраспиловкаминимальная</v>
          </cell>
        </row>
        <row r="19">
          <cell r="I19">
            <v>2345</v>
          </cell>
          <cell r="P19" t="str">
            <v>Автомастерская6Газонсваркаминимальная</v>
          </cell>
        </row>
        <row r="20">
          <cell r="I20">
            <v>277</v>
          </cell>
          <cell r="P20" t="str">
            <v>Автомастерская6Газонраспиловкаминимальная</v>
          </cell>
        </row>
        <row r="21">
          <cell r="I21">
            <v>2193</v>
          </cell>
          <cell r="P21" t="str">
            <v>Автомастерская5Газонсваркаминимальная</v>
          </cell>
        </row>
        <row r="22">
          <cell r="I22">
            <v>248</v>
          </cell>
          <cell r="P22" t="str">
            <v>Автомастерская5Газонраспиловкаминимальная</v>
          </cell>
        </row>
        <row r="23">
          <cell r="I23">
            <v>1999</v>
          </cell>
          <cell r="P23" t="str">
            <v>Автомастерская4Газонсваркаминимальная</v>
          </cell>
        </row>
        <row r="24">
          <cell r="I24">
            <v>218</v>
          </cell>
          <cell r="P24" t="str">
            <v>Автомастерская4Газонраспиловкаминимальная</v>
          </cell>
        </row>
        <row r="25">
          <cell r="I25">
            <v>1880</v>
          </cell>
          <cell r="P25" t="str">
            <v>Автомастерская3Газонсваркаминимальная</v>
          </cell>
        </row>
        <row r="26">
          <cell r="I26">
            <v>218</v>
          </cell>
          <cell r="P26" t="str">
            <v>Автомастерская3Газонраспиловкаминимальная</v>
          </cell>
        </row>
        <row r="27">
          <cell r="I27">
            <v>1880</v>
          </cell>
          <cell r="P27" t="str">
            <v>Автомастерская2Газонсваркаминимальная</v>
          </cell>
        </row>
        <row r="28">
          <cell r="I28">
            <v>2511</v>
          </cell>
          <cell r="P28" t="str">
            <v>Автолавка7Газельсваркаминимальная</v>
          </cell>
        </row>
        <row r="29">
          <cell r="I29">
            <v>348</v>
          </cell>
          <cell r="P29" t="str">
            <v>Автолавка7Газельраспиловкаминимальная</v>
          </cell>
        </row>
        <row r="30">
          <cell r="I30">
            <v>2151</v>
          </cell>
          <cell r="P30" t="str">
            <v>Автолавка6Газельсваркаминимальная</v>
          </cell>
        </row>
        <row r="31">
          <cell r="I31">
            <v>298</v>
          </cell>
          <cell r="P31" t="str">
            <v>Автолавка6Газельраспиловкаминимальная</v>
          </cell>
        </row>
        <row r="32">
          <cell r="I32">
            <v>1793</v>
          </cell>
          <cell r="P32" t="str">
            <v>Автолавка5Газельсваркаминимальная</v>
          </cell>
        </row>
        <row r="33">
          <cell r="I33">
            <v>248</v>
          </cell>
          <cell r="P33" t="str">
            <v>Автолавка5Газельраспиловкаминимальная</v>
          </cell>
        </row>
        <row r="34">
          <cell r="I34">
            <v>1642</v>
          </cell>
          <cell r="P34" t="str">
            <v>Автолавка4Газельсваркаминимальная</v>
          </cell>
        </row>
        <row r="35">
          <cell r="I35">
            <v>218</v>
          </cell>
          <cell r="P35" t="str">
            <v>Автолавка4Газельраспиловкаминимальная</v>
          </cell>
        </row>
        <row r="36">
          <cell r="I36">
            <v>1523</v>
          </cell>
          <cell r="P36" t="str">
            <v>Автолавка3Газельсваркаминимальная</v>
          </cell>
        </row>
        <row r="37">
          <cell r="I37">
            <v>190</v>
          </cell>
          <cell r="P37" t="str">
            <v>Автолавка3Газельраспиловкаминимальная</v>
          </cell>
        </row>
        <row r="38">
          <cell r="I38">
            <v>1523</v>
          </cell>
          <cell r="P38" t="str">
            <v>Автолавка2Газельсваркаминимальная</v>
          </cell>
        </row>
        <row r="39">
          <cell r="I39">
            <v>190</v>
          </cell>
          <cell r="P39" t="str">
            <v>Автолавка2Газельраспиловкаминимальная</v>
          </cell>
        </row>
        <row r="40">
          <cell r="I40">
            <v>2736</v>
          </cell>
          <cell r="P40" t="str">
            <v>Автолавка7Газонсваркаминимальная</v>
          </cell>
        </row>
        <row r="41">
          <cell r="I41">
            <v>323</v>
          </cell>
          <cell r="P41" t="str">
            <v>Автолавка7Газонраспиловкаминимальная</v>
          </cell>
        </row>
        <row r="42">
          <cell r="I42">
            <v>2345</v>
          </cell>
          <cell r="P42" t="str">
            <v>Автолавка6Газонсваркаминимальная</v>
          </cell>
        </row>
        <row r="43">
          <cell r="I43">
            <v>277</v>
          </cell>
          <cell r="P43" t="str">
            <v>Автолавка6Газонраспиловкаминимальная</v>
          </cell>
        </row>
        <row r="44">
          <cell r="I44">
            <v>2193</v>
          </cell>
          <cell r="P44" t="str">
            <v>Автолавка5Газонсваркаминимальная</v>
          </cell>
        </row>
        <row r="45">
          <cell r="I45">
            <v>248</v>
          </cell>
          <cell r="P45" t="str">
            <v>Автолавка5Газонраспиловкаминимальная</v>
          </cell>
        </row>
        <row r="46">
          <cell r="I46">
            <v>1999</v>
          </cell>
          <cell r="P46" t="str">
            <v>Автолавка4Газонсваркаминимальная</v>
          </cell>
        </row>
        <row r="47">
          <cell r="I47">
            <v>218</v>
          </cell>
          <cell r="P47" t="str">
            <v>Автолавка4Газонраспиловкаминимальная</v>
          </cell>
        </row>
        <row r="48">
          <cell r="I48">
            <v>1880</v>
          </cell>
          <cell r="P48" t="str">
            <v>Автолавка3Газонсваркаминимальная</v>
          </cell>
        </row>
        <row r="49">
          <cell r="I49">
            <v>218</v>
          </cell>
          <cell r="P49" t="str">
            <v>Автолавка3Газонраспиловкаминимальная</v>
          </cell>
        </row>
        <row r="50">
          <cell r="I50">
            <v>1880</v>
          </cell>
          <cell r="P50" t="str">
            <v>Автолавка2Газонсваркаминимальная</v>
          </cell>
        </row>
        <row r="51">
          <cell r="I51">
            <v>3256</v>
          </cell>
          <cell r="P51" t="str">
            <v>Фургон хлебный изотерм7Газельсваркаминимальная</v>
          </cell>
        </row>
        <row r="52">
          <cell r="I52">
            <v>221</v>
          </cell>
          <cell r="P52" t="str">
            <v>Фургон хлебный изотерм7Газельраспиловкаминимальная</v>
          </cell>
        </row>
        <row r="53">
          <cell r="I53">
            <v>3256</v>
          </cell>
          <cell r="P53" t="str">
            <v>Фургон хлебный изотерм6Газельсваркаминимальная</v>
          </cell>
        </row>
        <row r="54">
          <cell r="I54">
            <v>221</v>
          </cell>
          <cell r="P54" t="str">
            <v>Фургон хлебный изотерм6Газельраспиловкаминимальная</v>
          </cell>
        </row>
        <row r="55">
          <cell r="I55">
            <v>2713</v>
          </cell>
          <cell r="P55" t="str">
            <v>Фургон хлебный изотерм5Газельсваркаминимальная</v>
          </cell>
        </row>
        <row r="56">
          <cell r="I56">
            <v>184</v>
          </cell>
          <cell r="P56" t="str">
            <v>Фургон хлебный изотерм5Газельраспиловкаминимальная</v>
          </cell>
        </row>
        <row r="57">
          <cell r="I57">
            <v>2713</v>
          </cell>
          <cell r="P57" t="str">
            <v>Фургон хлебный изотерм4Газельсваркаминимальная</v>
          </cell>
        </row>
        <row r="58">
          <cell r="I58">
            <v>184</v>
          </cell>
          <cell r="P58" t="str">
            <v>Фургон хлебный изотерм4Газельраспиловкаминимальная</v>
          </cell>
        </row>
        <row r="59">
          <cell r="I59">
            <v>2400</v>
          </cell>
          <cell r="P59" t="str">
            <v>Фургон хлебный изотерм3Газельсваркаминимальная</v>
          </cell>
        </row>
        <row r="60">
          <cell r="I60">
            <v>155</v>
          </cell>
          <cell r="P60" t="str">
            <v>Фургон хлебный изотерм3Газельраспиловкаминимальная</v>
          </cell>
        </row>
        <row r="61">
          <cell r="I61">
            <v>2400</v>
          </cell>
          <cell r="P61" t="str">
            <v>Фургон хлебный изотерм2Газельсваркаминимальная</v>
          </cell>
        </row>
        <row r="62">
          <cell r="I62">
            <v>155</v>
          </cell>
          <cell r="P62" t="str">
            <v>Фургон хлебный изотерм2Газельраспиловкаминимальная</v>
          </cell>
        </row>
        <row r="63">
          <cell r="I63">
            <v>3256</v>
          </cell>
          <cell r="P63" t="str">
            <v>Фургон хлебный изотерм7Газонсваркаминимальная</v>
          </cell>
        </row>
        <row r="64">
          <cell r="I64">
            <v>221</v>
          </cell>
          <cell r="P64" t="str">
            <v>Фургон хлебный изотерм7Газонраспиловкаминимальная</v>
          </cell>
        </row>
        <row r="65">
          <cell r="I65">
            <v>3256</v>
          </cell>
          <cell r="P65" t="str">
            <v>Фургон хлебный изотерм6Газонсваркаминимальная</v>
          </cell>
        </row>
        <row r="66">
          <cell r="I66">
            <v>221</v>
          </cell>
          <cell r="P66" t="str">
            <v>Фургон хлебный изотерм6Газонраспиловкаминимальная</v>
          </cell>
        </row>
        <row r="67">
          <cell r="I67">
            <v>2713</v>
          </cell>
          <cell r="P67" t="str">
            <v>Фургон хлебный изотерм5Газонсваркаминимальная</v>
          </cell>
        </row>
        <row r="68">
          <cell r="I68">
            <v>184</v>
          </cell>
          <cell r="P68" t="str">
            <v>Фургон хлебный изотерм5Газонраспиловкаминимальная</v>
          </cell>
        </row>
        <row r="69">
          <cell r="I69">
            <v>2713</v>
          </cell>
          <cell r="P69" t="str">
            <v>Фургон хлебный изотерм4Газонсваркаминимальная</v>
          </cell>
        </row>
        <row r="70">
          <cell r="I70">
            <v>184</v>
          </cell>
          <cell r="P70" t="str">
            <v>Фургон хлебный изотерм4Газонраспиловкаминимальная</v>
          </cell>
        </row>
        <row r="71">
          <cell r="I71">
            <v>2400</v>
          </cell>
          <cell r="P71" t="str">
            <v>Фургон хлебный изотерм3Газонсваркаминимальная</v>
          </cell>
        </row>
        <row r="72">
          <cell r="I72">
            <v>155</v>
          </cell>
          <cell r="P72" t="str">
            <v>Фургон хлебный изотерм3Газонраспиловкаминимальная</v>
          </cell>
        </row>
        <row r="73">
          <cell r="I73">
            <v>2400</v>
          </cell>
          <cell r="P73" t="str">
            <v>Фургон хлебный изотерм2Газонсваркаминимальная</v>
          </cell>
        </row>
        <row r="74">
          <cell r="I74">
            <v>155</v>
          </cell>
          <cell r="P74" t="str">
            <v>Фургон хлебный изотерм2Газонраспиловкаминимальная</v>
          </cell>
        </row>
        <row r="75">
          <cell r="I75">
            <v>1077</v>
          </cell>
          <cell r="P75" t="str">
            <v>Тушевоз7Газельсваркаминимальная</v>
          </cell>
        </row>
        <row r="76">
          <cell r="I76">
            <v>249</v>
          </cell>
          <cell r="P76" t="str">
            <v>Тушевоз7Газельраспиловкаминимальная</v>
          </cell>
        </row>
        <row r="77">
          <cell r="I77">
            <v>950</v>
          </cell>
          <cell r="P77" t="str">
            <v>Тушевоз6Газельсваркаминимальная</v>
          </cell>
        </row>
        <row r="78">
          <cell r="I78">
            <v>217</v>
          </cell>
          <cell r="P78" t="str">
            <v>Тушевоз6Газельраспиловкаминимальная</v>
          </cell>
        </row>
        <row r="79">
          <cell r="I79">
            <v>824</v>
          </cell>
          <cell r="P79" t="str">
            <v>Тушевоз5Газельсваркаминимальная</v>
          </cell>
        </row>
        <row r="80">
          <cell r="I80">
            <v>184</v>
          </cell>
          <cell r="P80" t="str">
            <v>Тушевоз5Газельраспиловкаминимальная</v>
          </cell>
        </row>
        <row r="81">
          <cell r="I81">
            <v>697</v>
          </cell>
          <cell r="P81" t="str">
            <v>Тушевоз4Газельсваркаминимальная</v>
          </cell>
        </row>
        <row r="82">
          <cell r="I82">
            <v>152</v>
          </cell>
          <cell r="P82" t="str">
            <v>Тушевоз4Газельраспиловкаминимальная</v>
          </cell>
        </row>
        <row r="83">
          <cell r="I83">
            <v>612</v>
          </cell>
          <cell r="P83" t="str">
            <v>Тушевоз3Газельсваркаминимальная</v>
          </cell>
        </row>
        <row r="84">
          <cell r="I84">
            <v>119</v>
          </cell>
          <cell r="P84" t="str">
            <v>Тушевоз3Газельраспиловкаминимальная</v>
          </cell>
        </row>
        <row r="85">
          <cell r="I85">
            <v>612</v>
          </cell>
          <cell r="P85" t="str">
            <v>Тушевоз2Газельсваркаминимальная</v>
          </cell>
        </row>
        <row r="86">
          <cell r="I86">
            <v>119</v>
          </cell>
          <cell r="P86" t="str">
            <v>Тушевоз2Газельраспиловкаминимальная</v>
          </cell>
        </row>
        <row r="87">
          <cell r="I87">
            <v>2268</v>
          </cell>
          <cell r="P87" t="str">
            <v>Тушевоз7Газонсваркаминимальная</v>
          </cell>
        </row>
        <row r="88">
          <cell r="I88">
            <v>249</v>
          </cell>
          <cell r="P88" t="str">
            <v>Тушевоз7Газонраспиловкаминимальная</v>
          </cell>
        </row>
        <row r="89">
          <cell r="I89">
            <v>2073</v>
          </cell>
          <cell r="P89" t="str">
            <v>Тушевоз6Газонсваркаминимальная</v>
          </cell>
        </row>
        <row r="90">
          <cell r="I90">
            <v>217</v>
          </cell>
          <cell r="P90" t="str">
            <v>Тушевоз6Газонраспиловкаминимальная</v>
          </cell>
        </row>
        <row r="91">
          <cell r="I91">
            <v>1880</v>
          </cell>
          <cell r="P91" t="str">
            <v>Тушевоз5Газонсваркаминимальная</v>
          </cell>
        </row>
        <row r="92">
          <cell r="I92">
            <v>184</v>
          </cell>
          <cell r="P92" t="str">
            <v>Тушевоз5Газонраспиловкаминимальная</v>
          </cell>
        </row>
        <row r="93">
          <cell r="I93">
            <v>1633</v>
          </cell>
          <cell r="P93" t="str">
            <v>Тушевоз4Газонсваркаминимальная</v>
          </cell>
        </row>
        <row r="94">
          <cell r="I94">
            <v>152</v>
          </cell>
          <cell r="P94" t="str">
            <v>Тушевоз4Газонраспиловкаминимальная</v>
          </cell>
        </row>
        <row r="95">
          <cell r="I95">
            <v>1556</v>
          </cell>
          <cell r="P95" t="str">
            <v>Тушевоз3Газонсваркаминимальная</v>
          </cell>
        </row>
        <row r="96">
          <cell r="I96">
            <v>119</v>
          </cell>
          <cell r="P96" t="str">
            <v>Тушевоз3Газонраспиловкаминимальная</v>
          </cell>
        </row>
        <row r="97">
          <cell r="I97">
            <v>1556</v>
          </cell>
          <cell r="P97" t="str">
            <v>Тушевоз2Газонсваркаминимальная</v>
          </cell>
        </row>
        <row r="98">
          <cell r="I98">
            <v>3256</v>
          </cell>
          <cell r="P98" t="str">
            <v>Водовоз7Газельсваркаминимальная</v>
          </cell>
        </row>
        <row r="99">
          <cell r="I99">
            <v>322</v>
          </cell>
          <cell r="P99" t="str">
            <v>Водовоз7Газельраспиловкаминимальная</v>
          </cell>
        </row>
        <row r="100">
          <cell r="I100">
            <v>3256</v>
          </cell>
          <cell r="P100" t="str">
            <v>Водовоз6Газельсваркаминимальная</v>
          </cell>
        </row>
        <row r="101">
          <cell r="I101">
            <v>276</v>
          </cell>
          <cell r="P101" t="str">
            <v>Водовоз6Газельраспиловкаминимальная</v>
          </cell>
        </row>
        <row r="102">
          <cell r="I102">
            <v>2713</v>
          </cell>
          <cell r="P102" t="str">
            <v>Водовоз5Газельсваркаминимальная</v>
          </cell>
        </row>
        <row r="103">
          <cell r="I103">
            <v>229</v>
          </cell>
          <cell r="P103" t="str">
            <v>Водовоз5Газельраспиловкаминимальная</v>
          </cell>
        </row>
        <row r="104">
          <cell r="I104">
            <v>2713</v>
          </cell>
          <cell r="P104" t="str">
            <v>Водовоз4Газельсваркаминимальная</v>
          </cell>
        </row>
        <row r="105">
          <cell r="I105">
            <v>184</v>
          </cell>
          <cell r="P105" t="str">
            <v>Водовоз4Газельраспиловкаминимальная</v>
          </cell>
        </row>
        <row r="106">
          <cell r="I106">
            <v>2400</v>
          </cell>
          <cell r="P106" t="str">
            <v>Водовоз3Газельсваркаминимальная</v>
          </cell>
        </row>
        <row r="107">
          <cell r="I107">
            <v>155</v>
          </cell>
          <cell r="P107" t="str">
            <v>Водовоз3Газельраспиловкаминимальная</v>
          </cell>
        </row>
        <row r="108">
          <cell r="I108">
            <v>2400</v>
          </cell>
          <cell r="P108" t="str">
            <v>Водовоз2Газельсваркаминимальная</v>
          </cell>
        </row>
        <row r="109">
          <cell r="I109">
            <v>155</v>
          </cell>
          <cell r="P109" t="str">
            <v>Водовоз2Газельраспиловкаминимальная</v>
          </cell>
        </row>
        <row r="110">
          <cell r="I110">
            <v>3256</v>
          </cell>
          <cell r="P110" t="str">
            <v>Водовоз7Газонсваркаминимальная</v>
          </cell>
        </row>
        <row r="111">
          <cell r="I111">
            <v>322</v>
          </cell>
          <cell r="P111" t="str">
            <v>Водовоз7Газонраспиловкаминимальная</v>
          </cell>
        </row>
        <row r="112">
          <cell r="I112">
            <v>3256</v>
          </cell>
          <cell r="P112" t="str">
            <v>Водовоз6Газонсваркаминимальная</v>
          </cell>
        </row>
        <row r="113">
          <cell r="I113">
            <v>276</v>
          </cell>
          <cell r="P113" t="str">
            <v>Водовоз6Газонраспиловкаминимальная</v>
          </cell>
        </row>
        <row r="114">
          <cell r="I114">
            <v>2713</v>
          </cell>
          <cell r="P114" t="str">
            <v>Водовоз5Газонсваркаминимальная</v>
          </cell>
        </row>
        <row r="115">
          <cell r="I115">
            <v>229</v>
          </cell>
          <cell r="P115" t="str">
            <v>Водовоз5Газонраспиловкаминимальная</v>
          </cell>
        </row>
        <row r="116">
          <cell r="I116">
            <v>2713</v>
          </cell>
          <cell r="P116" t="str">
            <v>Водовоз4Газонсваркаминимальная</v>
          </cell>
        </row>
        <row r="117">
          <cell r="I117">
            <v>184</v>
          </cell>
          <cell r="P117" t="str">
            <v>Водовоз4Газонраспиловкаминимальная</v>
          </cell>
        </row>
        <row r="118">
          <cell r="I118">
            <v>2400</v>
          </cell>
          <cell r="P118" t="str">
            <v>Водовоз3Газонсваркаминимальная</v>
          </cell>
        </row>
        <row r="119">
          <cell r="I119">
            <v>155</v>
          </cell>
          <cell r="P119" t="str">
            <v>Водовоз3Газонраспиловкаминимальная</v>
          </cell>
        </row>
        <row r="120">
          <cell r="I120">
            <v>2400</v>
          </cell>
          <cell r="P120" t="str">
            <v>Водовоз2Газонсваркаминимальная</v>
          </cell>
        </row>
        <row r="121">
          <cell r="I121">
            <v>155</v>
          </cell>
          <cell r="P121" t="str">
            <v>Водовоз2Газонраспиловкаминимальная</v>
          </cell>
        </row>
        <row r="122">
          <cell r="I122">
            <v>3550</v>
          </cell>
          <cell r="P122" t="str">
            <v>Прицеп фургон7Газельсварка</v>
          </cell>
        </row>
        <row r="123">
          <cell r="I123">
            <v>1077</v>
          </cell>
          <cell r="P123" t="str">
            <v>Прицеп фургон7Газельсваркаминимальная</v>
          </cell>
        </row>
        <row r="124">
          <cell r="I124">
            <v>298</v>
          </cell>
          <cell r="P124" t="str">
            <v>Прицеп фургон7Газельраспиловка</v>
          </cell>
        </row>
        <row r="125">
          <cell r="I125">
            <v>249</v>
          </cell>
          <cell r="P125" t="str">
            <v>Прицеп фургон7Газельраспиловкаминимальная</v>
          </cell>
        </row>
        <row r="126">
          <cell r="I126">
            <v>3043</v>
          </cell>
          <cell r="P126" t="str">
            <v>Прицеп фургон6Газельсварка</v>
          </cell>
        </row>
        <row r="127">
          <cell r="I127">
            <v>950</v>
          </cell>
          <cell r="P127" t="str">
            <v>Прицеп фургон6Газельсваркаминимальная</v>
          </cell>
        </row>
        <row r="128">
          <cell r="I128">
            <v>266</v>
          </cell>
          <cell r="P128" t="str">
            <v>Прицеп фургон6Газельраспиловка</v>
          </cell>
        </row>
        <row r="129">
          <cell r="I129">
            <v>217</v>
          </cell>
          <cell r="P129" t="str">
            <v>Прицеп фургон6Газельраспиловкаминимальная</v>
          </cell>
        </row>
        <row r="130">
          <cell r="I130">
            <v>2535</v>
          </cell>
          <cell r="P130" t="str">
            <v>Прицеп фургон5Газельсварка</v>
          </cell>
        </row>
        <row r="131">
          <cell r="I131">
            <v>824</v>
          </cell>
          <cell r="P131" t="str">
            <v>Прицеп фургон5Газельсваркаминимальная</v>
          </cell>
        </row>
        <row r="132">
          <cell r="I132">
            <v>219</v>
          </cell>
          <cell r="P132" t="str">
            <v>Прицеп фургон5Газельраспиловка</v>
          </cell>
        </row>
        <row r="133">
          <cell r="I133">
            <v>184</v>
          </cell>
          <cell r="P133" t="str">
            <v>Прицеп фургон5Газельраспиловкаминимальная</v>
          </cell>
        </row>
        <row r="134">
          <cell r="I134">
            <v>2028</v>
          </cell>
          <cell r="P134" t="str">
            <v>Прицеп фургон4Газельсварка</v>
          </cell>
        </row>
        <row r="135">
          <cell r="I135">
            <v>697</v>
          </cell>
          <cell r="P135" t="str">
            <v>Прицеп фургон4Газельсваркаминимальная</v>
          </cell>
        </row>
        <row r="136">
          <cell r="I136">
            <v>184</v>
          </cell>
          <cell r="P136" t="str">
            <v>Прицеп фургон4Газельраспиловка</v>
          </cell>
        </row>
        <row r="137">
          <cell r="I137">
            <v>152</v>
          </cell>
          <cell r="P137" t="str">
            <v>Прицеп фургон4Газельраспиловкаминимальная</v>
          </cell>
        </row>
        <row r="138">
          <cell r="I138">
            <v>1521</v>
          </cell>
          <cell r="P138" t="str">
            <v>Прицеп фургон3Газельсварка</v>
          </cell>
        </row>
        <row r="139">
          <cell r="I139">
            <v>612</v>
          </cell>
          <cell r="P139" t="str">
            <v>Прицеп фургон3Газельсваркаминимальная</v>
          </cell>
        </row>
        <row r="140">
          <cell r="I140">
            <v>184</v>
          </cell>
          <cell r="P140" t="str">
            <v>Прицеп фургон3Газельраспиловка</v>
          </cell>
        </row>
        <row r="141">
          <cell r="I141">
            <v>119</v>
          </cell>
          <cell r="P141" t="str">
            <v>Прицеп фургон3Газельраспиловкаминимальная</v>
          </cell>
        </row>
        <row r="142">
          <cell r="I142">
            <v>1014</v>
          </cell>
          <cell r="P142" t="str">
            <v>Прицеп фургон2Газельсварка</v>
          </cell>
        </row>
        <row r="143">
          <cell r="I143">
            <v>184</v>
          </cell>
          <cell r="P143" t="str">
            <v>Прицеп фургон2Газельраспиловка</v>
          </cell>
        </row>
        <row r="144">
          <cell r="I144">
            <v>119</v>
          </cell>
          <cell r="P144" t="str">
            <v>Прицеп фургон2Газельраспиловкаминимальная</v>
          </cell>
        </row>
        <row r="145">
          <cell r="I145">
            <v>3550</v>
          </cell>
          <cell r="P145" t="str">
            <v>Прицеп фургон7Газонсварка</v>
          </cell>
        </row>
        <row r="146">
          <cell r="I146">
            <v>2268</v>
          </cell>
          <cell r="P146" t="str">
            <v>Прицеп фургон7Газонсваркаминимальная</v>
          </cell>
        </row>
        <row r="147">
          <cell r="I147">
            <v>298</v>
          </cell>
          <cell r="P147" t="str">
            <v>Прицеп фургон7Газонраспиловка</v>
          </cell>
        </row>
        <row r="148">
          <cell r="I148">
            <v>298</v>
          </cell>
          <cell r="P148" t="str">
            <v>Прицеп фургон7Газонраспиловкаминимальная</v>
          </cell>
        </row>
        <row r="149">
          <cell r="I149">
            <v>3043</v>
          </cell>
          <cell r="P149" t="str">
            <v>Прицеп фургон6Газонсварка</v>
          </cell>
        </row>
        <row r="150">
          <cell r="I150">
            <v>2073</v>
          </cell>
          <cell r="P150" t="str">
            <v>Прицеп фургон6Газонсваркаминимальная</v>
          </cell>
        </row>
        <row r="151">
          <cell r="I151">
            <v>266</v>
          </cell>
          <cell r="P151" t="str">
            <v>Прицеп фургон6Газонраспиловка</v>
          </cell>
        </row>
        <row r="152">
          <cell r="I152">
            <v>266</v>
          </cell>
          <cell r="P152" t="str">
            <v>Прицеп фургон6Газонраспиловкаминимальная</v>
          </cell>
        </row>
        <row r="153">
          <cell r="I153">
            <v>2535</v>
          </cell>
          <cell r="P153" t="str">
            <v>Прицеп фургон5Газонсварка</v>
          </cell>
        </row>
        <row r="154">
          <cell r="I154">
            <v>1880</v>
          </cell>
          <cell r="P154" t="str">
            <v>Прицеп фургон5Газонсваркаминимальная</v>
          </cell>
        </row>
        <row r="155">
          <cell r="I155">
            <v>219</v>
          </cell>
          <cell r="P155" t="str">
            <v>Прицеп фургон5Газонраспиловка</v>
          </cell>
        </row>
        <row r="156">
          <cell r="I156">
            <v>219</v>
          </cell>
          <cell r="P156" t="str">
            <v>Прицеп фургон5Газонраспиловкаминимальная</v>
          </cell>
        </row>
        <row r="157">
          <cell r="I157">
            <v>2028</v>
          </cell>
          <cell r="P157" t="str">
            <v>Прицеп фургон4Газонсварка</v>
          </cell>
        </row>
        <row r="158">
          <cell r="I158">
            <v>1633</v>
          </cell>
          <cell r="P158" t="str">
            <v>Прицеп фургон4Газонсваркаминимальная</v>
          </cell>
        </row>
        <row r="159">
          <cell r="I159">
            <v>184</v>
          </cell>
          <cell r="P159" t="str">
            <v>Прицеп фургон4Газонраспиловка</v>
          </cell>
        </row>
        <row r="160">
          <cell r="I160">
            <v>184</v>
          </cell>
          <cell r="P160" t="str">
            <v>Прицеп фургон4Газонраспиловкаминимальная</v>
          </cell>
        </row>
        <row r="161">
          <cell r="I161">
            <v>1521</v>
          </cell>
          <cell r="P161" t="str">
            <v>Прицеп фургон3Газонсварка</v>
          </cell>
        </row>
        <row r="162">
          <cell r="I162">
            <v>1556</v>
          </cell>
          <cell r="P162" t="str">
            <v>Прицеп фургон3Газонсваркаминимальная</v>
          </cell>
        </row>
        <row r="163">
          <cell r="I163">
            <v>184</v>
          </cell>
          <cell r="P163" t="str">
            <v>Прицеп фургон3Газонраспиловка</v>
          </cell>
        </row>
        <row r="164">
          <cell r="I164">
            <v>152</v>
          </cell>
          <cell r="P164" t="str">
            <v>Прицеп фургон3Газонраспиловкаминимальная</v>
          </cell>
        </row>
        <row r="165">
          <cell r="I165">
            <v>1556</v>
          </cell>
          <cell r="P165" t="str">
            <v>Прицеп фургон2Газонсваркаминимальная</v>
          </cell>
        </row>
        <row r="166">
          <cell r="I166">
            <v>3256</v>
          </cell>
          <cell r="P166" t="str">
            <v>Фургон хлебный сэндвич7Газельсваркаминимальная</v>
          </cell>
        </row>
        <row r="167">
          <cell r="I167">
            <v>221</v>
          </cell>
          <cell r="P167" t="str">
            <v>Фургон хлебный сэндвич7Газельраспиловкаминимальная</v>
          </cell>
        </row>
        <row r="168">
          <cell r="I168">
            <v>3256</v>
          </cell>
          <cell r="P168" t="str">
            <v>Фургон хлебный сэндвич6Газельсваркаминимальная</v>
          </cell>
        </row>
        <row r="169">
          <cell r="I169">
            <v>221</v>
          </cell>
          <cell r="P169" t="str">
            <v>Фургон хлебный сэндвич6Газельраспиловкаминимальная</v>
          </cell>
        </row>
        <row r="170">
          <cell r="I170">
            <v>618.25</v>
          </cell>
          <cell r="J170">
            <v>59</v>
          </cell>
          <cell r="K170">
            <v>2</v>
          </cell>
          <cell r="P170" t="str">
            <v>Фургон хлебный сэндвич5Газельсваркаоснование</v>
          </cell>
        </row>
        <row r="171">
          <cell r="I171">
            <v>135.46</v>
          </cell>
          <cell r="J171">
            <v>13</v>
          </cell>
          <cell r="K171">
            <v>2</v>
          </cell>
          <cell r="P171" t="str">
            <v>Фургон хлебный сэндвич5Газельсваркапол</v>
          </cell>
        </row>
        <row r="172">
          <cell r="I172">
            <v>53.84</v>
          </cell>
          <cell r="J172">
            <v>5</v>
          </cell>
          <cell r="K172">
            <v>2</v>
          </cell>
          <cell r="P172" t="str">
            <v>Фургон хлебный сэндвич5Газельсварказащита</v>
          </cell>
        </row>
        <row r="173">
          <cell r="I173">
            <v>71.72</v>
          </cell>
          <cell r="J173">
            <v>12</v>
          </cell>
          <cell r="K173">
            <v>2</v>
          </cell>
          <cell r="P173" t="str">
            <v>Фургон хлебный сэндвич5Газельсваркадверной проём</v>
          </cell>
        </row>
        <row r="174">
          <cell r="I174">
            <v>46.89</v>
          </cell>
          <cell r="J174">
            <v>9</v>
          </cell>
          <cell r="K174">
            <v>1</v>
          </cell>
          <cell r="P174" t="str">
            <v>Фургон хлебный сэндвич5Газельсваркакрыша</v>
          </cell>
        </row>
        <row r="175">
          <cell r="I175">
            <v>719.67</v>
          </cell>
          <cell r="J175">
            <v>69</v>
          </cell>
          <cell r="K175">
            <v>2</v>
          </cell>
          <cell r="P175" t="str">
            <v>Фургон хлебный сэндвич5Газельсваркафермы</v>
          </cell>
        </row>
        <row r="176">
          <cell r="I176">
            <v>450.86</v>
          </cell>
          <cell r="J176">
            <v>94</v>
          </cell>
          <cell r="K176">
            <v>1</v>
          </cell>
          <cell r="P176" t="str">
            <v>Фургон хлебный сэндвич5Газельраспиловкаминимальная</v>
          </cell>
        </row>
        <row r="177">
          <cell r="I177">
            <v>2713</v>
          </cell>
          <cell r="P177" t="str">
            <v>Фургон хлебный сэндвич4Газельсваркаминимальная</v>
          </cell>
        </row>
        <row r="178">
          <cell r="I178">
            <v>184</v>
          </cell>
          <cell r="P178" t="str">
            <v>Фургон хлебный сэндвич4Газельраспиловкаминимальная</v>
          </cell>
        </row>
        <row r="179">
          <cell r="I179">
            <v>2400</v>
          </cell>
          <cell r="P179" t="str">
            <v>Фургон хлебный сэндвич3Газельсваркаминимальная</v>
          </cell>
        </row>
        <row r="180">
          <cell r="I180">
            <v>155</v>
          </cell>
          <cell r="P180" t="str">
            <v>Фургон хлебный сэндвич3Газельраспиловкаминимальная</v>
          </cell>
        </row>
        <row r="181">
          <cell r="I181">
            <v>2400</v>
          </cell>
          <cell r="P181" t="str">
            <v>Фургон хлебный сэндвич2Газельсваркаминимальная</v>
          </cell>
        </row>
        <row r="182">
          <cell r="I182">
            <v>155</v>
          </cell>
          <cell r="P182" t="str">
            <v>Фургон хлебный сэндвич2Газельраспиловкаминимальная</v>
          </cell>
        </row>
        <row r="183">
          <cell r="I183">
            <v>3256</v>
          </cell>
          <cell r="P183" t="str">
            <v>Фургон хлебный сэндвич7Газонсваркаминимальная</v>
          </cell>
        </row>
        <row r="184">
          <cell r="I184">
            <v>221</v>
          </cell>
          <cell r="P184" t="str">
            <v>Фургон хлебный сэндвич7Газонраспиловкаминимальная</v>
          </cell>
        </row>
        <row r="185">
          <cell r="I185">
            <v>3256</v>
          </cell>
          <cell r="P185" t="str">
            <v>Фургон хлебный сэндвич6Газонсваркаминимальная</v>
          </cell>
        </row>
        <row r="186">
          <cell r="I186">
            <v>221</v>
          </cell>
          <cell r="P186" t="str">
            <v>Фургон хлебный сэндвич6Газонраспиловкаминимальная</v>
          </cell>
        </row>
        <row r="187">
          <cell r="I187">
            <v>2713</v>
          </cell>
          <cell r="P187" t="str">
            <v>Фургон хлебный сэндвич5Газонсваркаминимальная</v>
          </cell>
        </row>
        <row r="188">
          <cell r="I188">
            <v>184</v>
          </cell>
          <cell r="P188" t="str">
            <v>Фургон хлебный сэндвич5Газонраспиловкаминимальная</v>
          </cell>
        </row>
        <row r="189">
          <cell r="I189">
            <v>2713</v>
          </cell>
          <cell r="P189" t="str">
            <v>Фургон хлебный сэндвич4Газонсваркаминимальная</v>
          </cell>
        </row>
        <row r="190">
          <cell r="I190">
            <v>184</v>
          </cell>
          <cell r="P190" t="str">
            <v>Фургон хлебный сэндвич4Газонраспиловкаминимальная</v>
          </cell>
        </row>
        <row r="191">
          <cell r="I191">
            <v>2400</v>
          </cell>
          <cell r="P191" t="str">
            <v>Фургон хлебный сэндвич3Газонсваркаминимальная</v>
          </cell>
        </row>
        <row r="192">
          <cell r="I192">
            <v>155</v>
          </cell>
          <cell r="P192" t="str">
            <v>Фургон хлебный сэндвич3Газонраспиловкаминимальная</v>
          </cell>
        </row>
        <row r="193">
          <cell r="I193">
            <v>2400</v>
          </cell>
          <cell r="P193" t="str">
            <v>Фургон хлебный сэндвич2Газонсваркаминимальная</v>
          </cell>
        </row>
        <row r="194">
          <cell r="I194">
            <v>155</v>
          </cell>
          <cell r="P194" t="str">
            <v>Фургон хлебный сэндвич2Газонраспиловкаминимальная</v>
          </cell>
        </row>
        <row r="195">
          <cell r="I195">
            <v>1077</v>
          </cell>
          <cell r="P195" t="str">
            <v>Фургон б/к 7Газельсваркаминимальная</v>
          </cell>
        </row>
        <row r="196">
          <cell r="I196">
            <v>249</v>
          </cell>
          <cell r="P196" t="str">
            <v>Фургон б/к 7Газельраспиловкаминимальная</v>
          </cell>
        </row>
        <row r="197">
          <cell r="I197">
            <v>950</v>
          </cell>
          <cell r="P197" t="str">
            <v>Фургон б/к 6Газельсваркаминимальная</v>
          </cell>
        </row>
        <row r="198">
          <cell r="I198">
            <v>217</v>
          </cell>
          <cell r="P198" t="str">
            <v>Фургон б/к 6Газельраспиловкаминимальная</v>
          </cell>
        </row>
        <row r="199">
          <cell r="I199">
            <v>824</v>
          </cell>
          <cell r="P199" t="str">
            <v>Фургон б/к 5Газельсваркаминимальная</v>
          </cell>
        </row>
        <row r="200">
          <cell r="I200">
            <v>184</v>
          </cell>
          <cell r="P200" t="str">
            <v>Фургон б/к 5Газельраспиловкаминимальная</v>
          </cell>
        </row>
        <row r="201">
          <cell r="I201">
            <v>697</v>
          </cell>
          <cell r="P201" t="str">
            <v>Фургон б/к 4Газельсваркаминимальная</v>
          </cell>
        </row>
        <row r="202">
          <cell r="I202">
            <v>152</v>
          </cell>
          <cell r="P202" t="str">
            <v>Фургон б/к 4Газельраспиловкаминимальная</v>
          </cell>
        </row>
        <row r="203">
          <cell r="I203">
            <v>612</v>
          </cell>
          <cell r="P203" t="str">
            <v>Фургон б/к 3Газельсваркаминимальная</v>
          </cell>
        </row>
        <row r="204">
          <cell r="I204">
            <v>119</v>
          </cell>
          <cell r="P204" t="str">
            <v>Фургон б/к 3Газельраспиловкаминимальная</v>
          </cell>
        </row>
        <row r="205">
          <cell r="I205">
            <v>612</v>
          </cell>
          <cell r="P205" t="str">
            <v>Фургон б/к 2Газельсваркаминимальная</v>
          </cell>
        </row>
        <row r="206">
          <cell r="I206">
            <v>119</v>
          </cell>
          <cell r="P206" t="str">
            <v>Фургон б/к 2Газельраспиловкаминимальная</v>
          </cell>
        </row>
        <row r="207">
          <cell r="I207">
            <v>2268</v>
          </cell>
          <cell r="P207" t="str">
            <v>Фургон б/к 7Газонсваркаминимальная</v>
          </cell>
        </row>
        <row r="208">
          <cell r="I208">
            <v>298</v>
          </cell>
          <cell r="P208" t="str">
            <v>Фургон б/к 7Газонраспиловкаминимальная</v>
          </cell>
        </row>
        <row r="209">
          <cell r="I209">
            <v>2073</v>
          </cell>
          <cell r="P209" t="str">
            <v>Фургон б/к 6Газонсваркаминимальная</v>
          </cell>
        </row>
        <row r="210">
          <cell r="I210">
            <v>266</v>
          </cell>
          <cell r="P210" t="str">
            <v>Фургон б/к 6Газонраспиловкаминимальная</v>
          </cell>
        </row>
        <row r="211">
          <cell r="I211">
            <v>1880</v>
          </cell>
          <cell r="P211" t="str">
            <v>Фургон б/к 5Газонсваркаминимальная</v>
          </cell>
        </row>
        <row r="212">
          <cell r="I212">
            <v>219</v>
          </cell>
          <cell r="P212" t="str">
            <v>Фургон б/к 5Газонраспиловкаминимальная</v>
          </cell>
        </row>
        <row r="213">
          <cell r="I213">
            <v>1633</v>
          </cell>
          <cell r="P213" t="str">
            <v>Фургон б/к 4Газонсваркаминимальная</v>
          </cell>
        </row>
        <row r="214">
          <cell r="I214">
            <v>184</v>
          </cell>
          <cell r="P214" t="str">
            <v>Фургон б/к 4Газонраспиловкаминимальная</v>
          </cell>
        </row>
        <row r="215">
          <cell r="I215">
            <v>1556</v>
          </cell>
          <cell r="P215" t="str">
            <v>Фургон б/к 3Газонсваркаминимальная</v>
          </cell>
        </row>
        <row r="216">
          <cell r="I216">
            <v>152</v>
          </cell>
          <cell r="P216" t="str">
            <v>Фургон б/к 3Газонраспиловкаминимальная</v>
          </cell>
        </row>
        <row r="217">
          <cell r="I217">
            <v>1556</v>
          </cell>
          <cell r="P217" t="str">
            <v>Фургон б/к 2Газонсваркаминимальная</v>
          </cell>
        </row>
        <row r="218">
          <cell r="I218">
            <v>2621</v>
          </cell>
          <cell r="P218" t="str">
            <v>Фургон промтоварный7Газельсваркаминимальная</v>
          </cell>
        </row>
        <row r="219">
          <cell r="I219">
            <v>348</v>
          </cell>
          <cell r="P219" t="str">
            <v>Фургон промтоварный7Газельраспиловкаминимальная</v>
          </cell>
        </row>
        <row r="220">
          <cell r="I220">
            <v>2245</v>
          </cell>
          <cell r="P220" t="str">
            <v>Фургон промтоварный6Газельсваркаминимальная</v>
          </cell>
        </row>
        <row r="221">
          <cell r="I221">
            <v>298</v>
          </cell>
          <cell r="P221" t="str">
            <v>Фургон промтоварный6Газельраспиловкаминимальная</v>
          </cell>
        </row>
        <row r="222">
          <cell r="I222">
            <v>1872</v>
          </cell>
          <cell r="P222" t="str">
            <v>Фургон промтоварный5Газельсваркаминимальная</v>
          </cell>
        </row>
        <row r="223">
          <cell r="I223">
            <v>248</v>
          </cell>
          <cell r="P223" t="str">
            <v>Фургон промтоварный5Газельраспиловкаминимальная</v>
          </cell>
        </row>
        <row r="224">
          <cell r="I224">
            <v>1719</v>
          </cell>
          <cell r="P224" t="str">
            <v>Фургон промтоварный4Газельсваркаминимальная</v>
          </cell>
        </row>
        <row r="225">
          <cell r="I225">
            <v>218</v>
          </cell>
          <cell r="P225" t="str">
            <v>Фургон промтоварный4Газельраспиловкаминимальная</v>
          </cell>
        </row>
        <row r="226">
          <cell r="I226">
            <v>1584</v>
          </cell>
          <cell r="P226" t="str">
            <v>Фургон промтоварный3Газельсваркаминимальная</v>
          </cell>
        </row>
        <row r="227">
          <cell r="I227">
            <v>190</v>
          </cell>
          <cell r="P227" t="str">
            <v>Фургон промтоварный3Газельраспиловкаминимальная</v>
          </cell>
        </row>
        <row r="228">
          <cell r="I228">
            <v>1584</v>
          </cell>
          <cell r="P228" t="str">
            <v>Фургон промтоварный2Газельсваркаминимальная</v>
          </cell>
        </row>
        <row r="229">
          <cell r="I229">
            <v>190</v>
          </cell>
          <cell r="P229" t="str">
            <v>Фургон промтоварный2Газельраспиловкаминимальная</v>
          </cell>
        </row>
        <row r="230">
          <cell r="I230">
            <v>2763</v>
          </cell>
          <cell r="P230" t="str">
            <v>Фургон промтоварный7Газонсваркаминимальная</v>
          </cell>
        </row>
        <row r="231">
          <cell r="I231">
            <v>348</v>
          </cell>
          <cell r="P231" t="str">
            <v>Фургон промтоварный7Газонраспиловкаминимальная</v>
          </cell>
        </row>
        <row r="232">
          <cell r="I232">
            <v>2412</v>
          </cell>
          <cell r="P232" t="str">
            <v>Фургон промтоварный6Газонсваркаминимальная</v>
          </cell>
        </row>
        <row r="233">
          <cell r="I233">
            <v>298</v>
          </cell>
          <cell r="P233" t="str">
            <v>Фургон промтоварный6Газонраспиловкаминимальная</v>
          </cell>
        </row>
        <row r="234">
          <cell r="I234">
            <v>2261</v>
          </cell>
          <cell r="P234" t="str">
            <v>Фургон промтоварный5Газонсваркаминимальная</v>
          </cell>
        </row>
        <row r="235">
          <cell r="I235">
            <v>248</v>
          </cell>
          <cell r="P235" t="str">
            <v>Фургон промтоварный5Газонраспиловкаминимальная</v>
          </cell>
        </row>
        <row r="236">
          <cell r="I236">
            <v>2066</v>
          </cell>
          <cell r="P236" t="str">
            <v>Фургон промтоварный4Газонсваркаминимальная</v>
          </cell>
        </row>
        <row r="237">
          <cell r="I237">
            <v>218</v>
          </cell>
          <cell r="P237" t="str">
            <v>Фургон промтоварный4Газонраспиловкаминимальная</v>
          </cell>
        </row>
        <row r="238">
          <cell r="I238">
            <v>1931</v>
          </cell>
          <cell r="P238" t="str">
            <v>Фургон промтоварный3Газонсваркаминимальная</v>
          </cell>
        </row>
        <row r="239">
          <cell r="I239">
            <v>190</v>
          </cell>
          <cell r="P239" t="str">
            <v>Фургон промтоварный3Газонраспиловкаминимальная</v>
          </cell>
        </row>
        <row r="240">
          <cell r="I240">
            <v>1931</v>
          </cell>
          <cell r="P240" t="str">
            <v>Фургон промтоварный2Газонсваркаминимальная</v>
          </cell>
        </row>
        <row r="241">
          <cell r="I241">
            <v>2511</v>
          </cell>
          <cell r="P241" t="str">
            <v>Автолавка/мастерская7Газельсваркаминимальная</v>
          </cell>
        </row>
        <row r="242">
          <cell r="I242">
            <v>348</v>
          </cell>
          <cell r="P242" t="str">
            <v>Автолавка/мастерская7Газельраспиловкаминимальная</v>
          </cell>
        </row>
        <row r="243">
          <cell r="I243">
            <v>2151</v>
          </cell>
          <cell r="P243" t="str">
            <v>Автолавка/мастерская6Газельсваркаминимальная</v>
          </cell>
        </row>
        <row r="244">
          <cell r="I244">
            <v>298</v>
          </cell>
          <cell r="P244" t="str">
            <v>Автолавка/мастерская6Газельраспиловкаминимальная</v>
          </cell>
        </row>
        <row r="245">
          <cell r="I245">
            <v>1793</v>
          </cell>
          <cell r="P245" t="str">
            <v>Автолавка/мастерская5Газельсваркаминимальная</v>
          </cell>
        </row>
        <row r="246">
          <cell r="I246">
            <v>248</v>
          </cell>
          <cell r="P246" t="str">
            <v>Автолавка/мастерская5Газельраспиловкаминимальная</v>
          </cell>
        </row>
        <row r="247">
          <cell r="I247">
            <v>1642</v>
          </cell>
          <cell r="P247" t="str">
            <v>Автолавка/мастерская4Газельсваркаминимальная</v>
          </cell>
        </row>
        <row r="248">
          <cell r="I248">
            <v>218</v>
          </cell>
          <cell r="P248" t="str">
            <v>Автолавка/мастерская4Газельраспиловкаминимальная</v>
          </cell>
        </row>
        <row r="249">
          <cell r="I249">
            <v>1523</v>
          </cell>
          <cell r="P249" t="str">
            <v>Автолавка/мастерская3Газельсваркаминимальная</v>
          </cell>
        </row>
        <row r="250">
          <cell r="I250">
            <v>190</v>
          </cell>
          <cell r="P250" t="str">
            <v>Автолавка/мастерская3Газельраспиловкаминимальная</v>
          </cell>
        </row>
        <row r="251">
          <cell r="I251">
            <v>1523</v>
          </cell>
          <cell r="P251" t="str">
            <v>Автолавка/мастерская2Газельсваркаминимальная</v>
          </cell>
        </row>
        <row r="252">
          <cell r="I252">
            <v>190</v>
          </cell>
          <cell r="P252" t="str">
            <v>Автолавка/мастерская2Газельраспиловкаминимальная</v>
          </cell>
        </row>
        <row r="253">
          <cell r="I253">
            <v>2736</v>
          </cell>
          <cell r="P253" t="str">
            <v>Автолавка/мастерская7Газонсваркаминимальная</v>
          </cell>
        </row>
        <row r="254">
          <cell r="I254">
            <v>323</v>
          </cell>
          <cell r="P254" t="str">
            <v>Автолавка/мастерская7Газонраспиловкаминимальная</v>
          </cell>
        </row>
        <row r="255">
          <cell r="I255">
            <v>2345</v>
          </cell>
          <cell r="P255" t="str">
            <v>Автолавка/мастерская6Газонсваркаминимальная</v>
          </cell>
        </row>
        <row r="256">
          <cell r="I256">
            <v>277</v>
          </cell>
          <cell r="P256" t="str">
            <v>Автолавка/мастерская6Газонраспиловкаминимальная</v>
          </cell>
        </row>
        <row r="257">
          <cell r="I257">
            <v>2193</v>
          </cell>
          <cell r="P257" t="str">
            <v>Автолавка/мастерская5Газонсваркаминимальная</v>
          </cell>
        </row>
        <row r="258">
          <cell r="I258">
            <v>248</v>
          </cell>
          <cell r="P258" t="str">
            <v>Автолавка/мастерская5Газонраспиловкаминимальная</v>
          </cell>
        </row>
        <row r="259">
          <cell r="I259">
            <v>1999</v>
          </cell>
          <cell r="P259" t="str">
            <v>Автолавка/мастерская4Газонсваркаминимальная</v>
          </cell>
        </row>
        <row r="260">
          <cell r="I260">
            <v>218</v>
          </cell>
          <cell r="P260" t="str">
            <v>Автолавка/мастерская4Газонраспиловкаминимальная</v>
          </cell>
        </row>
        <row r="261">
          <cell r="I261">
            <v>1880</v>
          </cell>
          <cell r="P261" t="str">
            <v>Автолавка/мастерская3Газонсваркаминимальная</v>
          </cell>
        </row>
        <row r="262">
          <cell r="I262">
            <v>218</v>
          </cell>
          <cell r="P262" t="str">
            <v>Автолавка/мастерская3Газонраспиловкаминимальная</v>
          </cell>
        </row>
        <row r="263">
          <cell r="I263">
            <v>1880</v>
          </cell>
          <cell r="P263" t="str">
            <v>Автолавка/мастерская2Газонсваркаминимальная</v>
          </cell>
        </row>
        <row r="264">
          <cell r="I264">
            <v>1077</v>
          </cell>
          <cell r="P264" t="str">
            <v>Фургон каркасный7Газельсваркаминимальная</v>
          </cell>
        </row>
        <row r="265">
          <cell r="I265">
            <v>249</v>
          </cell>
          <cell r="P265" t="str">
            <v>Фургон каркасный7Газельраспиловкаминимальная</v>
          </cell>
        </row>
        <row r="266">
          <cell r="I266">
            <v>950</v>
          </cell>
          <cell r="P266" t="str">
            <v>Фургон каркасный6Газельсваркаминимальная</v>
          </cell>
        </row>
        <row r="267">
          <cell r="I267">
            <v>217</v>
          </cell>
          <cell r="P267" t="str">
            <v>Фургон каркасный6Газельраспиловкаминимальная</v>
          </cell>
        </row>
        <row r="268">
          <cell r="I268">
            <v>824</v>
          </cell>
          <cell r="P268" t="str">
            <v>Фургон каркасный5Газельсваркаминимальная</v>
          </cell>
        </row>
        <row r="269">
          <cell r="I269">
            <v>184</v>
          </cell>
          <cell r="P269" t="str">
            <v>Фургон каркасный5Газельраспиловкаминимальная</v>
          </cell>
        </row>
        <row r="270">
          <cell r="I270">
            <v>697</v>
          </cell>
          <cell r="P270" t="str">
            <v>Фургон каркасный4Газельсваркаминимальная</v>
          </cell>
        </row>
        <row r="271">
          <cell r="I271">
            <v>152</v>
          </cell>
          <cell r="P271" t="str">
            <v>Фургон каркасный4Газельраспиловкаминимальная</v>
          </cell>
        </row>
        <row r="272">
          <cell r="I272">
            <v>612</v>
          </cell>
          <cell r="P272" t="str">
            <v>Фургон каркасный3Газельсваркаминимальная</v>
          </cell>
        </row>
        <row r="273">
          <cell r="I273">
            <v>119</v>
          </cell>
          <cell r="P273" t="str">
            <v>Фургон каркасный3Газельраспиловкаминимальная</v>
          </cell>
        </row>
        <row r="274">
          <cell r="I274">
            <v>612</v>
          </cell>
          <cell r="P274" t="str">
            <v>Фургон каркасный2Газельсваркаминимальная</v>
          </cell>
        </row>
        <row r="275">
          <cell r="I275">
            <v>119</v>
          </cell>
          <cell r="P275" t="str">
            <v>Фургон каркасный2Газельраспиловкаминимальная</v>
          </cell>
        </row>
        <row r="276">
          <cell r="I276">
            <v>2268</v>
          </cell>
          <cell r="P276" t="str">
            <v>Фургон каркасный7Газонсваркаминимальная</v>
          </cell>
        </row>
        <row r="277">
          <cell r="I277">
            <v>298</v>
          </cell>
          <cell r="P277" t="str">
            <v>Фургон каркасный7Газонраспиловкаминимальная</v>
          </cell>
        </row>
        <row r="278">
          <cell r="I278">
            <v>2073</v>
          </cell>
          <cell r="P278" t="str">
            <v>Фургон каркасный6Газонсваркаминимальная</v>
          </cell>
        </row>
        <row r="279">
          <cell r="I279">
            <v>266</v>
          </cell>
          <cell r="P279" t="str">
            <v>Фургон каркасный6Газонраспиловкаминимальная</v>
          </cell>
        </row>
        <row r="280">
          <cell r="I280">
            <v>1880</v>
          </cell>
          <cell r="P280" t="str">
            <v>Фургон каркасный5Газонсваркаминимальная</v>
          </cell>
        </row>
        <row r="281">
          <cell r="I281">
            <v>219</v>
          </cell>
          <cell r="P281" t="str">
            <v>Фургон каркасный5Газонраспиловкаминимальная</v>
          </cell>
        </row>
        <row r="282">
          <cell r="I282">
            <v>1633</v>
          </cell>
          <cell r="P282" t="str">
            <v>Фургон каркасный4Газонсваркаминимальная</v>
          </cell>
        </row>
        <row r="283">
          <cell r="I283">
            <v>184</v>
          </cell>
          <cell r="P283" t="str">
            <v>Фургон каркасный4Газонраспиловкаминимальная</v>
          </cell>
        </row>
        <row r="284">
          <cell r="I284">
            <v>1556</v>
          </cell>
          <cell r="P284" t="str">
            <v>Фургон каркасный3Газонсваркаминимальная</v>
          </cell>
        </row>
        <row r="285">
          <cell r="I285">
            <v>184</v>
          </cell>
          <cell r="P285" t="str">
            <v>Фургон каркасный3Газонраспиловкаминимальная</v>
          </cell>
        </row>
        <row r="286">
          <cell r="I286">
            <v>1556</v>
          </cell>
          <cell r="P286" t="str">
            <v>Фургон каркасный2Газонсваркаминимальная</v>
          </cell>
        </row>
        <row r="287">
          <cell r="I287">
            <v>2511</v>
          </cell>
          <cell r="P287" t="str">
            <v>Фургон изотермический7Газельсваркаминимальная</v>
          </cell>
        </row>
        <row r="288">
          <cell r="I288">
            <v>348</v>
          </cell>
          <cell r="P288" t="str">
            <v>Фургон изотермический7Газельраспиловкаминимальная</v>
          </cell>
        </row>
        <row r="289">
          <cell r="I289">
            <v>2151</v>
          </cell>
          <cell r="P289" t="str">
            <v>Фургон изотермический6Газельсваркаминимальная</v>
          </cell>
        </row>
        <row r="290">
          <cell r="I290">
            <v>298</v>
          </cell>
          <cell r="P290" t="str">
            <v>Фургон изотермический6Газельраспиловкаминимальная</v>
          </cell>
        </row>
        <row r="291">
          <cell r="I291">
            <v>1793</v>
          </cell>
          <cell r="P291" t="str">
            <v>Фургон изотермический5Газельсваркаминимальная</v>
          </cell>
        </row>
        <row r="292">
          <cell r="I292">
            <v>248</v>
          </cell>
          <cell r="P292" t="str">
            <v>Фургон изотермический5Газельраспиловкаминимальная</v>
          </cell>
        </row>
        <row r="293">
          <cell r="I293">
            <v>1642</v>
          </cell>
          <cell r="P293" t="str">
            <v>Фургон изотермический4Газельсваркаминимальная</v>
          </cell>
        </row>
        <row r="294">
          <cell r="I294">
            <v>218</v>
          </cell>
          <cell r="P294" t="str">
            <v>Фургон изотермический4Газельраспиловкаминимальная</v>
          </cell>
        </row>
        <row r="295">
          <cell r="I295">
            <v>1523</v>
          </cell>
          <cell r="P295" t="str">
            <v>Фургон изотермический3Газельсваркаминимальная</v>
          </cell>
        </row>
        <row r="296">
          <cell r="I296">
            <v>190</v>
          </cell>
          <cell r="P296" t="str">
            <v>Фургон изотермический3Газельраспиловкаминимальная</v>
          </cell>
        </row>
        <row r="297">
          <cell r="I297">
            <v>1523</v>
          </cell>
          <cell r="P297" t="str">
            <v>Фургон изотермический2Газельсваркаминимальная</v>
          </cell>
        </row>
        <row r="298">
          <cell r="I298">
            <v>190</v>
          </cell>
          <cell r="P298" t="str">
            <v>Фургон изотермический2Газельраспиловкаминимальная</v>
          </cell>
        </row>
        <row r="299">
          <cell r="I299">
            <v>2736</v>
          </cell>
          <cell r="P299" t="str">
            <v>Фургон изотермический7Газонсваркаминимальная</v>
          </cell>
        </row>
        <row r="300">
          <cell r="I300">
            <v>348</v>
          </cell>
          <cell r="P300" t="str">
            <v>Фургон изотермический7Газонраспиловкаминимальная</v>
          </cell>
        </row>
        <row r="301">
          <cell r="I301">
            <v>2345</v>
          </cell>
          <cell r="P301" t="str">
            <v>Фургон изотермический6Газонсваркаминимальная</v>
          </cell>
        </row>
        <row r="302">
          <cell r="I302">
            <v>298</v>
          </cell>
          <cell r="P302" t="str">
            <v>Фургон изотермический6Газонраспиловкаминимальная</v>
          </cell>
        </row>
        <row r="303">
          <cell r="I303">
            <v>2193</v>
          </cell>
          <cell r="P303" t="str">
            <v>Фургон изотермический5Газонсваркаминимальная</v>
          </cell>
        </row>
        <row r="304">
          <cell r="I304">
            <v>248</v>
          </cell>
          <cell r="P304" t="str">
            <v>Фургон изотермический5Газонраспиловкаминимальная</v>
          </cell>
        </row>
        <row r="305">
          <cell r="I305">
            <v>1999</v>
          </cell>
          <cell r="P305" t="str">
            <v>Фургон изотермический4Газонсваркаминимальная</v>
          </cell>
        </row>
        <row r="306">
          <cell r="I306">
            <v>218</v>
          </cell>
          <cell r="P306" t="str">
            <v>Фургон изотермический4Газонраспиловкаминимальная</v>
          </cell>
        </row>
        <row r="307">
          <cell r="I307">
            <v>1880</v>
          </cell>
          <cell r="P307" t="str">
            <v>Фургон изотермический3Газонсваркаминимальная</v>
          </cell>
        </row>
        <row r="308">
          <cell r="I308">
            <v>190</v>
          </cell>
          <cell r="P308" t="str">
            <v>Фургон изотермический3Газонраспиловкаминимальная</v>
          </cell>
        </row>
        <row r="309">
          <cell r="I309">
            <v>1880</v>
          </cell>
          <cell r="P309" t="str">
            <v>Фургон изотермический2Газонсваркаминимальная</v>
          </cell>
        </row>
        <row r="310">
          <cell r="I310">
            <v>2561</v>
          </cell>
          <cell r="P310" t="str">
            <v>Прицеп еврофура7Газельсварка</v>
          </cell>
        </row>
        <row r="311">
          <cell r="I311">
            <v>187</v>
          </cell>
          <cell r="P311" t="str">
            <v>Прицеп еврофура7Газельраспиловка</v>
          </cell>
        </row>
        <row r="312">
          <cell r="I312">
            <v>2195</v>
          </cell>
          <cell r="P312" t="str">
            <v>Прицеп еврофура6Газельсварка</v>
          </cell>
        </row>
        <row r="313">
          <cell r="I313">
            <v>388</v>
          </cell>
          <cell r="P313" t="str">
            <v>Прицеп еврофура6Газельсварка</v>
          </cell>
        </row>
        <row r="314">
          <cell r="I314">
            <v>3331</v>
          </cell>
          <cell r="P314" t="str">
            <v>Прицеп еврофура6Газельсваркамаксимальная</v>
          </cell>
        </row>
        <row r="315">
          <cell r="I315">
            <v>3243</v>
          </cell>
          <cell r="P315" t="str">
            <v>Прицеп еврофура6Газельсваркасредняя</v>
          </cell>
        </row>
        <row r="316">
          <cell r="I316">
            <v>2629</v>
          </cell>
          <cell r="P316" t="str">
            <v>Прицеп еврофура6Газельсваркаминимальная</v>
          </cell>
        </row>
        <row r="317">
          <cell r="I317">
            <v>167</v>
          </cell>
          <cell r="P317" t="str">
            <v>Прицеп еврофура6Газельраспиловка</v>
          </cell>
        </row>
        <row r="318">
          <cell r="I318">
            <v>278</v>
          </cell>
          <cell r="P318" t="str">
            <v>Прицеп еврофура6Газельраспиловка</v>
          </cell>
        </row>
        <row r="319">
          <cell r="I319">
            <v>382</v>
          </cell>
          <cell r="P319" t="str">
            <v>Прицеп еврофура6Газельраспиловкамаксимальная</v>
          </cell>
        </row>
        <row r="320">
          <cell r="I320">
            <v>382</v>
          </cell>
          <cell r="P320" t="str">
            <v>Прицеп еврофура6Газельраспиловкасредняя</v>
          </cell>
        </row>
        <row r="321">
          <cell r="I321">
            <v>347</v>
          </cell>
          <cell r="P321" t="str">
            <v>Прицеп еврофура6Газельраспиловкаминимальная</v>
          </cell>
        </row>
        <row r="322">
          <cell r="I322">
            <v>1829</v>
          </cell>
          <cell r="P322" t="str">
            <v>Прицеп еврофура5Газельсварка</v>
          </cell>
        </row>
        <row r="323">
          <cell r="I323">
            <v>388</v>
          </cell>
          <cell r="P323" t="str">
            <v>Прицеп еврофура5Газельсварка</v>
          </cell>
        </row>
        <row r="324">
          <cell r="I324">
            <v>3067</v>
          </cell>
          <cell r="P324" t="str">
            <v>Прицеп еврофура5Газельсваркамаксимальная</v>
          </cell>
        </row>
        <row r="325">
          <cell r="I325">
            <v>2980</v>
          </cell>
          <cell r="P325" t="str">
            <v>Прицеп еврофура5Газельсваркасредняя</v>
          </cell>
        </row>
        <row r="326">
          <cell r="I326">
            <v>2279</v>
          </cell>
          <cell r="P326" t="str">
            <v>Прицеп еврофура5Газельсваркаминимальная</v>
          </cell>
        </row>
        <row r="327">
          <cell r="I327">
            <v>138</v>
          </cell>
          <cell r="P327" t="str">
            <v>Прицеп еврофура5Газельраспиловка</v>
          </cell>
        </row>
        <row r="328">
          <cell r="I328">
            <v>278</v>
          </cell>
          <cell r="P328" t="str">
            <v>Прицеп еврофура5Газельраспиловка</v>
          </cell>
        </row>
        <row r="329">
          <cell r="I329">
            <v>382</v>
          </cell>
          <cell r="P329" t="str">
            <v>Прицеп еврофура5Газельраспиловкамаксимальная</v>
          </cell>
        </row>
        <row r="330">
          <cell r="I330">
            <v>382</v>
          </cell>
          <cell r="P330" t="str">
            <v>Прицеп еврофура5Газельраспиловкасредняя</v>
          </cell>
        </row>
        <row r="331">
          <cell r="I331">
            <v>347</v>
          </cell>
          <cell r="P331" t="str">
            <v>Прицеп еврофура5Газельраспиловкаминимальная</v>
          </cell>
        </row>
        <row r="332">
          <cell r="I332">
            <v>1463</v>
          </cell>
          <cell r="P332" t="str">
            <v>Прицеп еврофура4Газельсварка</v>
          </cell>
        </row>
        <row r="333">
          <cell r="I333">
            <v>388</v>
          </cell>
          <cell r="P333" t="str">
            <v>Прицеп еврофура4Газельсварка</v>
          </cell>
        </row>
        <row r="334">
          <cell r="I334">
            <v>2629</v>
          </cell>
          <cell r="P334" t="str">
            <v>Прицеп еврофура4Газельсваркамаксимальная</v>
          </cell>
        </row>
        <row r="335">
          <cell r="I335">
            <v>2541</v>
          </cell>
          <cell r="P335" t="str">
            <v>Прицеп еврофура4Газельсваркасредняя</v>
          </cell>
        </row>
        <row r="336">
          <cell r="I336">
            <v>2191</v>
          </cell>
          <cell r="P336" t="str">
            <v>Прицеп еврофура4Газельсваркаминимальная</v>
          </cell>
        </row>
        <row r="337">
          <cell r="I337">
            <v>116</v>
          </cell>
          <cell r="P337" t="str">
            <v>Прицеп еврофура4Газельраспиловка</v>
          </cell>
        </row>
        <row r="338">
          <cell r="I338">
            <v>243</v>
          </cell>
          <cell r="P338" t="str">
            <v>Прицеп еврофура4Газельраспиловка</v>
          </cell>
        </row>
        <row r="339">
          <cell r="I339">
            <v>347</v>
          </cell>
          <cell r="P339" t="str">
            <v>Прицеп еврофура4Газельраспиловкамаксимальная</v>
          </cell>
        </row>
        <row r="340">
          <cell r="I340">
            <v>347</v>
          </cell>
          <cell r="P340" t="str">
            <v>Прицеп еврофура4Газельраспиловкасредняя</v>
          </cell>
        </row>
        <row r="341">
          <cell r="I341">
            <v>312</v>
          </cell>
          <cell r="P341" t="str">
            <v>Прицеп еврофура4Газельраспиловкаминимальная</v>
          </cell>
        </row>
        <row r="342">
          <cell r="I342">
            <v>1097</v>
          </cell>
          <cell r="P342" t="str">
            <v>Прицеп еврофура3Газельсварка</v>
          </cell>
        </row>
        <row r="343">
          <cell r="I343">
            <v>388</v>
          </cell>
          <cell r="P343" t="str">
            <v>Прицеп еврофура3Газельсварка</v>
          </cell>
        </row>
        <row r="344">
          <cell r="I344">
            <v>2629</v>
          </cell>
          <cell r="P344" t="str">
            <v>Прицеп еврофура3Газельсваркамаксимальная</v>
          </cell>
        </row>
        <row r="345">
          <cell r="I345">
            <v>2541</v>
          </cell>
          <cell r="P345" t="str">
            <v>Прицеп еврофура3Газельсваркасредняя</v>
          </cell>
        </row>
        <row r="346">
          <cell r="I346">
            <v>2191</v>
          </cell>
          <cell r="P346" t="str">
            <v>Прицеп еврофура3Газельсваркаминимальная</v>
          </cell>
        </row>
        <row r="347">
          <cell r="I347">
            <v>116</v>
          </cell>
          <cell r="P347" t="str">
            <v>Прицеп еврофура3Газельраспиловка</v>
          </cell>
        </row>
        <row r="348">
          <cell r="I348">
            <v>243</v>
          </cell>
          <cell r="P348" t="str">
            <v>Прицеп еврофура3Газельраспиловка</v>
          </cell>
        </row>
        <row r="349">
          <cell r="I349">
            <v>347</v>
          </cell>
          <cell r="P349" t="str">
            <v>Прицеп еврофура3Газельраспиловкамаксимальная</v>
          </cell>
        </row>
        <row r="350">
          <cell r="I350">
            <v>347</v>
          </cell>
          <cell r="P350" t="str">
            <v>Прицеп еврофура3Газельраспиловкасредняя</v>
          </cell>
        </row>
        <row r="351">
          <cell r="I351">
            <v>312</v>
          </cell>
          <cell r="P351" t="str">
            <v>Прицеп еврофура3Газельраспиловкаминимальная</v>
          </cell>
        </row>
        <row r="352">
          <cell r="I352">
            <v>731</v>
          </cell>
          <cell r="P352" t="str">
            <v>Прицеп еврофура2Газельсварка</v>
          </cell>
        </row>
        <row r="353">
          <cell r="I353">
            <v>116</v>
          </cell>
          <cell r="P353" t="str">
            <v>Прицеп еврофура2Газельраспиловка</v>
          </cell>
        </row>
        <row r="354">
          <cell r="I354">
            <v>2561</v>
          </cell>
          <cell r="P354" t="str">
            <v>Прицеп еврофура7Газонсварка</v>
          </cell>
        </row>
        <row r="355">
          <cell r="I355">
            <v>3506</v>
          </cell>
          <cell r="P355" t="str">
            <v>Прицеп еврофура7Газонсваркамаксимальная</v>
          </cell>
        </row>
        <row r="356">
          <cell r="I356">
            <v>3418</v>
          </cell>
          <cell r="P356" t="str">
            <v>Прицеп еврофура7Газонсваркасредняя</v>
          </cell>
        </row>
        <row r="357">
          <cell r="I357">
            <v>2718</v>
          </cell>
          <cell r="P357" t="str">
            <v>Прицеп еврофура7Газонсваркаминимальная</v>
          </cell>
        </row>
        <row r="358">
          <cell r="I358">
            <v>187</v>
          </cell>
          <cell r="P358" t="str">
            <v>Прицеп еврофура7Газонраспиловка</v>
          </cell>
        </row>
        <row r="359">
          <cell r="I359">
            <v>278</v>
          </cell>
          <cell r="P359" t="str">
            <v>Прицеп еврофура7Газонраспиловка</v>
          </cell>
        </row>
        <row r="360">
          <cell r="I360">
            <v>382</v>
          </cell>
          <cell r="P360" t="str">
            <v>Прицеп еврофура7Газонраспиловкамаксимальная</v>
          </cell>
        </row>
        <row r="361">
          <cell r="I361">
            <v>382</v>
          </cell>
          <cell r="P361" t="str">
            <v>Прицеп еврофура7Газонраспиловкасредняя</v>
          </cell>
        </row>
        <row r="362">
          <cell r="I362">
            <v>347</v>
          </cell>
          <cell r="P362" t="str">
            <v>Прицеп еврофура7Газонраспиловкаминимальная</v>
          </cell>
        </row>
        <row r="363">
          <cell r="I363">
            <v>2195</v>
          </cell>
          <cell r="P363" t="str">
            <v>Прицеп еврофура6Газонсварка</v>
          </cell>
        </row>
        <row r="364">
          <cell r="I364">
            <v>388</v>
          </cell>
          <cell r="P364" t="str">
            <v>Прицеп еврофура6Газонсварка</v>
          </cell>
        </row>
        <row r="365">
          <cell r="I365">
            <v>3155</v>
          </cell>
          <cell r="P365" t="str">
            <v>Прицеп еврофура6Газонсваркамаксимальная</v>
          </cell>
        </row>
        <row r="366">
          <cell r="I366">
            <v>3067</v>
          </cell>
          <cell r="P366" t="str">
            <v>Прицеп еврофура6Газонсваркасредняя</v>
          </cell>
        </row>
        <row r="367">
          <cell r="I367">
            <v>2629</v>
          </cell>
          <cell r="P367" t="str">
            <v>Прицеп еврофура6Газонсваркаминимальная</v>
          </cell>
        </row>
        <row r="368">
          <cell r="I368">
            <v>167</v>
          </cell>
          <cell r="P368" t="str">
            <v>Прицеп еврофура6Газонраспиловка</v>
          </cell>
        </row>
        <row r="369">
          <cell r="I369">
            <v>278</v>
          </cell>
          <cell r="P369" t="str">
            <v>Прицеп еврофура6Газонраспиловка</v>
          </cell>
        </row>
        <row r="370">
          <cell r="I370">
            <v>382</v>
          </cell>
          <cell r="P370" t="str">
            <v>Прицеп еврофура6Газонраспиловкамаксимальная</v>
          </cell>
        </row>
        <row r="371">
          <cell r="I371">
            <v>382</v>
          </cell>
          <cell r="P371" t="str">
            <v>Прицеп еврофура6Газонраспиловкасредняя</v>
          </cell>
        </row>
        <row r="372">
          <cell r="I372">
            <v>347</v>
          </cell>
          <cell r="P372" t="str">
            <v>Прицеп еврофура6Газонраспиловкаминимальная</v>
          </cell>
        </row>
        <row r="373">
          <cell r="I373">
            <v>1829</v>
          </cell>
          <cell r="P373" t="str">
            <v>Прицеп еврофура5Газонсварка</v>
          </cell>
        </row>
        <row r="374">
          <cell r="I374">
            <v>388</v>
          </cell>
          <cell r="P374" t="str">
            <v>Прицеп еврофура5Газонсварка</v>
          </cell>
        </row>
        <row r="375">
          <cell r="I375">
            <v>3155</v>
          </cell>
          <cell r="P375" t="str">
            <v>Прицеп еврофура5Газонсваркамаксимальная</v>
          </cell>
        </row>
        <row r="376">
          <cell r="I376">
            <v>3067</v>
          </cell>
          <cell r="P376" t="str">
            <v>Прицеп еврофура5Газонсваркасредняя</v>
          </cell>
        </row>
        <row r="377">
          <cell r="I377">
            <v>2629</v>
          </cell>
          <cell r="P377" t="str">
            <v>Прицеп еврофура5Газонсваркаминимальная</v>
          </cell>
        </row>
        <row r="378">
          <cell r="I378">
            <v>138</v>
          </cell>
          <cell r="P378" t="str">
            <v>Прицеп еврофура5Газонраспиловка</v>
          </cell>
        </row>
        <row r="379">
          <cell r="I379">
            <v>278</v>
          </cell>
          <cell r="P379" t="str">
            <v>Прицеп еврофура5Газонраспиловка</v>
          </cell>
        </row>
        <row r="380">
          <cell r="I380">
            <v>382</v>
          </cell>
          <cell r="P380" t="str">
            <v>Прицеп еврофура5Газонраспиловкамаксимальная</v>
          </cell>
        </row>
        <row r="381">
          <cell r="I381">
            <v>382</v>
          </cell>
          <cell r="P381" t="str">
            <v>Прицеп еврофура5Газонраспиловкасредняя</v>
          </cell>
        </row>
        <row r="382">
          <cell r="I382">
            <v>347</v>
          </cell>
          <cell r="P382" t="str">
            <v>Прицеп еврофура5Газонраспиловкаминимальная</v>
          </cell>
        </row>
        <row r="383">
          <cell r="I383">
            <v>1463</v>
          </cell>
          <cell r="P383" t="str">
            <v>Прицеп еврофура4Газонсварка</v>
          </cell>
        </row>
        <row r="384">
          <cell r="I384">
            <v>388</v>
          </cell>
          <cell r="P384" t="str">
            <v>Прицеп еврофура4Газонсварка</v>
          </cell>
        </row>
        <row r="385">
          <cell r="I385">
            <v>2718</v>
          </cell>
          <cell r="P385" t="str">
            <v>Прицеп еврофура4Газонсваркамаксимальная</v>
          </cell>
        </row>
        <row r="386">
          <cell r="I386">
            <v>2629</v>
          </cell>
          <cell r="P386" t="str">
            <v>Прицеп еврофура4Газонсваркасредняя</v>
          </cell>
        </row>
        <row r="387">
          <cell r="I387">
            <v>2103</v>
          </cell>
          <cell r="P387" t="str">
            <v>Прицеп еврофура4Газонсваркаминимальная</v>
          </cell>
        </row>
        <row r="388">
          <cell r="I388">
            <v>116</v>
          </cell>
          <cell r="P388" t="str">
            <v>Прицеп еврофура4Газонраспиловка</v>
          </cell>
        </row>
        <row r="389">
          <cell r="I389">
            <v>243</v>
          </cell>
          <cell r="P389" t="str">
            <v>Прицеп еврофура4Газонраспиловка</v>
          </cell>
        </row>
        <row r="390">
          <cell r="I390">
            <v>347</v>
          </cell>
          <cell r="P390" t="str">
            <v>Прицеп еврофура4Газонраспиловкамаксимальная</v>
          </cell>
        </row>
        <row r="391">
          <cell r="I391">
            <v>347</v>
          </cell>
          <cell r="P391" t="str">
            <v>Прицеп еврофура4Газонраспиловкасредняя</v>
          </cell>
        </row>
        <row r="392">
          <cell r="I392">
            <v>312</v>
          </cell>
          <cell r="P392" t="str">
            <v>Прицеп еврофура4Газонраспиловкаминимальная</v>
          </cell>
        </row>
        <row r="393">
          <cell r="I393">
            <v>1097</v>
          </cell>
          <cell r="P393" t="str">
            <v>Прицеп еврофура3Газонсварка</v>
          </cell>
        </row>
        <row r="394">
          <cell r="I394">
            <v>388</v>
          </cell>
          <cell r="P394" t="str">
            <v>Прицеп еврофура3Газонсварка</v>
          </cell>
        </row>
        <row r="395">
          <cell r="I395">
            <v>2718</v>
          </cell>
          <cell r="P395" t="str">
            <v>Прицеп еврофура3Газонсваркамаксимальная</v>
          </cell>
        </row>
        <row r="396">
          <cell r="I396">
            <v>2629</v>
          </cell>
          <cell r="P396" t="str">
            <v>Прицеп еврофура3Газонсваркасредняя</v>
          </cell>
        </row>
        <row r="397">
          <cell r="I397">
            <v>2103</v>
          </cell>
          <cell r="P397" t="str">
            <v>Прицеп еврофура3Газонсваркаминимальная</v>
          </cell>
        </row>
        <row r="398">
          <cell r="I398">
            <v>116</v>
          </cell>
          <cell r="P398" t="str">
            <v>Прицеп еврофура3Газонраспиловка</v>
          </cell>
        </row>
        <row r="399">
          <cell r="I399">
            <v>243</v>
          </cell>
          <cell r="P399" t="str">
            <v>Прицеп еврофура3Газонраспиловка</v>
          </cell>
        </row>
        <row r="400">
          <cell r="I400">
            <v>347</v>
          </cell>
          <cell r="P400" t="str">
            <v>Прицеп еврофура3Газонраспиловкамаксимальная</v>
          </cell>
        </row>
        <row r="401">
          <cell r="I401">
            <v>347</v>
          </cell>
          <cell r="P401" t="str">
            <v>Прицеп еврофура3Газонраспиловкасредняя</v>
          </cell>
        </row>
        <row r="402">
          <cell r="I402">
            <v>312</v>
          </cell>
          <cell r="P402" t="str">
            <v>Прицеп еврофура3Газонраспиловкаминимальная</v>
          </cell>
        </row>
        <row r="403">
          <cell r="I403">
            <v>2629</v>
          </cell>
          <cell r="P403" t="str">
            <v>Бортовая платформа з/о6Газельсварка</v>
          </cell>
        </row>
        <row r="404">
          <cell r="I404">
            <v>2629</v>
          </cell>
          <cell r="P404" t="str">
            <v>Бортовая платформа з/о5Газельсварка</v>
          </cell>
        </row>
        <row r="405">
          <cell r="I405">
            <v>2286</v>
          </cell>
          <cell r="P405" t="str">
            <v>Бортовая платформа з/о4Газельсварка</v>
          </cell>
        </row>
        <row r="406">
          <cell r="I406">
            <v>2286</v>
          </cell>
          <cell r="P406" t="str">
            <v>Бортовая платформа з/о3Газельсварка</v>
          </cell>
        </row>
        <row r="407">
          <cell r="I407">
            <v>2134</v>
          </cell>
          <cell r="P407" t="str">
            <v>Бортовая платформа з/о2Газельсварка</v>
          </cell>
        </row>
        <row r="408">
          <cell r="I408">
            <v>276</v>
          </cell>
          <cell r="P408" t="str">
            <v>Бортовая платформа з/оГазельсварка</v>
          </cell>
        </row>
        <row r="409">
          <cell r="I409">
            <v>2892</v>
          </cell>
          <cell r="P409" t="str">
            <v>Бортовая платформа з/о7Газонсварка</v>
          </cell>
        </row>
        <row r="410">
          <cell r="I410">
            <v>2629</v>
          </cell>
          <cell r="P410" t="str">
            <v>Бортовая платформа з/о6Газонсварка</v>
          </cell>
        </row>
        <row r="411">
          <cell r="I411">
            <v>2629</v>
          </cell>
          <cell r="P411" t="str">
            <v>Бортовая платформа з/о5Газонсварка</v>
          </cell>
        </row>
        <row r="412">
          <cell r="I412">
            <v>276</v>
          </cell>
          <cell r="P412" t="str">
            <v>Бортовая платформа з/оГазонсварка</v>
          </cell>
        </row>
        <row r="413">
          <cell r="I413">
            <v>2367</v>
          </cell>
          <cell r="P413" t="str">
            <v>Бортовая платформа с/о6Газельсварка</v>
          </cell>
        </row>
        <row r="414">
          <cell r="I414">
            <v>243</v>
          </cell>
          <cell r="P414" t="str">
            <v>Бортовая платформа с/о6Газельраспиловка</v>
          </cell>
        </row>
        <row r="415">
          <cell r="I415">
            <v>2367</v>
          </cell>
          <cell r="P415" t="str">
            <v>Бортовая платформа с/о5Газельсварка</v>
          </cell>
        </row>
        <row r="416">
          <cell r="I416">
            <v>243</v>
          </cell>
          <cell r="P416" t="str">
            <v>Бортовая платформа с/о5Газельраспиловка</v>
          </cell>
        </row>
        <row r="417">
          <cell r="I417">
            <v>1753</v>
          </cell>
          <cell r="P417" t="str">
            <v>Бортовая платформа с/о4Газельсварка</v>
          </cell>
        </row>
        <row r="418">
          <cell r="I418">
            <v>173</v>
          </cell>
          <cell r="P418" t="str">
            <v>Бортовая платформа с/о4Газельраспиловка</v>
          </cell>
        </row>
        <row r="419">
          <cell r="I419">
            <v>1753</v>
          </cell>
          <cell r="P419" t="str">
            <v>Бортовая платформа с/о3Газельсварка</v>
          </cell>
        </row>
        <row r="420">
          <cell r="I420">
            <v>173</v>
          </cell>
          <cell r="P420" t="str">
            <v>Бортовая платформа с/о3Газельраспиловка</v>
          </cell>
        </row>
        <row r="421">
          <cell r="I421">
            <v>2668</v>
          </cell>
          <cell r="P421" t="str">
            <v>Бортовая платформа с/о7Газонсварка</v>
          </cell>
        </row>
        <row r="422">
          <cell r="I422">
            <v>278</v>
          </cell>
          <cell r="P422" t="str">
            <v>Бортовая платформа с/о7Газонраспиловка</v>
          </cell>
        </row>
        <row r="423">
          <cell r="I423">
            <v>2367</v>
          </cell>
          <cell r="P423" t="str">
            <v>Бортовая платформа с/о6Газонсварка</v>
          </cell>
        </row>
        <row r="424">
          <cell r="I424">
            <v>243</v>
          </cell>
          <cell r="P424" t="str">
            <v>Бортовая платформа с/о6Газонраспиловка</v>
          </cell>
        </row>
        <row r="425">
          <cell r="I425">
            <v>2367</v>
          </cell>
          <cell r="P425" t="str">
            <v>Бортовая платформа с/о5Газонсварка</v>
          </cell>
        </row>
        <row r="426">
          <cell r="I426">
            <v>243</v>
          </cell>
          <cell r="P426" t="str">
            <v>Бортовая платформа с/о5Газонраспиловка</v>
          </cell>
        </row>
        <row r="427">
          <cell r="I427">
            <v>1753</v>
          </cell>
          <cell r="P427" t="str">
            <v>Бортовая платформа с/о4Газонсварка</v>
          </cell>
        </row>
        <row r="428">
          <cell r="I428">
            <v>173</v>
          </cell>
          <cell r="P428" t="str">
            <v>Бортовая платформа с/о4Газонраспиловка</v>
          </cell>
        </row>
        <row r="429">
          <cell r="I429">
            <v>1753</v>
          </cell>
          <cell r="P429" t="str">
            <v>Бортовая платформа с/о3Газонсварка</v>
          </cell>
        </row>
        <row r="430">
          <cell r="I430">
            <v>173</v>
          </cell>
          <cell r="P430" t="str">
            <v>Бортовая платформа с/о3Газонраспиловка</v>
          </cell>
        </row>
        <row r="431">
          <cell r="I431">
            <v>388</v>
          </cell>
          <cell r="P431" t="str">
            <v>Еврофура6Газельсварка</v>
          </cell>
        </row>
        <row r="432">
          <cell r="I432">
            <v>3331</v>
          </cell>
          <cell r="P432" t="str">
            <v>Еврофура6Газельсваркамаксимальная</v>
          </cell>
        </row>
        <row r="433">
          <cell r="I433">
            <v>3243</v>
          </cell>
          <cell r="P433" t="str">
            <v>Еврофура6Газельсваркасредняя</v>
          </cell>
        </row>
        <row r="434">
          <cell r="I434">
            <v>2629</v>
          </cell>
          <cell r="P434" t="str">
            <v>Еврофура6Газельсваркаминимальная</v>
          </cell>
        </row>
        <row r="435">
          <cell r="I435">
            <v>278</v>
          </cell>
          <cell r="P435" t="str">
            <v>Еврофура6Газельраспиловка</v>
          </cell>
        </row>
        <row r="436">
          <cell r="I436">
            <v>382</v>
          </cell>
          <cell r="P436" t="str">
            <v>Еврофура6Газельраспиловкамаксимальная</v>
          </cell>
        </row>
        <row r="437">
          <cell r="I437">
            <v>382</v>
          </cell>
          <cell r="P437" t="str">
            <v>Еврофура6Газельраспиловкасредняя</v>
          </cell>
        </row>
        <row r="438">
          <cell r="I438">
            <v>347</v>
          </cell>
          <cell r="P438" t="str">
            <v>Еврофура6Газельраспиловкаминимальная</v>
          </cell>
        </row>
        <row r="439">
          <cell r="I439">
            <v>388</v>
          </cell>
          <cell r="P439" t="str">
            <v>Еврофура5Газельсварка</v>
          </cell>
        </row>
        <row r="440">
          <cell r="I440">
            <v>3067</v>
          </cell>
          <cell r="P440" t="str">
            <v>Еврофура5Газельсваркамаксимальная</v>
          </cell>
        </row>
        <row r="441">
          <cell r="I441">
            <v>2980</v>
          </cell>
          <cell r="P441" t="str">
            <v>Еврофура5Газельсваркасредняя</v>
          </cell>
        </row>
        <row r="442">
          <cell r="I442">
            <v>2279</v>
          </cell>
          <cell r="P442" t="str">
            <v>Еврофура5Газельсваркаминимальная</v>
          </cell>
        </row>
        <row r="443">
          <cell r="I443">
            <v>278</v>
          </cell>
          <cell r="P443" t="str">
            <v>Еврофура5Газельраспиловка</v>
          </cell>
        </row>
        <row r="444">
          <cell r="I444">
            <v>382</v>
          </cell>
          <cell r="P444" t="str">
            <v>Еврофура5Газельраспиловкамаксимальная</v>
          </cell>
        </row>
        <row r="445">
          <cell r="I445">
            <v>382</v>
          </cell>
          <cell r="P445" t="str">
            <v>Еврофура5Газельраспиловкасредняя</v>
          </cell>
        </row>
        <row r="446">
          <cell r="I446">
            <v>347</v>
          </cell>
          <cell r="P446" t="str">
            <v>Еврофура5Газельраспиловкаминимальная</v>
          </cell>
        </row>
        <row r="447">
          <cell r="I447">
            <v>388</v>
          </cell>
          <cell r="P447" t="str">
            <v>Еврофура4Газельсварка</v>
          </cell>
        </row>
        <row r="448">
          <cell r="I448">
            <v>2629</v>
          </cell>
          <cell r="P448" t="str">
            <v>Еврофура4Газельсваркамаксимальная</v>
          </cell>
        </row>
        <row r="449">
          <cell r="I449">
            <v>2541</v>
          </cell>
          <cell r="P449" t="str">
            <v>Еврофура4Газельсваркасредняя</v>
          </cell>
        </row>
        <row r="450">
          <cell r="I450">
            <v>2191</v>
          </cell>
          <cell r="P450" t="str">
            <v>Еврофура4Газельсваркаминимальная</v>
          </cell>
        </row>
        <row r="451">
          <cell r="I451">
            <v>243</v>
          </cell>
          <cell r="P451" t="str">
            <v>Еврофура4Газельраспиловка</v>
          </cell>
        </row>
        <row r="452">
          <cell r="I452">
            <v>347</v>
          </cell>
          <cell r="P452" t="str">
            <v>Еврофура4Газельраспиловкамаксимальная</v>
          </cell>
        </row>
        <row r="453">
          <cell r="I453">
            <v>347</v>
          </cell>
          <cell r="P453" t="str">
            <v>Еврофура4Газельраспиловкасредняя</v>
          </cell>
        </row>
        <row r="454">
          <cell r="I454">
            <v>312</v>
          </cell>
          <cell r="P454" t="str">
            <v>Еврофура4Газельраспиловкаминимальная</v>
          </cell>
        </row>
        <row r="455">
          <cell r="I455">
            <v>388</v>
          </cell>
          <cell r="P455" t="str">
            <v>Еврофура3Газельсварка</v>
          </cell>
        </row>
        <row r="456">
          <cell r="I456">
            <v>2629</v>
          </cell>
          <cell r="P456" t="str">
            <v>Еврофура3Газельсваркамаксимальная</v>
          </cell>
        </row>
        <row r="457">
          <cell r="I457">
            <v>2541</v>
          </cell>
          <cell r="P457" t="str">
            <v>Еврофура3Газельсваркасредняя</v>
          </cell>
        </row>
        <row r="458">
          <cell r="I458">
            <v>2191</v>
          </cell>
          <cell r="P458" t="str">
            <v>Еврофура3Газельсваркаминимальная</v>
          </cell>
        </row>
        <row r="459">
          <cell r="I459">
            <v>243</v>
          </cell>
          <cell r="P459" t="str">
            <v>Еврофура3Газельраспиловка</v>
          </cell>
        </row>
        <row r="460">
          <cell r="I460">
            <v>347</v>
          </cell>
          <cell r="P460" t="str">
            <v>Еврофура3Газельраспиловкамаксимальная</v>
          </cell>
        </row>
        <row r="461">
          <cell r="I461">
            <v>347</v>
          </cell>
          <cell r="P461" t="str">
            <v>Еврофура3Газельраспиловкасредняя</v>
          </cell>
        </row>
        <row r="462">
          <cell r="I462">
            <v>312</v>
          </cell>
          <cell r="P462" t="str">
            <v>Еврофура3Газельраспиловкаминимальная</v>
          </cell>
        </row>
        <row r="463">
          <cell r="I463">
            <v>3506</v>
          </cell>
          <cell r="P463" t="str">
            <v>Еврофура7Газонсваркамаксимальная</v>
          </cell>
        </row>
        <row r="464">
          <cell r="I464">
            <v>3418</v>
          </cell>
          <cell r="P464" t="str">
            <v>Еврофура7Газонсваркасредняя</v>
          </cell>
        </row>
        <row r="465">
          <cell r="I465">
            <v>2718</v>
          </cell>
          <cell r="P465" t="str">
            <v>Еврофура7Газонсваркаминимальная</v>
          </cell>
        </row>
        <row r="466">
          <cell r="I466">
            <v>382</v>
          </cell>
          <cell r="P466" t="str">
            <v>Еврофура7Газонраспиловкамаксимальная</v>
          </cell>
        </row>
        <row r="467">
          <cell r="I467">
            <v>382</v>
          </cell>
          <cell r="P467" t="str">
            <v>Еврофура7Газонраспиловкасредняя</v>
          </cell>
        </row>
        <row r="468">
          <cell r="I468">
            <v>347</v>
          </cell>
          <cell r="P468" t="str">
            <v>Еврофура7Газонраспиловкаминимальная</v>
          </cell>
        </row>
        <row r="469">
          <cell r="I469">
            <v>388</v>
          </cell>
          <cell r="P469" t="str">
            <v>Еврофура6Газонсварка</v>
          </cell>
        </row>
        <row r="470">
          <cell r="I470">
            <v>3155</v>
          </cell>
          <cell r="P470" t="str">
            <v>Еврофура6Газонсваркамаксимальная</v>
          </cell>
        </row>
        <row r="471">
          <cell r="I471">
            <v>3067</v>
          </cell>
          <cell r="P471" t="str">
            <v>Еврофура6Газонсваркасредняя</v>
          </cell>
        </row>
        <row r="472">
          <cell r="I472">
            <v>2629</v>
          </cell>
          <cell r="P472" t="str">
            <v>Еврофура6Газонсваркаминимальная</v>
          </cell>
        </row>
        <row r="473">
          <cell r="I473">
            <v>167</v>
          </cell>
          <cell r="P473" t="str">
            <v>Еврофура6Газонраспиловка</v>
          </cell>
        </row>
        <row r="474">
          <cell r="I474">
            <v>278</v>
          </cell>
          <cell r="P474" t="str">
            <v>Еврофура6Газонраспиловка</v>
          </cell>
        </row>
        <row r="475">
          <cell r="I475">
            <v>382</v>
          </cell>
          <cell r="P475" t="str">
            <v>Еврофура6Газонраспиловкамаксимальная</v>
          </cell>
        </row>
        <row r="476">
          <cell r="I476">
            <v>382</v>
          </cell>
          <cell r="P476" t="str">
            <v>Еврофура6Газонраспиловкасредняя</v>
          </cell>
        </row>
        <row r="477">
          <cell r="I477">
            <v>347</v>
          </cell>
          <cell r="P477" t="str">
            <v>Еврофура6Газонраспиловкаминимальная</v>
          </cell>
        </row>
        <row r="478">
          <cell r="I478">
            <v>388</v>
          </cell>
          <cell r="P478" t="str">
            <v>Еврофура5Газонсварка</v>
          </cell>
        </row>
        <row r="479">
          <cell r="I479">
            <v>3155</v>
          </cell>
          <cell r="P479" t="str">
            <v>Еврофура5Газонсваркамаксимальная</v>
          </cell>
        </row>
        <row r="480">
          <cell r="I480">
            <v>3067</v>
          </cell>
          <cell r="P480" t="str">
            <v>Еврофура5Газонсваркасредняя</v>
          </cell>
        </row>
        <row r="481">
          <cell r="I481">
            <v>2629</v>
          </cell>
          <cell r="P481" t="str">
            <v>Еврофура5Газонсваркаминимальная</v>
          </cell>
        </row>
        <row r="482">
          <cell r="I482">
            <v>278</v>
          </cell>
          <cell r="P482" t="str">
            <v>Еврофура5Газонраспиловка</v>
          </cell>
        </row>
        <row r="483">
          <cell r="I483">
            <v>382</v>
          </cell>
          <cell r="P483" t="str">
            <v>Еврофура5Газонраспиловкамаксимальная</v>
          </cell>
        </row>
        <row r="484">
          <cell r="I484">
            <v>382</v>
          </cell>
          <cell r="P484" t="str">
            <v>Еврофура5Газонраспиловкасредняя</v>
          </cell>
        </row>
        <row r="485">
          <cell r="I485">
            <v>347</v>
          </cell>
          <cell r="P485" t="str">
            <v>Еврофура5Газонраспиловкаминимальная</v>
          </cell>
        </row>
        <row r="486">
          <cell r="I486">
            <v>388</v>
          </cell>
          <cell r="P486" t="str">
            <v>Еврофура4Газонсварка</v>
          </cell>
        </row>
        <row r="487">
          <cell r="I487">
            <v>2718</v>
          </cell>
          <cell r="P487" t="str">
            <v>Еврофура4Газонсваркамаксимальная</v>
          </cell>
        </row>
        <row r="488">
          <cell r="I488">
            <v>2629</v>
          </cell>
          <cell r="P488" t="str">
            <v>Еврофура4Газонсваркасредняя</v>
          </cell>
        </row>
        <row r="489">
          <cell r="I489">
            <v>2103</v>
          </cell>
          <cell r="P489" t="str">
            <v>Еврофура4Газонсваркаминимальная</v>
          </cell>
        </row>
        <row r="490">
          <cell r="I490">
            <v>243</v>
          </cell>
          <cell r="P490" t="str">
            <v>Еврофура4Газонраспиловка</v>
          </cell>
        </row>
        <row r="491">
          <cell r="I491">
            <v>347</v>
          </cell>
          <cell r="P491" t="str">
            <v>Еврофура4Газонраспиловкамаксимальная</v>
          </cell>
        </row>
        <row r="492">
          <cell r="I492">
            <v>347</v>
          </cell>
          <cell r="P492" t="str">
            <v>Еврофура4Газонраспиловкасредняя</v>
          </cell>
        </row>
        <row r="493">
          <cell r="I493">
            <v>312</v>
          </cell>
          <cell r="P493" t="str">
            <v>Еврофура4Газонраспиловкаминимальная</v>
          </cell>
        </row>
        <row r="494">
          <cell r="I494">
            <v>388</v>
          </cell>
          <cell r="P494" t="str">
            <v>Еврофура3Газонсварка</v>
          </cell>
        </row>
        <row r="495">
          <cell r="I495">
            <v>2718</v>
          </cell>
          <cell r="P495" t="str">
            <v>Еврофура3Газонсваркамаксимальная</v>
          </cell>
        </row>
        <row r="496">
          <cell r="I496">
            <v>2629</v>
          </cell>
          <cell r="P496" t="str">
            <v>Еврофура3Газонсваркасредняя</v>
          </cell>
        </row>
        <row r="497">
          <cell r="I497">
            <v>2103</v>
          </cell>
          <cell r="P497" t="str">
            <v>Еврофура3Газонсваркаминимальная</v>
          </cell>
        </row>
        <row r="498">
          <cell r="I498">
            <v>243</v>
          </cell>
          <cell r="P498" t="str">
            <v>Еврофура3Газонраспиловка</v>
          </cell>
        </row>
        <row r="499">
          <cell r="I499">
            <v>347</v>
          </cell>
          <cell r="P499" t="str">
            <v>Еврофура3Газонраспиловкамаксимальная</v>
          </cell>
        </row>
        <row r="500">
          <cell r="I500">
            <v>347</v>
          </cell>
          <cell r="P500" t="str">
            <v>Еврофура3Газонраспиловкасредняя</v>
          </cell>
        </row>
        <row r="501">
          <cell r="I501">
            <v>312</v>
          </cell>
          <cell r="P501" t="str">
            <v>Еврофура3Газонраспиловкаминимальная</v>
          </cell>
        </row>
        <row r="502">
          <cell r="I502">
            <v>255</v>
          </cell>
          <cell r="P502" t="str">
            <v>Газельсварка</v>
          </cell>
        </row>
        <row r="503">
          <cell r="I503">
            <v>327</v>
          </cell>
          <cell r="P503" t="str">
            <v>Газельсварка</v>
          </cell>
        </row>
        <row r="504">
          <cell r="I504">
            <v>102</v>
          </cell>
          <cell r="P504" t="str">
            <v>Газонсварка</v>
          </cell>
        </row>
        <row r="505">
          <cell r="I505">
            <v>327</v>
          </cell>
          <cell r="P505" t="str">
            <v>Газонсварка</v>
          </cell>
        </row>
        <row r="506">
          <cell r="I506">
            <v>1419</v>
          </cell>
          <cell r="P506" t="str">
            <v>сварка</v>
          </cell>
        </row>
        <row r="507">
          <cell r="I507">
            <v>338</v>
          </cell>
          <cell r="P507" t="str">
            <v>распиловка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abSelected="1" topLeftCell="A7" workbookViewId="0">
      <selection activeCell="D21" sqref="D21"/>
    </sheetView>
  </sheetViews>
  <sheetFormatPr defaultRowHeight="15"/>
  <cols>
    <col min="1" max="1" width="26.42578125" customWidth="1"/>
    <col min="2" max="2" width="12.42578125" customWidth="1"/>
    <col min="3" max="3" width="11.5703125" customWidth="1"/>
    <col min="4" max="4" width="22" customWidth="1"/>
    <col min="5" max="6" width="6.85546875" customWidth="1"/>
    <col min="7" max="7" width="9.85546875" customWidth="1"/>
    <col min="8" max="8" width="14.5703125" customWidth="1"/>
    <col min="9" max="9" width="18" customWidth="1"/>
    <col min="10" max="10" width="16.42578125" customWidth="1"/>
    <col min="11" max="11" width="18.140625" customWidth="1"/>
    <col min="12" max="12" width="16.28515625" style="29" customWidth="1"/>
    <col min="13" max="14" width="9.140625" customWidth="1"/>
  </cols>
  <sheetData>
    <row r="1" spans="1:14" ht="15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</row>
    <row r="2" spans="1:14" s="12" customFormat="1" ht="30.75" customHeight="1">
      <c r="A2" s="5" t="s">
        <v>1</v>
      </c>
      <c r="B2" s="6"/>
      <c r="C2" s="7">
        <v>567</v>
      </c>
      <c r="D2" s="7"/>
      <c r="E2" s="7"/>
      <c r="F2" s="7"/>
      <c r="G2" s="7"/>
      <c r="H2" s="8"/>
      <c r="I2" s="9" t="s">
        <v>2</v>
      </c>
      <c r="J2" s="9"/>
      <c r="K2" s="10" t="s">
        <v>3</v>
      </c>
      <c r="L2" s="11"/>
    </row>
    <row r="3" spans="1:14">
      <c r="A3" s="5" t="s">
        <v>4</v>
      </c>
      <c r="B3" s="6"/>
      <c r="C3" s="13">
        <v>43132</v>
      </c>
      <c r="D3" s="7"/>
      <c r="E3" s="7"/>
      <c r="F3" s="7"/>
      <c r="G3" s="7"/>
      <c r="H3" s="8"/>
      <c r="I3" s="9" t="s">
        <v>5</v>
      </c>
      <c r="J3" s="9"/>
      <c r="K3" s="14">
        <v>5</v>
      </c>
      <c r="L3" s="4"/>
    </row>
    <row r="4" spans="1:14">
      <c r="A4" s="5" t="s">
        <v>6</v>
      </c>
      <c r="B4" s="6"/>
      <c r="C4" s="7" t="s">
        <v>7</v>
      </c>
      <c r="D4" s="7"/>
      <c r="E4" s="7"/>
      <c r="F4" s="7"/>
      <c r="G4" s="7"/>
      <c r="H4" s="8"/>
      <c r="I4" s="9" t="s">
        <v>8</v>
      </c>
      <c r="J4" s="9"/>
      <c r="K4" s="14" t="s">
        <v>9</v>
      </c>
      <c r="L4" s="4"/>
      <c r="M4" s="12" t="s">
        <v>10</v>
      </c>
      <c r="N4" s="12" t="str">
        <f>CONCATENATE($K$2,$K$3,$K$4,M4,$K$5)</f>
        <v>Фургон хлебный сэндвич5Газельраспиловкаминимальная</v>
      </c>
    </row>
    <row r="5" spans="1:14" ht="25.5" customHeight="1">
      <c r="A5" s="15"/>
      <c r="B5" s="16"/>
      <c r="C5" s="16"/>
      <c r="D5" s="16"/>
      <c r="E5" s="16"/>
      <c r="F5" s="16"/>
      <c r="G5" s="16"/>
      <c r="H5" s="17"/>
      <c r="I5" s="18" t="s">
        <v>11</v>
      </c>
      <c r="J5" s="19"/>
      <c r="K5" s="20" t="s">
        <v>12</v>
      </c>
      <c r="L5" s="4"/>
      <c r="M5" s="12" t="s">
        <v>13</v>
      </c>
      <c r="N5" s="12" t="str">
        <f>CONCATENATE($K$2,$K$3,$K$4,M5,$K$5)</f>
        <v>Фургон хлебный сэндвич5Газельсваркаминимальная</v>
      </c>
    </row>
    <row r="6" spans="1:14" s="12" customFormat="1" ht="27" customHeight="1">
      <c r="A6" s="21"/>
      <c r="B6" s="22"/>
      <c r="C6" s="22"/>
      <c r="D6" s="22"/>
      <c r="E6" s="22"/>
      <c r="F6" s="22"/>
      <c r="G6" s="22"/>
      <c r="H6" s="23"/>
      <c r="I6" s="9" t="s">
        <v>14</v>
      </c>
      <c r="J6" s="9"/>
      <c r="K6" s="24">
        <f>C12</f>
        <v>450.86</v>
      </c>
      <c r="L6" s="25" t="s">
        <v>15</v>
      </c>
      <c r="M6" s="12" t="s">
        <v>13</v>
      </c>
      <c r="N6" s="12" t="str">
        <f>CONCATENATE($K$2,$K$3,$K$4,$M$6,$L$6)</f>
        <v>Фургон хлебный сэндвич5Газельсваркаоснование</v>
      </c>
    </row>
    <row r="7" spans="1:14" s="12" customFormat="1" ht="27" customHeight="1">
      <c r="A7" s="22"/>
      <c r="B7" s="22"/>
      <c r="C7" s="22"/>
      <c r="D7" s="22"/>
      <c r="E7" s="22"/>
      <c r="F7" s="22"/>
      <c r="G7" s="22"/>
      <c r="H7" s="22"/>
      <c r="I7" s="9" t="s">
        <v>16</v>
      </c>
      <c r="J7" s="9"/>
      <c r="K7" s="24">
        <f>C15+C18+C21+C24+C27+C30</f>
        <v>1645.8300000000002</v>
      </c>
      <c r="L7" s="26" t="s">
        <v>17</v>
      </c>
      <c r="M7" s="12" t="s">
        <v>13</v>
      </c>
      <c r="N7" s="12" t="str">
        <f>CONCATENATE($K$2,$K$3,$K$4,$M$7,$L$7)</f>
        <v>Фургон хлебный сэндвич5Газельсваркапол</v>
      </c>
    </row>
    <row r="8" spans="1:14" ht="21" customHeight="1" thickBot="1">
      <c r="A8" s="27"/>
      <c r="B8" s="28"/>
      <c r="C8" s="28"/>
      <c r="D8" s="28"/>
      <c r="E8" s="28"/>
      <c r="F8" s="28"/>
      <c r="G8" s="28"/>
      <c r="H8" s="28"/>
      <c r="I8" s="16"/>
      <c r="J8" s="16"/>
      <c r="K8" s="17"/>
      <c r="L8" s="29" t="s">
        <v>18</v>
      </c>
      <c r="M8" s="12" t="s">
        <v>13</v>
      </c>
      <c r="N8" s="12" t="str">
        <f>CONCATENATE($K$2,$K$3,$K$4,$M$8,$L$8)</f>
        <v>Фургон хлебный сэндвич5Газельсварказащита</v>
      </c>
    </row>
    <row r="9" spans="1:14" ht="30.75" thickBot="1">
      <c r="A9" s="30" t="s">
        <v>19</v>
      </c>
      <c r="B9" s="31" t="s">
        <v>20</v>
      </c>
      <c r="C9" s="32" t="s">
        <v>21</v>
      </c>
      <c r="D9" s="33" t="s">
        <v>22</v>
      </c>
      <c r="E9" s="34" t="s">
        <v>23</v>
      </c>
      <c r="F9" s="35" t="s">
        <v>24</v>
      </c>
      <c r="G9" s="36" t="s">
        <v>25</v>
      </c>
      <c r="H9" s="36" t="s">
        <v>26</v>
      </c>
      <c r="I9" s="37" t="s">
        <v>27</v>
      </c>
      <c r="J9" s="38" t="s">
        <v>28</v>
      </c>
      <c r="K9" s="38" t="s">
        <v>29</v>
      </c>
      <c r="L9" s="39" t="s">
        <v>30</v>
      </c>
      <c r="M9" s="40" t="s">
        <v>13</v>
      </c>
      <c r="N9" s="12" t="str">
        <f>CONCATENATE($K$2,$K$3,$K$4,$M$9,$L$9)</f>
        <v>Фургон хлебный сэндвич5Газельсваркакрыша</v>
      </c>
    </row>
    <row r="10" spans="1:14" ht="18" customHeight="1" thickBot="1">
      <c r="A10" s="41" t="s">
        <v>31</v>
      </c>
      <c r="B10" s="42" t="s">
        <v>32</v>
      </c>
      <c r="C10" s="43">
        <f>SUMIF([1]ТарифыС!P:P,N4,[1]ТарифыС!J:J)</f>
        <v>94</v>
      </c>
      <c r="D10" s="44"/>
      <c r="E10" s="45">
        <f>IF(ISTEXT(D11),C10/2,D11&amp;C10)</f>
        <v>47</v>
      </c>
      <c r="F10" s="46">
        <f>LOOKUP(F11,{0,0.5,1},{1,1.5,1})</f>
        <v>1</v>
      </c>
      <c r="G10" s="47">
        <f>E10*F10</f>
        <v>47</v>
      </c>
      <c r="H10" s="48">
        <f>C12/C10*G10</f>
        <v>225.42999999999998</v>
      </c>
      <c r="I10" s="49" t="s">
        <v>33</v>
      </c>
      <c r="J10" t="s">
        <v>34</v>
      </c>
      <c r="K10" s="50" t="s">
        <v>35</v>
      </c>
      <c r="L10" s="29" t="s">
        <v>36</v>
      </c>
      <c r="M10" s="12" t="s">
        <v>13</v>
      </c>
      <c r="N10" s="12" t="str">
        <f>CONCATENATE($K$2,$K$3,$K$4,$M$11,$L$11)</f>
        <v>Фургон хлебный сэндвич5Газельсваркафермы</v>
      </c>
    </row>
    <row r="11" spans="1:14" ht="16.5" customHeight="1" thickBot="1">
      <c r="A11" s="51"/>
      <c r="B11" s="52" t="s">
        <v>37</v>
      </c>
      <c r="C11" s="98">
        <f ca="1">IF(ISTEXT(D10),C11=1,D10&amp;C11)</f>
        <v>0</v>
      </c>
      <c r="D11" s="53" t="s">
        <v>38</v>
      </c>
      <c r="E11" s="54">
        <f>IF(ISTEXT(D11),C10/2,D11&amp;0)</f>
        <v>47</v>
      </c>
      <c r="F11" s="55">
        <v>1</v>
      </c>
      <c r="G11" s="56">
        <f>E11*F11</f>
        <v>47</v>
      </c>
      <c r="H11" s="57">
        <f>C12/C10*G11</f>
        <v>225.42999999999998</v>
      </c>
      <c r="I11" s="49" t="s">
        <v>39</v>
      </c>
      <c r="J11" s="58"/>
      <c r="K11" s="59" t="s">
        <v>40</v>
      </c>
      <c r="L11" s="29" t="s">
        <v>41</v>
      </c>
      <c r="M11" s="12" t="s">
        <v>13</v>
      </c>
      <c r="N11" s="12" t="str">
        <f>CONCATENATE($K$2,$K$3,$K$4,$M$10,$L$10)</f>
        <v>Фургон хлебный сэндвич5Газельсваркадверной проём</v>
      </c>
    </row>
    <row r="12" spans="1:14" ht="15.75" customHeight="1" thickBot="1">
      <c r="A12" s="60"/>
      <c r="B12" s="61" t="s">
        <v>42</v>
      </c>
      <c r="C12" s="62">
        <f>SUMIF([1]ТарифыС!P:P,N4,[1]ТарифыС!I:I)</f>
        <v>450.86</v>
      </c>
      <c r="D12" s="63" t="s">
        <v>43</v>
      </c>
      <c r="E12" s="54">
        <f>IF(ISTEXT(D12),C10/3,D12&amp;0)</f>
        <v>31.333333333333332</v>
      </c>
      <c r="F12" s="55">
        <v>1</v>
      </c>
      <c r="G12" s="97">
        <f>E12*F12</f>
        <v>31.333333333333332</v>
      </c>
      <c r="H12" s="57">
        <f>C12/C10*G12</f>
        <v>150.28666666666666</v>
      </c>
      <c r="I12" s="49" t="s">
        <v>39</v>
      </c>
      <c r="J12" s="64"/>
      <c r="M12" s="12"/>
    </row>
    <row r="13" spans="1:14" ht="18" customHeight="1">
      <c r="A13" s="41" t="s">
        <v>44</v>
      </c>
      <c r="B13" s="42" t="s">
        <v>32</v>
      </c>
      <c r="C13" s="43">
        <f>SUMIF([1]ТарифыС!P:P,N6,[1]ТарифыС!J:J)</f>
        <v>59</v>
      </c>
      <c r="D13" s="44" t="s">
        <v>45</v>
      </c>
      <c r="E13" s="45">
        <f>IF(ISTEXT(D14),C13/2,D14&amp;C13)</f>
        <v>29.5</v>
      </c>
      <c r="F13" s="65">
        <f>LOOKUP(F14,{0,0.5,1},{1,1.5,1})</f>
        <v>1.5</v>
      </c>
      <c r="G13" s="66">
        <f>E13*F13</f>
        <v>44.25</v>
      </c>
      <c r="H13" s="48">
        <f>C15/C13*G13</f>
        <v>463.68750000000006</v>
      </c>
      <c r="I13" s="67"/>
      <c r="J13" s="68"/>
      <c r="K13" s="69"/>
    </row>
    <row r="14" spans="1:14" ht="16.5" customHeight="1">
      <c r="A14" s="51"/>
      <c r="B14" s="52" t="s">
        <v>37</v>
      </c>
      <c r="C14" s="70">
        <f>SUMIF([1]ТарифыС!P:P,N6,[1]ТарифыС!K:K)</f>
        <v>2</v>
      </c>
      <c r="D14" s="53" t="s">
        <v>46</v>
      </c>
      <c r="E14" s="54">
        <f>IF(ISTEXT(D14),C13/2,D14&amp;0)</f>
        <v>29.5</v>
      </c>
      <c r="F14" s="71">
        <v>0.5</v>
      </c>
      <c r="G14" s="72">
        <f>E14*F14</f>
        <v>14.75</v>
      </c>
      <c r="H14" s="57">
        <f>C15/C13*G14</f>
        <v>154.5625</v>
      </c>
      <c r="I14" s="17"/>
      <c r="J14" s="73"/>
      <c r="K14" s="74"/>
    </row>
    <row r="15" spans="1:14" ht="15.75" customHeight="1" thickBot="1">
      <c r="A15" s="75"/>
      <c r="B15" s="76" t="s">
        <v>42</v>
      </c>
      <c r="C15" s="77">
        <f>SUMIF([1]ТарифыС!P:P,N6,[1]ТарифыС!I:I)</f>
        <v>618.25</v>
      </c>
      <c r="D15" s="78"/>
      <c r="E15" s="54" t="str">
        <f>IF(ISTEXT(D15),C13/3,D15&amp;0)</f>
        <v>0</v>
      </c>
      <c r="F15" s="55">
        <v>0.5</v>
      </c>
      <c r="G15" s="56">
        <f>E15*F15</f>
        <v>0</v>
      </c>
      <c r="H15" s="57">
        <f>C15/C13*G15</f>
        <v>0</v>
      </c>
      <c r="I15" s="79"/>
      <c r="J15" s="80"/>
      <c r="K15" s="81"/>
    </row>
    <row r="16" spans="1:14">
      <c r="A16" s="41" t="s">
        <v>47</v>
      </c>
      <c r="B16" s="42" t="s">
        <v>32</v>
      </c>
      <c r="C16" s="43">
        <f>SUMIF([1]ТарифыС!P:P,N7,[1]ТарифыС!J:J)</f>
        <v>13</v>
      </c>
      <c r="D16" s="44" t="s">
        <v>48</v>
      </c>
      <c r="E16" s="45" t="str">
        <f>IF(ISTEXT(D17),C16/2,D17&amp;C16)</f>
        <v>13</v>
      </c>
      <c r="F16" s="65">
        <f>LOOKUP(F17,{0,0.5,1},{1,1.5,1})</f>
        <v>1.5</v>
      </c>
      <c r="G16" s="66">
        <f>E16*F16</f>
        <v>19.5</v>
      </c>
      <c r="H16" s="48">
        <f>C18/C16*G16</f>
        <v>203.19</v>
      </c>
      <c r="I16" s="67"/>
      <c r="J16" s="68"/>
      <c r="K16" s="69"/>
    </row>
    <row r="17" spans="1:11">
      <c r="A17" s="51"/>
      <c r="B17" s="52" t="s">
        <v>37</v>
      </c>
      <c r="C17" s="70">
        <f>SUMIF([1]ТарифыС!P:P,N7,[1]ТарифыС!K:K)</f>
        <v>2</v>
      </c>
      <c r="D17" s="53"/>
      <c r="E17" s="54" t="str">
        <f>IF(ISTEXT(D17),C16/2,D17&amp;0)</f>
        <v>0</v>
      </c>
      <c r="F17" s="71">
        <v>0.5</v>
      </c>
      <c r="G17" s="72">
        <f>E17*F17</f>
        <v>0</v>
      </c>
      <c r="H17" s="57">
        <f>C18/C16*G17</f>
        <v>0</v>
      </c>
      <c r="I17" s="17"/>
      <c r="J17" s="73"/>
      <c r="K17" s="74"/>
    </row>
    <row r="18" spans="1:11" ht="15.75" thickBot="1">
      <c r="A18" s="75"/>
      <c r="B18" s="76" t="s">
        <v>42</v>
      </c>
      <c r="C18" s="77">
        <f>SUMIF([1]ТарифыС!P:P,N7,[1]ТарифыС!I:I)</f>
        <v>135.46</v>
      </c>
      <c r="D18" s="78"/>
      <c r="E18" s="54" t="str">
        <f>IF(ISTEXT(D18),C16/3,D18&amp;0)</f>
        <v>0</v>
      </c>
      <c r="F18" s="55">
        <v>0.5</v>
      </c>
      <c r="G18" s="56">
        <f>E18*F18</f>
        <v>0</v>
      </c>
      <c r="H18" s="57">
        <f>C18/C16*G18</f>
        <v>0</v>
      </c>
      <c r="I18" s="79"/>
      <c r="J18" s="80"/>
      <c r="K18" s="81"/>
    </row>
    <row r="19" spans="1:11">
      <c r="A19" s="41" t="s">
        <v>49</v>
      </c>
      <c r="B19" s="42" t="s">
        <v>32</v>
      </c>
      <c r="C19" s="43">
        <f>SUMIF([1]ТарифыС!P:P,N8,[1]ТарифыС!J:J)</f>
        <v>5</v>
      </c>
      <c r="D19" s="44" t="s">
        <v>45</v>
      </c>
      <c r="E19" s="45" t="str">
        <f>IF(ISTEXT(D20),C19/2,D20&amp;C19)</f>
        <v>5</v>
      </c>
      <c r="F19" s="65">
        <f>LOOKUP(F20,{0,0.5,1},{1,1.5,1})</f>
        <v>1.5</v>
      </c>
      <c r="G19" s="66">
        <f>E19*F19</f>
        <v>7.5</v>
      </c>
      <c r="H19" s="48">
        <f>C21/C19*G19</f>
        <v>80.760000000000005</v>
      </c>
      <c r="I19" s="67"/>
      <c r="J19" s="68"/>
      <c r="K19" s="69"/>
    </row>
    <row r="20" spans="1:11">
      <c r="A20" s="51"/>
      <c r="B20" s="52" t="s">
        <v>37</v>
      </c>
      <c r="C20" s="70">
        <f>SUMIF([1]ТарифыС!P:P,N8,[1]ТарифыС!K:K)</f>
        <v>2</v>
      </c>
      <c r="D20" s="53"/>
      <c r="E20" s="54" t="str">
        <f>IF(ISTEXT(D20),C19/2,D20&amp;0)</f>
        <v>0</v>
      </c>
      <c r="F20" s="71">
        <v>0.5</v>
      </c>
      <c r="G20" s="72">
        <f>E20*F20</f>
        <v>0</v>
      </c>
      <c r="H20" s="57">
        <f>C21/C19*G20</f>
        <v>0</v>
      </c>
      <c r="I20" s="17"/>
      <c r="J20" s="73"/>
      <c r="K20" s="74"/>
    </row>
    <row r="21" spans="1:11" ht="15.75" thickBot="1">
      <c r="A21" s="75"/>
      <c r="B21" s="76" t="s">
        <v>42</v>
      </c>
      <c r="C21" s="77">
        <f>SUMIF([1]ТарифыС!P:P,N8,[1]ТарифыС!I:I)</f>
        <v>53.84</v>
      </c>
      <c r="D21" s="78"/>
      <c r="E21" s="54" t="str">
        <f>IF(ISTEXT(D21),C19/3,D21&amp;0)</f>
        <v>0</v>
      </c>
      <c r="F21" s="55">
        <v>0.5</v>
      </c>
      <c r="G21" s="56">
        <f>E21*F21</f>
        <v>0</v>
      </c>
      <c r="H21" s="57">
        <f>C21/C19*G21</f>
        <v>0</v>
      </c>
      <c r="I21" s="79"/>
      <c r="J21" s="80"/>
      <c r="K21" s="81"/>
    </row>
    <row r="22" spans="1:11">
      <c r="A22" s="41" t="s">
        <v>50</v>
      </c>
      <c r="B22" s="42" t="s">
        <v>32</v>
      </c>
      <c r="C22" s="43">
        <f>SUMIF([1]ТарифыС!P:P,N9,[1]ТарифыС!J:J)</f>
        <v>9</v>
      </c>
      <c r="D22" s="44" t="s">
        <v>45</v>
      </c>
      <c r="E22" s="45" t="str">
        <f>IF(ISTEXT(D23),C22/2,D23&amp;C22)</f>
        <v>9</v>
      </c>
      <c r="F22" s="65">
        <f>LOOKUP(F23,{0,0.5,1},{1,1.5,1})</f>
        <v>1.5</v>
      </c>
      <c r="G22" s="66">
        <f>E22*F22</f>
        <v>13.5</v>
      </c>
      <c r="H22" s="48">
        <f>C24/C22*G22</f>
        <v>70.334999999999994</v>
      </c>
      <c r="I22" s="67"/>
      <c r="J22" s="68"/>
      <c r="K22" s="69"/>
    </row>
    <row r="23" spans="1:11">
      <c r="A23" s="51"/>
      <c r="B23" s="52" t="s">
        <v>37</v>
      </c>
      <c r="C23" s="70">
        <f>SUMIF([1]ТарифыС!P:P,N9,[1]ТарифыС!K:K)</f>
        <v>1</v>
      </c>
      <c r="D23" s="53"/>
      <c r="E23" s="54" t="str">
        <f>IF(ISTEXT(D23),C22/2,D23&amp;0)</f>
        <v>0</v>
      </c>
      <c r="F23" s="71">
        <v>0.5</v>
      </c>
      <c r="G23" s="72">
        <f>E23*F23</f>
        <v>0</v>
      </c>
      <c r="H23" s="57">
        <f>C24/C22*G23</f>
        <v>0</v>
      </c>
      <c r="I23" s="17"/>
      <c r="J23" s="73"/>
      <c r="K23" s="74"/>
    </row>
    <row r="24" spans="1:11" ht="15.75" thickBot="1">
      <c r="A24" s="75"/>
      <c r="B24" s="76" t="s">
        <v>42</v>
      </c>
      <c r="C24" s="77">
        <f>SUMIF([1]ТарифыС!P:P,N9,[1]ТарифыС!I:I)</f>
        <v>46.89</v>
      </c>
      <c r="D24" s="78"/>
      <c r="E24" s="54" t="str">
        <f>IF(ISTEXT(D24),C22/3,D24&amp;0)</f>
        <v>0</v>
      </c>
      <c r="F24" s="55">
        <v>0.5</v>
      </c>
      <c r="G24" s="56">
        <f>E24*F24</f>
        <v>0</v>
      </c>
      <c r="H24" s="57">
        <f>C24/C22*G24</f>
        <v>0</v>
      </c>
      <c r="I24" s="79"/>
      <c r="J24" s="80"/>
      <c r="K24" s="81"/>
    </row>
    <row r="25" spans="1:11">
      <c r="A25" s="41" t="s">
        <v>51</v>
      </c>
      <c r="B25" s="42" t="s">
        <v>32</v>
      </c>
      <c r="C25" s="43">
        <f>SUMIF([1]ТарифыС!P:P,N10,[1]ТарифыС!J:J)</f>
        <v>69</v>
      </c>
      <c r="D25" s="44" t="s">
        <v>45</v>
      </c>
      <c r="E25" s="45" t="str">
        <f>IF(ISTEXT(D26),C25/2,D26&amp;C25)</f>
        <v>69</v>
      </c>
      <c r="F25" s="65">
        <f>LOOKUP(F26,{0,0.5,1},{1,1.5,1})</f>
        <v>1.5</v>
      </c>
      <c r="G25" s="66">
        <f>E25*F25</f>
        <v>103.5</v>
      </c>
      <c r="H25" s="48">
        <f>C27/C25*G25</f>
        <v>1079.5049999999999</v>
      </c>
      <c r="I25" s="67"/>
      <c r="J25" s="68"/>
      <c r="K25" s="69"/>
    </row>
    <row r="26" spans="1:11">
      <c r="A26" s="51"/>
      <c r="B26" s="52" t="s">
        <v>37</v>
      </c>
      <c r="C26" s="70">
        <f>SUMIF([1]ТарифыС!P:P,N10,[1]ТарифыС!K:K)</f>
        <v>2</v>
      </c>
      <c r="D26" s="53"/>
      <c r="E26" s="54" t="str">
        <f>IF(ISTEXT(D26),C25/2,D26&amp;0)</f>
        <v>0</v>
      </c>
      <c r="F26" s="71">
        <v>0.5</v>
      </c>
      <c r="G26" s="72">
        <f>E26*F26</f>
        <v>0</v>
      </c>
      <c r="H26" s="57">
        <f>C27/C25*G26</f>
        <v>0</v>
      </c>
      <c r="I26" s="17"/>
      <c r="J26" s="73"/>
      <c r="K26" s="74"/>
    </row>
    <row r="27" spans="1:11" ht="15.75" thickBot="1">
      <c r="A27" s="75"/>
      <c r="B27" s="76" t="s">
        <v>42</v>
      </c>
      <c r="C27" s="77">
        <f>SUMIF([1]ТарифыС!P:P,N10,[1]ТарифыС!I:I)</f>
        <v>719.67</v>
      </c>
      <c r="D27" s="78"/>
      <c r="E27" s="54" t="str">
        <f>IF(ISTEXT(D27),C25/3,D27&amp;0)</f>
        <v>0</v>
      </c>
      <c r="F27" s="55">
        <v>0.5</v>
      </c>
      <c r="G27" s="56">
        <f>E27*F27</f>
        <v>0</v>
      </c>
      <c r="H27" s="57">
        <f>C27/C25*G27</f>
        <v>0</v>
      </c>
      <c r="I27" s="79"/>
      <c r="J27" s="80"/>
      <c r="K27" s="81"/>
    </row>
    <row r="28" spans="1:11">
      <c r="A28" s="41" t="s">
        <v>52</v>
      </c>
      <c r="B28" s="42" t="s">
        <v>32</v>
      </c>
      <c r="C28" s="43">
        <f>SUMIF([1]ТарифыС!P:P,N11,[1]ТарифыС!J:J)</f>
        <v>12</v>
      </c>
      <c r="D28" s="44" t="s">
        <v>45</v>
      </c>
      <c r="E28" s="45" t="str">
        <f>IF(ISTEXT(D29),C28/2,D29&amp;C28)</f>
        <v>12</v>
      </c>
      <c r="F28" s="65">
        <f>LOOKUP(F29,{0,0.5,1},{1,1.5,1})</f>
        <v>1</v>
      </c>
      <c r="G28" s="66">
        <f>E28*F28</f>
        <v>12</v>
      </c>
      <c r="H28" s="48">
        <f>C30/C28*G28</f>
        <v>71.72</v>
      </c>
      <c r="I28" s="67"/>
      <c r="J28" s="68"/>
      <c r="K28" s="69"/>
    </row>
    <row r="29" spans="1:11">
      <c r="A29" s="51"/>
      <c r="B29" s="52" t="s">
        <v>37</v>
      </c>
      <c r="C29" s="70">
        <f>SUMIF([1]ТарифыС!P:P,N11,[1]ТарифыС!K:K)</f>
        <v>2</v>
      </c>
      <c r="D29" s="53"/>
      <c r="E29" s="54" t="str">
        <f>IF(ISTEXT(D29),C28/2,D29&amp;0)</f>
        <v>0</v>
      </c>
      <c r="F29" s="71">
        <v>0</v>
      </c>
      <c r="G29" s="72">
        <f>E29*F29</f>
        <v>0</v>
      </c>
      <c r="H29" s="57">
        <f>C30/C28*G29</f>
        <v>0</v>
      </c>
      <c r="I29" s="17"/>
      <c r="J29" s="73"/>
      <c r="K29" s="74"/>
    </row>
    <row r="30" spans="1:11" ht="15.75" thickBot="1">
      <c r="A30" s="75"/>
      <c r="B30" s="76" t="s">
        <v>42</v>
      </c>
      <c r="C30" s="77">
        <f>SUMIF([1]ТарифыС!P:P,N11,[1]ТарифыС!I:I)</f>
        <v>71.72</v>
      </c>
      <c r="D30" s="78"/>
      <c r="E30" s="54" t="str">
        <f>IF(ISTEXT(D30),C28/3,D30&amp;0)</f>
        <v>0</v>
      </c>
      <c r="F30" s="55">
        <v>0</v>
      </c>
      <c r="G30" s="56">
        <f>E30*F30</f>
        <v>0</v>
      </c>
      <c r="H30" s="57">
        <f>C30/C28*G30</f>
        <v>0</v>
      </c>
      <c r="I30" s="79"/>
      <c r="J30" s="80"/>
      <c r="K30" s="81"/>
    </row>
    <row r="31" spans="1:11">
      <c r="I31" s="82"/>
      <c r="J31" s="83"/>
      <c r="K31" s="84"/>
    </row>
    <row r="32" spans="1:11" ht="15.75" thickBot="1">
      <c r="A32" s="85"/>
      <c r="B32" s="86"/>
      <c r="C32" s="87"/>
      <c r="D32" s="88"/>
      <c r="E32" s="89"/>
      <c r="F32" s="90"/>
      <c r="G32" s="91"/>
      <c r="H32" s="91"/>
      <c r="I32" s="82"/>
      <c r="J32" s="83"/>
      <c r="K32" s="84"/>
    </row>
    <row r="33" spans="1:11">
      <c r="A33" s="92" t="s">
        <v>53</v>
      </c>
      <c r="B33" s="42" t="s">
        <v>32</v>
      </c>
      <c r="C33" s="43">
        <f>SUMIF([1]ТарифыС!P:P,N18,[1]ТарифыС!J:J)</f>
        <v>0</v>
      </c>
      <c r="D33" s="44"/>
      <c r="E33" s="45"/>
      <c r="F33" s="65">
        <f>LOOKUP(F34,{0,0.5,1},{1,1.5,1})</f>
        <v>1</v>
      </c>
      <c r="G33" s="66">
        <f>E33*F33</f>
        <v>0</v>
      </c>
      <c r="H33" s="48" t="e">
        <f>C35/C33*G33</f>
        <v>#DIV/0!</v>
      </c>
      <c r="I33" s="59" t="s">
        <v>54</v>
      </c>
      <c r="J33" s="68"/>
      <c r="K33" s="69"/>
    </row>
    <row r="34" spans="1:11">
      <c r="A34" s="93"/>
      <c r="B34" s="52" t="s">
        <v>37</v>
      </c>
      <c r="C34" s="70">
        <f>SUMIF([1]ТарифыС!P:P,N18,[1]ТарифыС!K:K)</f>
        <v>0</v>
      </c>
      <c r="D34" s="53"/>
      <c r="E34" s="54"/>
      <c r="F34" s="71">
        <v>0</v>
      </c>
      <c r="G34" s="72">
        <f>E34*F34</f>
        <v>0</v>
      </c>
      <c r="H34" s="57" t="e">
        <f>C35/C33*G34</f>
        <v>#DIV/0!</v>
      </c>
      <c r="I34" s="58"/>
      <c r="J34" s="73"/>
      <c r="K34" s="74"/>
    </row>
    <row r="35" spans="1:11" ht="15.75" thickBot="1">
      <c r="A35" s="94"/>
      <c r="B35" s="76" t="s">
        <v>42</v>
      </c>
      <c r="C35" s="77">
        <f>SUMIF([1]ТарифыС!P:P,N18,[1]ТарифыС!I:I)</f>
        <v>0</v>
      </c>
      <c r="D35" s="78"/>
      <c r="E35" s="54"/>
      <c r="F35" s="55">
        <v>0</v>
      </c>
      <c r="G35" s="56">
        <f>E35*F35</f>
        <v>0</v>
      </c>
      <c r="H35" s="57" t="e">
        <f>C35/C33*G35</f>
        <v>#DIV/0!</v>
      </c>
      <c r="I35" s="95"/>
      <c r="J35" s="80"/>
      <c r="K35" s="81"/>
    </row>
    <row r="36" spans="1:11">
      <c r="G36" s="96"/>
      <c r="H36" s="96"/>
    </row>
    <row r="37" spans="1:11">
      <c r="A37" t="s">
        <v>55</v>
      </c>
    </row>
    <row r="38" spans="1:11">
      <c r="A38" t="s">
        <v>56</v>
      </c>
    </row>
    <row r="39" spans="1:11">
      <c r="A39" t="s">
        <v>57</v>
      </c>
    </row>
  </sheetData>
  <sheetProtection selectLockedCells="1"/>
  <mergeCells count="42">
    <mergeCell ref="A28:A30"/>
    <mergeCell ref="I28:I30"/>
    <mergeCell ref="J28:J30"/>
    <mergeCell ref="K28:K30"/>
    <mergeCell ref="A33:A35"/>
    <mergeCell ref="J33:J35"/>
    <mergeCell ref="K33:K35"/>
    <mergeCell ref="A22:A24"/>
    <mergeCell ref="I22:I24"/>
    <mergeCell ref="J22:J24"/>
    <mergeCell ref="K22:K24"/>
    <mergeCell ref="A25:A27"/>
    <mergeCell ref="I25:I27"/>
    <mergeCell ref="J25:J27"/>
    <mergeCell ref="K25:K27"/>
    <mergeCell ref="A16:A18"/>
    <mergeCell ref="I16:I18"/>
    <mergeCell ref="J16:J18"/>
    <mergeCell ref="K16:K18"/>
    <mergeCell ref="A19:A21"/>
    <mergeCell ref="I19:I21"/>
    <mergeCell ref="J19:J21"/>
    <mergeCell ref="K19:K21"/>
    <mergeCell ref="A8:K8"/>
    <mergeCell ref="A10:A12"/>
    <mergeCell ref="A13:A15"/>
    <mergeCell ref="I13:I15"/>
    <mergeCell ref="J13:J15"/>
    <mergeCell ref="K13:K15"/>
    <mergeCell ref="A5:H5"/>
    <mergeCell ref="I5:J5"/>
    <mergeCell ref="A6:H6"/>
    <mergeCell ref="I6:J6"/>
    <mergeCell ref="A7:H7"/>
    <mergeCell ref="I7:J7"/>
    <mergeCell ref="A1:K1"/>
    <mergeCell ref="A2:B2"/>
    <mergeCell ref="I2:J2"/>
    <mergeCell ref="A3:B3"/>
    <mergeCell ref="I3:J3"/>
    <mergeCell ref="A4:B4"/>
    <mergeCell ref="I4:J4"/>
  </mergeCells>
  <conditionalFormatting sqref="G10">
    <cfRule type="cellIs" dxfId="11" priority="9" operator="lessThan">
      <formula>47</formula>
    </cfRule>
    <cfRule type="cellIs" dxfId="10" priority="10" operator="greaterThan">
      <formula>94</formula>
    </cfRule>
    <cfRule type="cellIs" dxfId="9" priority="11" operator="lessThan">
      <formula>47</formula>
    </cfRule>
    <cfRule type="cellIs" dxfId="8" priority="12" operator="greaterThan">
      <formula>94</formula>
    </cfRule>
  </conditionalFormatting>
  <conditionalFormatting sqref="G11:G12">
    <cfRule type="cellIs" dxfId="7" priority="6" operator="greaterThan">
      <formula>94</formula>
    </cfRule>
    <cfRule type="cellIs" dxfId="6" priority="7" operator="greaterThan">
      <formula>94</formula>
    </cfRule>
    <cfRule type="cellIs" dxfId="5" priority="8" operator="greaterThan">
      <formula>47</formula>
    </cfRule>
  </conditionalFormatting>
  <conditionalFormatting sqref="F11:F12">
    <cfRule type="cellIs" dxfId="4" priority="5" operator="greaterThan">
      <formula>1.5</formula>
    </cfRule>
  </conditionalFormatting>
  <conditionalFormatting sqref="G35 G30 G27 G24 G21 G18 G15">
    <cfRule type="cellIs" dxfId="3" priority="2" operator="greaterThan">
      <formula>94</formula>
    </cfRule>
    <cfRule type="cellIs" dxfId="2" priority="3" operator="greaterThan">
      <formula>94</formula>
    </cfRule>
    <cfRule type="cellIs" dxfId="1" priority="4" operator="greaterThan">
      <formula>47</formula>
    </cfRule>
  </conditionalFormatting>
  <conditionalFormatting sqref="F35 F30 F27 F24 F21 F18 F15">
    <cfRule type="cellIs" dxfId="0" priority="1" operator="greaterThan">
      <formula>1.5</formula>
    </cfRule>
  </conditionalFormatting>
  <pageMargins left="0" right="0" top="0.74803149606299213" bottom="0.74803149606299213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Сэндвич (2)</vt:lpstr>
      <vt:lpstr>'Сэндвич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Калинина Наталья Андреевна</dc:creator>
  <cp:lastModifiedBy>Калинина Наталья Андреевна</cp:lastModifiedBy>
  <dcterms:created xsi:type="dcterms:W3CDTF">2018-04-20T07:44:23Z</dcterms:created>
  <dcterms:modified xsi:type="dcterms:W3CDTF">2018-04-20T07:55:47Z</dcterms:modified>
</cp:coreProperties>
</file>