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710" windowHeight="11715"/>
  </bookViews>
  <sheets>
    <sheet name="Лист1" sheetId="1" r:id="rId1"/>
    <sheet name="Лист2" sheetId="2" r:id="rId2"/>
    <sheet name="Лист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X3" i="1"/>
  <c r="Y3" i="1"/>
  <c r="Z3" i="1"/>
  <c r="X4" i="1"/>
  <c r="Y4" i="1"/>
  <c r="Z4" i="1"/>
  <c r="X5" i="1"/>
  <c r="Y5" i="1"/>
  <c r="Z5" i="1"/>
  <c r="X6" i="1"/>
  <c r="Y6" i="1"/>
  <c r="Z6" i="1"/>
  <c r="X7" i="1"/>
  <c r="Y7" i="1"/>
  <c r="Z7" i="1"/>
  <c r="X8" i="1"/>
  <c r="Y8" i="1"/>
  <c r="Z8" i="1"/>
  <c r="X9" i="1"/>
  <c r="Y9" i="1"/>
  <c r="Z9" i="1"/>
  <c r="X10" i="1"/>
  <c r="Y10" i="1"/>
  <c r="Z10" i="1"/>
  <c r="X11" i="1"/>
  <c r="Y11" i="1"/>
  <c r="Z11" i="1"/>
  <c r="X12" i="1"/>
  <c r="Y12" i="1"/>
  <c r="Z12" i="1"/>
  <c r="X13" i="1"/>
  <c r="Y13" i="1"/>
  <c r="Z13" i="1"/>
  <c r="X14" i="1"/>
  <c r="Y14" i="1"/>
  <c r="Z14" i="1"/>
  <c r="X15" i="1"/>
  <c r="Y15" i="1"/>
  <c r="Z15" i="1"/>
  <c r="X16" i="1"/>
  <c r="Y16" i="1"/>
  <c r="Z16" i="1"/>
  <c r="X17" i="1"/>
  <c r="Y17" i="1"/>
  <c r="Z17" i="1"/>
  <c r="X18" i="1"/>
  <c r="Y18" i="1"/>
  <c r="Z18" i="1"/>
  <c r="X19" i="1"/>
  <c r="Y19" i="1"/>
  <c r="Z19" i="1"/>
  <c r="X20" i="1"/>
  <c r="Y20" i="1"/>
  <c r="Z20" i="1"/>
  <c r="X21" i="1"/>
  <c r="Y21" i="1"/>
  <c r="Z21" i="1"/>
  <c r="X22" i="1"/>
  <c r="Y22" i="1"/>
  <c r="Z22" i="1"/>
  <c r="X23" i="1"/>
  <c r="Y23" i="1"/>
  <c r="Z23" i="1"/>
  <c r="X24" i="1"/>
  <c r="Y24" i="1"/>
  <c r="Z24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3" i="1"/>
  <c r="J5" i="1" s="1"/>
  <c r="L28" i="1"/>
  <c r="T20" i="1" l="1"/>
  <c r="U20" i="1" s="1"/>
  <c r="V20" i="1" s="1"/>
  <c r="T21" i="1"/>
  <c r="U21" i="1" s="1"/>
  <c r="V21" i="1" s="1"/>
  <c r="T22" i="1"/>
  <c r="U22" i="1" s="1"/>
  <c r="V22" i="1" s="1"/>
  <c r="T23" i="1"/>
  <c r="U23" i="1" s="1"/>
  <c r="V23" i="1" s="1"/>
  <c r="T24" i="1"/>
  <c r="U24" i="1" s="1"/>
  <c r="V24" i="1" s="1"/>
  <c r="T19" i="1"/>
  <c r="U19" i="1" s="1"/>
  <c r="V19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1" i="1"/>
  <c r="U11" i="1" s="1"/>
  <c r="T7" i="1"/>
  <c r="T8" i="1"/>
  <c r="T9" i="1"/>
  <c r="T10" i="1"/>
  <c r="T6" i="1"/>
  <c r="L6" i="1" l="1"/>
  <c r="L27" i="1"/>
  <c r="K27" i="1" s="1"/>
  <c r="L26" i="1"/>
  <c r="K26" i="1" s="1"/>
  <c r="L25" i="1"/>
  <c r="L24" i="1"/>
  <c r="K24" i="1"/>
  <c r="L23" i="1"/>
  <c r="K23" i="1" s="1"/>
  <c r="L22" i="1"/>
  <c r="K22" i="1" s="1"/>
  <c r="G22" i="1"/>
  <c r="L21" i="1"/>
  <c r="L20" i="1"/>
  <c r="L19" i="1"/>
  <c r="K19" i="1" s="1"/>
  <c r="L18" i="1"/>
  <c r="L17" i="1"/>
  <c r="K17" i="1" s="1"/>
  <c r="L16" i="1"/>
  <c r="L15" i="1"/>
  <c r="K15" i="1" s="1"/>
  <c r="L14" i="1"/>
  <c r="K14" i="1" s="1"/>
  <c r="G14" i="1"/>
  <c r="L13" i="1"/>
  <c r="L12" i="1"/>
  <c r="K12" i="1" s="1"/>
  <c r="L11" i="1"/>
  <c r="K11" i="1" s="1"/>
  <c r="L10" i="1"/>
  <c r="K10" i="1" s="1"/>
  <c r="L9" i="1"/>
  <c r="K9" i="1" s="1"/>
  <c r="G9" i="1"/>
  <c r="L8" i="1"/>
  <c r="K8" i="1" s="1"/>
  <c r="L7" i="1"/>
  <c r="K6" i="1"/>
  <c r="G6" i="1"/>
  <c r="G5" i="1"/>
  <c r="L4" i="1" l="1"/>
  <c r="K7" i="1"/>
  <c r="K13" i="1"/>
  <c r="K16" i="1"/>
  <c r="K18" i="1"/>
  <c r="K20" i="1"/>
  <c r="K25" i="1"/>
  <c r="K21" i="1"/>
</calcChain>
</file>

<file path=xl/sharedStrings.xml><?xml version="1.0" encoding="utf-8"?>
<sst xmlns="http://schemas.openxmlformats.org/spreadsheetml/2006/main" count="109" uniqueCount="37">
  <si>
    <t>Commision</t>
  </si>
  <si>
    <t>Level</t>
  </si>
  <si>
    <t>Fee Level</t>
  </si>
  <si>
    <t>Fee user</t>
  </si>
  <si>
    <t>Алик</t>
  </si>
  <si>
    <t>null</t>
  </si>
  <si>
    <t>Up level</t>
  </si>
  <si>
    <t>Боря</t>
  </si>
  <si>
    <t>Бонни</t>
  </si>
  <si>
    <t>Бред</t>
  </si>
  <si>
    <t>Валя</t>
  </si>
  <si>
    <t>Влад</t>
  </si>
  <si>
    <t>Вера</t>
  </si>
  <si>
    <t>Валера</t>
  </si>
  <si>
    <t>Семен</t>
  </si>
  <si>
    <t>Степан</t>
  </si>
  <si>
    <t>Света</t>
  </si>
  <si>
    <t>Даня</t>
  </si>
  <si>
    <t>Диана</t>
  </si>
  <si>
    <t>Ден</t>
  </si>
  <si>
    <t>Дон</t>
  </si>
  <si>
    <t>Дмитрий</t>
  </si>
  <si>
    <t>Вика</t>
  </si>
  <si>
    <t>Саня</t>
  </si>
  <si>
    <t>Сергей</t>
  </si>
  <si>
    <t>Соня</t>
  </si>
  <si>
    <t>Салим</t>
  </si>
  <si>
    <t>Стефан</t>
  </si>
  <si>
    <t>Дина</t>
  </si>
  <si>
    <t>Down level</t>
  </si>
  <si>
    <t>№</t>
  </si>
  <si>
    <t xml:space="preserve"> User</t>
  </si>
  <si>
    <t>Как формулой, динамически обновлялось</t>
  </si>
  <si>
    <t>%  Fee</t>
  </si>
  <si>
    <t>Fee User</t>
  </si>
  <si>
    <t>ID Родителя</t>
  </si>
  <si>
    <t>Level Родителя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</si>
</sst>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4" borderId="0" xfId="0" applyFont="1" applyFill="1" applyAlignment="1">
      <alignment horizontal="center" vertical="center"/>
    </xf>
    <xf numFmtId="0" fontId="0" fillId="5" borderId="0" xfId="0" applyFill="1"/>
    <xf numFmtId="0" fontId="2" fillId="5" borderId="1" xfId="0" applyFont="1" applyFill="1" applyBorder="1" applyAlignment="1">
      <alignment horizontal="center" vertical="center"/>
    </xf>
    <xf numFmtId="165" fontId="2" fillId="5" borderId="2" xfId="1" applyNumberFormat="1" applyFont="1" applyFill="1" applyBorder="1"/>
    <xf numFmtId="0" fontId="2" fillId="5" borderId="0" xfId="0" applyFont="1" applyFill="1"/>
    <xf numFmtId="0" fontId="0" fillId="5" borderId="3" xfId="0" applyFill="1" applyBorder="1" applyAlignment="1">
      <alignment horizontal="center" vertical="center"/>
    </xf>
    <xf numFmtId="0" fontId="0" fillId="5" borderId="4" xfId="0" applyFill="1" applyBorder="1"/>
    <xf numFmtId="0" fontId="3" fillId="5" borderId="0" xfId="0" applyFont="1" applyFill="1"/>
    <xf numFmtId="0" fontId="0" fillId="0" borderId="0" xfId="0" pivotButton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28"/>
  <sheetViews>
    <sheetView tabSelected="1" workbookViewId="0">
      <selection activeCell="S31" sqref="S31"/>
    </sheetView>
  </sheetViews>
  <sheetFormatPr defaultRowHeight="15" x14ac:dyDescent="0.25"/>
  <cols>
    <col min="5" max="5" width="11" customWidth="1"/>
    <col min="6" max="6" width="10.42578125" customWidth="1"/>
    <col min="8" max="8" width="12.5703125" customWidth="1"/>
    <col min="9" max="9" width="9.140625" customWidth="1"/>
    <col min="10" max="10" width="19.28515625" customWidth="1"/>
    <col min="11" max="11" width="9.140625" style="7" customWidth="1"/>
    <col min="12" max="12" width="9.140625" style="7"/>
    <col min="17" max="17" width="11.85546875" customWidth="1"/>
    <col min="18" max="18" width="9.28515625" customWidth="1"/>
    <col min="19" max="19" width="7.5703125" bestFit="1" customWidth="1"/>
    <col min="20" max="22" width="8" customWidth="1"/>
    <col min="23" max="23" width="11.85546875" customWidth="1"/>
    <col min="24" max="29" width="14.42578125" bestFit="1" customWidth="1"/>
    <col min="30" max="30" width="11.85546875" bestFit="1" customWidth="1"/>
  </cols>
  <sheetData>
    <row r="1" spans="1:26" x14ac:dyDescent="0.25">
      <c r="A1" s="2" t="s">
        <v>1</v>
      </c>
      <c r="B1" s="2" t="s">
        <v>33</v>
      </c>
      <c r="J1" s="6" t="s">
        <v>32</v>
      </c>
      <c r="Q1" s="14" t="s">
        <v>1</v>
      </c>
      <c r="R1" s="1" t="s">
        <v>31</v>
      </c>
      <c r="S1" s="1">
        <v>1</v>
      </c>
      <c r="T1">
        <v>2</v>
      </c>
      <c r="U1">
        <v>3</v>
      </c>
      <c r="V1">
        <v>4</v>
      </c>
      <c r="W1">
        <v>0.18</v>
      </c>
      <c r="X1">
        <v>0.1</v>
      </c>
      <c r="Y1">
        <v>0.08</v>
      </c>
      <c r="Z1">
        <v>0.03</v>
      </c>
    </row>
    <row r="2" spans="1:26" x14ac:dyDescent="0.25">
      <c r="A2" s="3">
        <v>1</v>
      </c>
      <c r="B2" s="4">
        <v>0.18</v>
      </c>
      <c r="J2" s="5"/>
      <c r="Q2">
        <v>0</v>
      </c>
      <c r="R2" s="5" t="s">
        <v>4</v>
      </c>
    </row>
    <row r="3" spans="1:26" ht="15.75" thickBot="1" x14ac:dyDescent="0.3">
      <c r="A3" s="3">
        <v>2</v>
      </c>
      <c r="B3" s="4">
        <v>0.1</v>
      </c>
      <c r="J3" s="5"/>
      <c r="Q3">
        <v>1</v>
      </c>
      <c r="R3" t="s">
        <v>7</v>
      </c>
      <c r="S3" t="s">
        <v>4</v>
      </c>
      <c r="W3">
        <f>$E6*W$1*(S3&lt;&gt;"")</f>
        <v>90</v>
      </c>
      <c r="X3">
        <f t="shared" ref="X3:Z18" si="0">$E6*X$1*(T3&lt;&gt;"")</f>
        <v>0</v>
      </c>
      <c r="Y3">
        <f t="shared" si="0"/>
        <v>0</v>
      </c>
      <c r="Z3">
        <f t="shared" si="0"/>
        <v>0</v>
      </c>
    </row>
    <row r="4" spans="1:26" ht="15.75" thickBot="1" x14ac:dyDescent="0.3">
      <c r="A4" s="3">
        <v>3</v>
      </c>
      <c r="B4" s="4">
        <v>0.08</v>
      </c>
      <c r="C4" s="1" t="s">
        <v>30</v>
      </c>
      <c r="D4" s="1" t="s">
        <v>31</v>
      </c>
      <c r="E4" s="1" t="s">
        <v>0</v>
      </c>
      <c r="F4" s="1" t="s">
        <v>1</v>
      </c>
      <c r="G4" s="1" t="s">
        <v>2</v>
      </c>
      <c r="H4" s="1" t="s">
        <v>35</v>
      </c>
      <c r="I4" s="1" t="s">
        <v>36</v>
      </c>
      <c r="J4" s="6" t="s">
        <v>34</v>
      </c>
      <c r="K4" s="8" t="s">
        <v>3</v>
      </c>
      <c r="L4" s="9">
        <f t="shared" ref="L4" si="1">SUM(L6:L27)</f>
        <v>1116</v>
      </c>
      <c r="Q4">
        <v>1</v>
      </c>
      <c r="R4" t="s">
        <v>8</v>
      </c>
      <c r="S4" t="s">
        <v>4</v>
      </c>
      <c r="W4">
        <f t="shared" ref="W4:W25" si="2">$E7*W$1*(S4&lt;&gt;"")</f>
        <v>180</v>
      </c>
      <c r="X4">
        <f t="shared" si="0"/>
        <v>0</v>
      </c>
      <c r="Y4">
        <f t="shared" si="0"/>
        <v>0</v>
      </c>
      <c r="Z4">
        <f t="shared" si="0"/>
        <v>0</v>
      </c>
    </row>
    <row r="5" spans="1:26" x14ac:dyDescent="0.25">
      <c r="A5" s="3">
        <v>4</v>
      </c>
      <c r="B5" s="4">
        <v>0.03</v>
      </c>
      <c r="C5">
        <v>1</v>
      </c>
      <c r="D5" s="5" t="s">
        <v>4</v>
      </c>
      <c r="E5">
        <v>1000</v>
      </c>
      <c r="F5">
        <v>0</v>
      </c>
      <c r="G5">
        <f>E5</f>
        <v>1000</v>
      </c>
      <c r="H5" t="s">
        <v>5</v>
      </c>
      <c r="I5" t="s">
        <v>5</v>
      </c>
      <c r="J5" s="5">
        <f>SUMPRODUCT($W$3:$Z$24*($S$3:$V$24=D5))</f>
        <v>1116</v>
      </c>
      <c r="K5" s="10" t="s">
        <v>6</v>
      </c>
      <c r="L5" s="11" t="s">
        <v>4</v>
      </c>
      <c r="Q5">
        <v>1</v>
      </c>
      <c r="R5" t="s">
        <v>9</v>
      </c>
      <c r="S5" t="s">
        <v>4</v>
      </c>
      <c r="W5">
        <f t="shared" si="2"/>
        <v>54</v>
      </c>
      <c r="X5">
        <f t="shared" si="0"/>
        <v>0</v>
      </c>
      <c r="Y5">
        <f t="shared" si="0"/>
        <v>0</v>
      </c>
      <c r="Z5">
        <f t="shared" si="0"/>
        <v>0</v>
      </c>
    </row>
    <row r="6" spans="1:26" x14ac:dyDescent="0.25">
      <c r="C6">
        <v>2</v>
      </c>
      <c r="D6" t="s">
        <v>7</v>
      </c>
      <c r="E6">
        <v>500</v>
      </c>
      <c r="F6">
        <v>1</v>
      </c>
      <c r="G6">
        <f>SUM(E6:E8)</f>
        <v>1800</v>
      </c>
      <c r="H6" t="s">
        <v>4</v>
      </c>
      <c r="I6">
        <v>0</v>
      </c>
      <c r="J6" s="5">
        <f t="shared" ref="J6:J27" si="3">SUMPRODUCT($W$3:$Z$24*($S$3:$V$24=D6))</f>
        <v>324</v>
      </c>
      <c r="K6" s="10">
        <f t="shared" ref="K6:K27" si="4">COUNT(L6:L6)</f>
        <v>1</v>
      </c>
      <c r="L6" s="12">
        <f>E6*$B$2</f>
        <v>90</v>
      </c>
      <c r="Q6">
        <v>2</v>
      </c>
      <c r="R6" t="s">
        <v>10</v>
      </c>
      <c r="S6" t="s">
        <v>7</v>
      </c>
      <c r="T6" t="str">
        <f>VLOOKUP(S6,$R$3:$S$5,2,)</f>
        <v>Алик</v>
      </c>
      <c r="W6">
        <f t="shared" si="2"/>
        <v>54</v>
      </c>
      <c r="X6">
        <f t="shared" si="0"/>
        <v>30</v>
      </c>
      <c r="Y6">
        <f t="shared" si="0"/>
        <v>0</v>
      </c>
      <c r="Z6">
        <f t="shared" si="0"/>
        <v>0</v>
      </c>
    </row>
    <row r="7" spans="1:26" x14ac:dyDescent="0.25">
      <c r="C7">
        <v>3</v>
      </c>
      <c r="D7" t="s">
        <v>8</v>
      </c>
      <c r="E7">
        <v>1000</v>
      </c>
      <c r="F7">
        <v>1</v>
      </c>
      <c r="H7" t="s">
        <v>4</v>
      </c>
      <c r="I7">
        <v>0</v>
      </c>
      <c r="J7" s="5">
        <f t="shared" si="3"/>
        <v>834</v>
      </c>
      <c r="K7" s="10">
        <f t="shared" si="4"/>
        <v>1</v>
      </c>
      <c r="L7" s="12">
        <f>E7*$B$2</f>
        <v>180</v>
      </c>
      <c r="Q7">
        <v>2</v>
      </c>
      <c r="R7" t="s">
        <v>22</v>
      </c>
      <c r="S7" t="s">
        <v>8</v>
      </c>
      <c r="T7" t="str">
        <f t="shared" ref="T7:T10" si="5">VLOOKUP(S7,$R$3:$S$5,2,)</f>
        <v>Алик</v>
      </c>
      <c r="W7">
        <f t="shared" si="2"/>
        <v>90</v>
      </c>
      <c r="X7">
        <f t="shared" si="0"/>
        <v>50</v>
      </c>
      <c r="Y7">
        <f t="shared" si="0"/>
        <v>0</v>
      </c>
      <c r="Z7">
        <f t="shared" si="0"/>
        <v>0</v>
      </c>
    </row>
    <row r="8" spans="1:26" x14ac:dyDescent="0.25">
      <c r="C8">
        <v>4</v>
      </c>
      <c r="D8" t="s">
        <v>9</v>
      </c>
      <c r="E8">
        <v>300</v>
      </c>
      <c r="F8">
        <v>1</v>
      </c>
      <c r="H8" t="s">
        <v>4</v>
      </c>
      <c r="I8">
        <v>0</v>
      </c>
      <c r="J8" s="5">
        <f t="shared" si="3"/>
        <v>190</v>
      </c>
      <c r="K8" s="10">
        <f t="shared" si="4"/>
        <v>1</v>
      </c>
      <c r="L8" s="12">
        <f>E8*$B$2</f>
        <v>54</v>
      </c>
      <c r="Q8">
        <v>2</v>
      </c>
      <c r="R8" t="s">
        <v>11</v>
      </c>
      <c r="S8" t="s">
        <v>8</v>
      </c>
      <c r="T8" t="str">
        <f t="shared" si="5"/>
        <v>Алик</v>
      </c>
      <c r="W8">
        <f t="shared" si="2"/>
        <v>180</v>
      </c>
      <c r="X8">
        <f t="shared" si="0"/>
        <v>100</v>
      </c>
      <c r="Y8">
        <f t="shared" si="0"/>
        <v>0</v>
      </c>
      <c r="Z8">
        <f t="shared" si="0"/>
        <v>0</v>
      </c>
    </row>
    <row r="9" spans="1:26" x14ac:dyDescent="0.25">
      <c r="C9">
        <v>6</v>
      </c>
      <c r="D9" t="s">
        <v>10</v>
      </c>
      <c r="E9">
        <v>300</v>
      </c>
      <c r="F9">
        <v>2</v>
      </c>
      <c r="G9">
        <f>SUM(E9:E13)</f>
        <v>2800</v>
      </c>
      <c r="H9" t="s">
        <v>7</v>
      </c>
      <c r="I9">
        <v>1</v>
      </c>
      <c r="J9" s="5">
        <f t="shared" si="3"/>
        <v>398</v>
      </c>
      <c r="K9" s="10">
        <f t="shared" si="4"/>
        <v>1</v>
      </c>
      <c r="L9" s="12">
        <f>E9*$B$3</f>
        <v>30</v>
      </c>
      <c r="Q9">
        <v>2</v>
      </c>
      <c r="R9" t="s">
        <v>12</v>
      </c>
      <c r="S9" t="s">
        <v>8</v>
      </c>
      <c r="T9" t="str">
        <f t="shared" si="5"/>
        <v>Алик</v>
      </c>
      <c r="W9">
        <f t="shared" si="2"/>
        <v>90</v>
      </c>
      <c r="X9">
        <f t="shared" si="0"/>
        <v>50</v>
      </c>
      <c r="Y9">
        <f t="shared" si="0"/>
        <v>0</v>
      </c>
      <c r="Z9">
        <f t="shared" si="0"/>
        <v>0</v>
      </c>
    </row>
    <row r="10" spans="1:26" x14ac:dyDescent="0.25">
      <c r="C10">
        <v>7</v>
      </c>
      <c r="D10" t="s">
        <v>22</v>
      </c>
      <c r="E10">
        <v>500</v>
      </c>
      <c r="F10">
        <v>2</v>
      </c>
      <c r="H10" t="s">
        <v>8</v>
      </c>
      <c r="I10">
        <v>1</v>
      </c>
      <c r="J10" s="5">
        <f t="shared" si="3"/>
        <v>0</v>
      </c>
      <c r="K10" s="10">
        <f t="shared" si="4"/>
        <v>1</v>
      </c>
      <c r="L10" s="12">
        <f>E10*$B$3</f>
        <v>50</v>
      </c>
      <c r="Q10">
        <v>2</v>
      </c>
      <c r="R10" t="s">
        <v>13</v>
      </c>
      <c r="S10" t="s">
        <v>9</v>
      </c>
      <c r="T10" t="str">
        <f t="shared" si="5"/>
        <v>Алик</v>
      </c>
      <c r="W10">
        <f t="shared" si="2"/>
        <v>90</v>
      </c>
      <c r="X10">
        <f t="shared" si="0"/>
        <v>50</v>
      </c>
      <c r="Y10">
        <f t="shared" si="0"/>
        <v>0</v>
      </c>
      <c r="Z10">
        <f t="shared" si="0"/>
        <v>0</v>
      </c>
    </row>
    <row r="11" spans="1:26" x14ac:dyDescent="0.25">
      <c r="C11">
        <v>8</v>
      </c>
      <c r="D11" t="s">
        <v>11</v>
      </c>
      <c r="E11">
        <v>1000</v>
      </c>
      <c r="F11">
        <v>2</v>
      </c>
      <c r="H11" t="s">
        <v>8</v>
      </c>
      <c r="I11">
        <v>1</v>
      </c>
      <c r="J11" s="5">
        <f t="shared" si="3"/>
        <v>270</v>
      </c>
      <c r="K11" s="10">
        <f t="shared" si="4"/>
        <v>1</v>
      </c>
      <c r="L11" s="12">
        <f>E11*$B$3</f>
        <v>100</v>
      </c>
      <c r="Q11">
        <v>3</v>
      </c>
      <c r="R11" t="s">
        <v>23</v>
      </c>
      <c r="S11" t="s">
        <v>10</v>
      </c>
      <c r="T11" t="str">
        <f>VLOOKUP(S11,$R$6:$S$10,2,)</f>
        <v>Боря</v>
      </c>
      <c r="U11" t="str">
        <f>VLOOKUP(T11,$R$3:$S$5,2,)</f>
        <v>Алик</v>
      </c>
      <c r="W11">
        <f t="shared" si="2"/>
        <v>90</v>
      </c>
      <c r="X11">
        <f t="shared" si="0"/>
        <v>50</v>
      </c>
      <c r="Y11">
        <f t="shared" si="0"/>
        <v>40</v>
      </c>
      <c r="Z11">
        <f t="shared" si="0"/>
        <v>0</v>
      </c>
    </row>
    <row r="12" spans="1:26" x14ac:dyDescent="0.25">
      <c r="C12">
        <v>9</v>
      </c>
      <c r="D12" t="s">
        <v>12</v>
      </c>
      <c r="E12">
        <v>500</v>
      </c>
      <c r="F12">
        <v>2</v>
      </c>
      <c r="H12" t="s">
        <v>8</v>
      </c>
      <c r="I12">
        <v>1</v>
      </c>
      <c r="J12" s="5">
        <f t="shared" si="3"/>
        <v>460</v>
      </c>
      <c r="K12" s="10">
        <f t="shared" si="4"/>
        <v>1</v>
      </c>
      <c r="L12" s="12">
        <f>E12*$B$3</f>
        <v>50</v>
      </c>
      <c r="Q12">
        <v>3</v>
      </c>
      <c r="R12" t="s">
        <v>16</v>
      </c>
      <c r="S12" t="s">
        <v>10</v>
      </c>
      <c r="T12" t="str">
        <f t="shared" ref="T12:U19" si="6">VLOOKUP(S12,$R$6:$S$10,2,)</f>
        <v>Боря</v>
      </c>
      <c r="U12" t="str">
        <f t="shared" ref="U12:V19" si="7">VLOOKUP(T12,$R$3:$S$5,2,)</f>
        <v>Алик</v>
      </c>
      <c r="W12">
        <f t="shared" si="2"/>
        <v>54</v>
      </c>
      <c r="X12">
        <f t="shared" si="0"/>
        <v>30</v>
      </c>
      <c r="Y12">
        <f t="shared" si="0"/>
        <v>24</v>
      </c>
      <c r="Z12">
        <f t="shared" si="0"/>
        <v>0</v>
      </c>
    </row>
    <row r="13" spans="1:26" x14ac:dyDescent="0.25">
      <c r="C13">
        <v>10</v>
      </c>
      <c r="D13" t="s">
        <v>13</v>
      </c>
      <c r="E13">
        <v>500</v>
      </c>
      <c r="F13">
        <v>2</v>
      </c>
      <c r="H13" t="s">
        <v>9</v>
      </c>
      <c r="I13">
        <v>1</v>
      </c>
      <c r="J13" s="5">
        <f t="shared" si="3"/>
        <v>180</v>
      </c>
      <c r="K13" s="10">
        <f t="shared" si="4"/>
        <v>1</v>
      </c>
      <c r="L13" s="12">
        <f>E13*$B$3</f>
        <v>50</v>
      </c>
      <c r="Q13">
        <v>3</v>
      </c>
      <c r="R13" t="s">
        <v>24</v>
      </c>
      <c r="S13" t="s">
        <v>10</v>
      </c>
      <c r="T13" t="str">
        <f t="shared" si="6"/>
        <v>Боря</v>
      </c>
      <c r="U13" t="str">
        <f t="shared" si="7"/>
        <v>Алик</v>
      </c>
      <c r="W13">
        <f t="shared" si="2"/>
        <v>54</v>
      </c>
      <c r="X13">
        <f t="shared" si="0"/>
        <v>30</v>
      </c>
      <c r="Y13">
        <f t="shared" si="0"/>
        <v>24</v>
      </c>
      <c r="Z13">
        <f t="shared" si="0"/>
        <v>0</v>
      </c>
    </row>
    <row r="14" spans="1:26" x14ac:dyDescent="0.25">
      <c r="C14">
        <v>11</v>
      </c>
      <c r="D14" t="s">
        <v>23</v>
      </c>
      <c r="E14">
        <v>500</v>
      </c>
      <c r="F14">
        <v>3</v>
      </c>
      <c r="G14">
        <f>SUM(E14:E21)</f>
        <v>4600</v>
      </c>
      <c r="H14" t="s">
        <v>10</v>
      </c>
      <c r="I14">
        <v>2</v>
      </c>
      <c r="J14" s="5">
        <f t="shared" si="3"/>
        <v>0</v>
      </c>
      <c r="K14" s="10">
        <f t="shared" si="4"/>
        <v>1</v>
      </c>
      <c r="L14" s="12">
        <f t="shared" ref="L14:L21" si="8">E14*$B$4</f>
        <v>40</v>
      </c>
      <c r="Q14">
        <v>3</v>
      </c>
      <c r="R14" t="s">
        <v>14</v>
      </c>
      <c r="S14" t="s">
        <v>11</v>
      </c>
      <c r="T14" t="str">
        <f t="shared" si="6"/>
        <v>Бонни</v>
      </c>
      <c r="U14" t="str">
        <f t="shared" si="7"/>
        <v>Алик</v>
      </c>
      <c r="W14">
        <f t="shared" si="2"/>
        <v>90</v>
      </c>
      <c r="X14">
        <f t="shared" si="0"/>
        <v>50</v>
      </c>
      <c r="Y14">
        <f t="shared" si="0"/>
        <v>40</v>
      </c>
      <c r="Z14">
        <f t="shared" si="0"/>
        <v>0</v>
      </c>
    </row>
    <row r="15" spans="1:26" x14ac:dyDescent="0.25">
      <c r="C15">
        <v>12</v>
      </c>
      <c r="D15" t="s">
        <v>16</v>
      </c>
      <c r="E15">
        <v>300</v>
      </c>
      <c r="F15">
        <v>3</v>
      </c>
      <c r="H15" t="s">
        <v>10</v>
      </c>
      <c r="I15">
        <v>2</v>
      </c>
      <c r="J15" s="5">
        <f t="shared" si="3"/>
        <v>360</v>
      </c>
      <c r="K15" s="10">
        <f t="shared" si="4"/>
        <v>1</v>
      </c>
      <c r="L15" s="12">
        <f t="shared" si="8"/>
        <v>24</v>
      </c>
      <c r="Q15">
        <v>3</v>
      </c>
      <c r="R15" t="s">
        <v>25</v>
      </c>
      <c r="S15" t="s">
        <v>13</v>
      </c>
      <c r="T15" t="str">
        <f t="shared" si="6"/>
        <v>Бред</v>
      </c>
      <c r="U15" t="str">
        <f t="shared" si="7"/>
        <v>Алик</v>
      </c>
      <c r="W15">
        <f t="shared" si="2"/>
        <v>180</v>
      </c>
      <c r="X15">
        <f t="shared" si="0"/>
        <v>100</v>
      </c>
      <c r="Y15">
        <f t="shared" si="0"/>
        <v>80</v>
      </c>
      <c r="Z15">
        <f t="shared" si="0"/>
        <v>0</v>
      </c>
    </row>
    <row r="16" spans="1:26" x14ac:dyDescent="0.25">
      <c r="C16">
        <v>13</v>
      </c>
      <c r="D16" t="s">
        <v>24</v>
      </c>
      <c r="E16">
        <v>300</v>
      </c>
      <c r="F16">
        <v>3</v>
      </c>
      <c r="H16" t="s">
        <v>10</v>
      </c>
      <c r="I16">
        <v>2</v>
      </c>
      <c r="J16" s="5">
        <f t="shared" si="3"/>
        <v>0</v>
      </c>
      <c r="K16" s="10">
        <f t="shared" si="4"/>
        <v>1</v>
      </c>
      <c r="L16" s="12">
        <f t="shared" si="8"/>
        <v>24</v>
      </c>
      <c r="Q16">
        <v>3</v>
      </c>
      <c r="R16" t="s">
        <v>26</v>
      </c>
      <c r="S16" t="s">
        <v>12</v>
      </c>
      <c r="T16" t="str">
        <f t="shared" si="6"/>
        <v>Бонни</v>
      </c>
      <c r="U16" t="str">
        <f t="shared" si="7"/>
        <v>Алик</v>
      </c>
      <c r="W16">
        <f t="shared" si="2"/>
        <v>180</v>
      </c>
      <c r="X16">
        <f t="shared" si="0"/>
        <v>100</v>
      </c>
      <c r="Y16">
        <f t="shared" si="0"/>
        <v>80</v>
      </c>
      <c r="Z16">
        <f t="shared" si="0"/>
        <v>0</v>
      </c>
    </row>
    <row r="17" spans="3:26" x14ac:dyDescent="0.25">
      <c r="C17">
        <v>14</v>
      </c>
      <c r="D17" t="s">
        <v>14</v>
      </c>
      <c r="E17">
        <v>500</v>
      </c>
      <c r="F17">
        <v>3</v>
      </c>
      <c r="H17" t="s">
        <v>11</v>
      </c>
      <c r="I17">
        <v>2</v>
      </c>
      <c r="J17" s="5">
        <f t="shared" si="3"/>
        <v>324</v>
      </c>
      <c r="K17" s="10">
        <f t="shared" si="4"/>
        <v>1</v>
      </c>
      <c r="L17" s="12">
        <f t="shared" si="8"/>
        <v>40</v>
      </c>
      <c r="Q17">
        <v>3</v>
      </c>
      <c r="R17" t="s">
        <v>27</v>
      </c>
      <c r="S17" t="s">
        <v>12</v>
      </c>
      <c r="T17" t="str">
        <f t="shared" si="6"/>
        <v>Бонни</v>
      </c>
      <c r="U17" t="str">
        <f t="shared" si="7"/>
        <v>Алик</v>
      </c>
      <c r="W17">
        <f t="shared" si="2"/>
        <v>90</v>
      </c>
      <c r="X17">
        <f t="shared" si="0"/>
        <v>50</v>
      </c>
      <c r="Y17">
        <f t="shared" si="0"/>
        <v>40</v>
      </c>
      <c r="Z17">
        <f t="shared" si="0"/>
        <v>0</v>
      </c>
    </row>
    <row r="18" spans="3:26" x14ac:dyDescent="0.25">
      <c r="C18">
        <v>15</v>
      </c>
      <c r="D18" t="s">
        <v>25</v>
      </c>
      <c r="E18">
        <v>1000</v>
      </c>
      <c r="F18">
        <v>3</v>
      </c>
      <c r="H18" t="s">
        <v>13</v>
      </c>
      <c r="I18">
        <v>2</v>
      </c>
      <c r="J18" s="5">
        <f t="shared" si="3"/>
        <v>0</v>
      </c>
      <c r="K18" s="10">
        <f t="shared" si="4"/>
        <v>1</v>
      </c>
      <c r="L18" s="12">
        <f t="shared" si="8"/>
        <v>80</v>
      </c>
      <c r="Q18">
        <v>3</v>
      </c>
      <c r="R18" t="s">
        <v>15</v>
      </c>
      <c r="S18" t="s">
        <v>12</v>
      </c>
      <c r="T18" t="str">
        <f t="shared" si="6"/>
        <v>Бонни</v>
      </c>
      <c r="U18" t="str">
        <f t="shared" si="7"/>
        <v>Алик</v>
      </c>
      <c r="W18">
        <f t="shared" si="2"/>
        <v>90</v>
      </c>
      <c r="X18">
        <f t="shared" si="0"/>
        <v>50</v>
      </c>
      <c r="Y18">
        <f t="shared" si="0"/>
        <v>40</v>
      </c>
      <c r="Z18">
        <f t="shared" si="0"/>
        <v>0</v>
      </c>
    </row>
    <row r="19" spans="3:26" x14ac:dyDescent="0.25">
      <c r="C19">
        <v>16</v>
      </c>
      <c r="D19" t="s">
        <v>26</v>
      </c>
      <c r="E19">
        <v>1000</v>
      </c>
      <c r="F19">
        <v>3</v>
      </c>
      <c r="H19" t="s">
        <v>12</v>
      </c>
      <c r="I19">
        <v>2</v>
      </c>
      <c r="J19" s="5">
        <f t="shared" si="3"/>
        <v>0</v>
      </c>
      <c r="K19" s="10">
        <f t="shared" si="4"/>
        <v>1</v>
      </c>
      <c r="L19" s="12">
        <f t="shared" si="8"/>
        <v>80</v>
      </c>
      <c r="Q19">
        <v>4</v>
      </c>
      <c r="R19" t="s">
        <v>17</v>
      </c>
      <c r="S19" t="s">
        <v>14</v>
      </c>
      <c r="T19" t="str">
        <f>VLOOKUP(S19,$R$11:$S$18,2,)</f>
        <v>Влад</v>
      </c>
      <c r="U19" t="str">
        <f>VLOOKUP(T19,$R$6:$S$10,2,)</f>
        <v>Бонни</v>
      </c>
      <c r="V19" t="str">
        <f t="shared" si="7"/>
        <v>Алик</v>
      </c>
      <c r="W19">
        <f t="shared" si="2"/>
        <v>54</v>
      </c>
      <c r="X19">
        <f t="shared" ref="X19:X24" si="9">$E22*X$1*(T19&lt;&gt;"")</f>
        <v>30</v>
      </c>
      <c r="Y19">
        <f t="shared" ref="Y19:Y24" si="10">$E22*Y$1*(U19&lt;&gt;"")</f>
        <v>24</v>
      </c>
      <c r="Z19">
        <f t="shared" ref="Z19:Z24" si="11">$E22*Z$1*(V19&lt;&gt;"")</f>
        <v>9</v>
      </c>
    </row>
    <row r="20" spans="3:26" x14ac:dyDescent="0.25">
      <c r="C20">
        <v>17</v>
      </c>
      <c r="D20" t="s">
        <v>27</v>
      </c>
      <c r="E20">
        <v>500</v>
      </c>
      <c r="F20">
        <v>3</v>
      </c>
      <c r="H20" t="s">
        <v>12</v>
      </c>
      <c r="I20">
        <v>2</v>
      </c>
      <c r="J20" s="5">
        <f t="shared" si="3"/>
        <v>0</v>
      </c>
      <c r="K20" s="10">
        <f t="shared" si="4"/>
        <v>1</v>
      </c>
      <c r="L20" s="12">
        <f t="shared" si="8"/>
        <v>40</v>
      </c>
      <c r="Q20">
        <v>4</v>
      </c>
      <c r="R20" t="s">
        <v>18</v>
      </c>
      <c r="S20" t="s">
        <v>14</v>
      </c>
      <c r="T20" t="str">
        <f t="shared" ref="T20:T24" si="12">VLOOKUP(S20,$R$11:$S$18,2,)</f>
        <v>Влад</v>
      </c>
      <c r="U20" t="str">
        <f t="shared" ref="U20:U24" si="13">VLOOKUP(T20,$R$6:$S$10,2,)</f>
        <v>Бонни</v>
      </c>
      <c r="V20" t="str">
        <f t="shared" ref="V20" si="14">VLOOKUP(U20,$R$3:$S$5,2,)</f>
        <v>Алик</v>
      </c>
      <c r="W20">
        <f t="shared" si="2"/>
        <v>180</v>
      </c>
      <c r="X20">
        <f t="shared" si="9"/>
        <v>100</v>
      </c>
      <c r="Y20">
        <f t="shared" si="10"/>
        <v>80</v>
      </c>
      <c r="Z20">
        <f t="shared" si="11"/>
        <v>30</v>
      </c>
    </row>
    <row r="21" spans="3:26" x14ac:dyDescent="0.25">
      <c r="C21">
        <v>18</v>
      </c>
      <c r="D21" t="s">
        <v>15</v>
      </c>
      <c r="E21">
        <v>500</v>
      </c>
      <c r="F21">
        <v>3</v>
      </c>
      <c r="H21" t="s">
        <v>12</v>
      </c>
      <c r="I21">
        <v>2</v>
      </c>
      <c r="J21" s="5">
        <f t="shared" si="3"/>
        <v>180</v>
      </c>
      <c r="K21" s="10">
        <f t="shared" si="4"/>
        <v>1</v>
      </c>
      <c r="L21" s="12">
        <f t="shared" si="8"/>
        <v>40</v>
      </c>
      <c r="Q21">
        <v>4</v>
      </c>
      <c r="R21" t="s">
        <v>19</v>
      </c>
      <c r="S21" t="s">
        <v>14</v>
      </c>
      <c r="T21" t="str">
        <f t="shared" si="12"/>
        <v>Влад</v>
      </c>
      <c r="U21" t="str">
        <f t="shared" si="13"/>
        <v>Бонни</v>
      </c>
      <c r="V21" t="str">
        <f t="shared" ref="V21" si="15">VLOOKUP(U21,$R$3:$S$5,2,)</f>
        <v>Алик</v>
      </c>
      <c r="W21">
        <f t="shared" si="2"/>
        <v>90</v>
      </c>
      <c r="X21">
        <f t="shared" si="9"/>
        <v>50</v>
      </c>
      <c r="Y21">
        <f t="shared" si="10"/>
        <v>40</v>
      </c>
      <c r="Z21">
        <f t="shared" si="11"/>
        <v>15</v>
      </c>
    </row>
    <row r="22" spans="3:26" x14ac:dyDescent="0.25">
      <c r="C22">
        <v>19</v>
      </c>
      <c r="D22" t="s">
        <v>17</v>
      </c>
      <c r="E22">
        <v>300</v>
      </c>
      <c r="F22">
        <v>4</v>
      </c>
      <c r="G22">
        <f>SUM(E22:E27)</f>
        <v>4800</v>
      </c>
      <c r="H22" t="s">
        <v>14</v>
      </c>
      <c r="I22">
        <v>3</v>
      </c>
      <c r="J22" s="5">
        <f t="shared" si="3"/>
        <v>0</v>
      </c>
      <c r="K22" s="10">
        <f t="shared" si="4"/>
        <v>1</v>
      </c>
      <c r="L22" s="12">
        <f t="shared" ref="L22:L27" si="16">E22*$B$5</f>
        <v>9</v>
      </c>
      <c r="Q22">
        <v>4</v>
      </c>
      <c r="R22" t="s">
        <v>21</v>
      </c>
      <c r="S22" t="s">
        <v>15</v>
      </c>
      <c r="T22" t="str">
        <f t="shared" si="12"/>
        <v>Вера</v>
      </c>
      <c r="U22" t="str">
        <f t="shared" si="13"/>
        <v>Бонни</v>
      </c>
      <c r="V22" t="str">
        <f t="shared" ref="V22" si="17">VLOOKUP(U22,$R$3:$S$5,2,)</f>
        <v>Алик</v>
      </c>
      <c r="W22">
        <f t="shared" si="2"/>
        <v>180</v>
      </c>
      <c r="X22">
        <f t="shared" si="9"/>
        <v>100</v>
      </c>
      <c r="Y22">
        <f t="shared" si="10"/>
        <v>80</v>
      </c>
      <c r="Z22">
        <f t="shared" si="11"/>
        <v>30</v>
      </c>
    </row>
    <row r="23" spans="3:26" x14ac:dyDescent="0.25">
      <c r="C23">
        <v>20</v>
      </c>
      <c r="D23" t="s">
        <v>18</v>
      </c>
      <c r="E23">
        <v>1000</v>
      </c>
      <c r="F23">
        <v>4</v>
      </c>
      <c r="H23" t="s">
        <v>14</v>
      </c>
      <c r="I23">
        <v>3</v>
      </c>
      <c r="J23" s="5">
        <f t="shared" si="3"/>
        <v>0</v>
      </c>
      <c r="K23" s="10">
        <f t="shared" si="4"/>
        <v>1</v>
      </c>
      <c r="L23" s="12">
        <f t="shared" si="16"/>
        <v>30</v>
      </c>
      <c r="Q23">
        <v>4</v>
      </c>
      <c r="R23" t="s">
        <v>20</v>
      </c>
      <c r="S23" t="s">
        <v>16</v>
      </c>
      <c r="T23" t="str">
        <f t="shared" si="12"/>
        <v>Валя</v>
      </c>
      <c r="U23" t="str">
        <f t="shared" si="13"/>
        <v>Боря</v>
      </c>
      <c r="V23" t="str">
        <f t="shared" ref="V23" si="18">VLOOKUP(U23,$R$3:$S$5,2,)</f>
        <v>Алик</v>
      </c>
      <c r="W23">
        <f t="shared" si="2"/>
        <v>180</v>
      </c>
      <c r="X23">
        <f t="shared" si="9"/>
        <v>100</v>
      </c>
      <c r="Y23">
        <f t="shared" si="10"/>
        <v>80</v>
      </c>
      <c r="Z23">
        <f t="shared" si="11"/>
        <v>30</v>
      </c>
    </row>
    <row r="24" spans="3:26" x14ac:dyDescent="0.25">
      <c r="C24">
        <v>21</v>
      </c>
      <c r="D24" t="s">
        <v>19</v>
      </c>
      <c r="E24">
        <v>500</v>
      </c>
      <c r="F24">
        <v>4</v>
      </c>
      <c r="H24" t="s">
        <v>14</v>
      </c>
      <c r="I24">
        <v>3</v>
      </c>
      <c r="J24" s="5">
        <f t="shared" si="3"/>
        <v>0</v>
      </c>
      <c r="K24" s="10">
        <f t="shared" si="4"/>
        <v>1</v>
      </c>
      <c r="L24" s="12">
        <f t="shared" si="16"/>
        <v>15</v>
      </c>
      <c r="Q24">
        <v>4</v>
      </c>
      <c r="R24" t="s">
        <v>28</v>
      </c>
      <c r="S24" t="s">
        <v>16</v>
      </c>
      <c r="T24" t="str">
        <f t="shared" si="12"/>
        <v>Валя</v>
      </c>
      <c r="U24" t="str">
        <f t="shared" si="13"/>
        <v>Боря</v>
      </c>
      <c r="V24" t="str">
        <f t="shared" ref="V24" si="19">VLOOKUP(U24,$R$3:$S$5,2,)</f>
        <v>Алик</v>
      </c>
      <c r="W24">
        <f t="shared" si="2"/>
        <v>180</v>
      </c>
      <c r="X24">
        <f t="shared" si="9"/>
        <v>100</v>
      </c>
      <c r="Y24">
        <f t="shared" si="10"/>
        <v>80</v>
      </c>
      <c r="Z24">
        <f t="shared" si="11"/>
        <v>30</v>
      </c>
    </row>
    <row r="25" spans="3:26" x14ac:dyDescent="0.25">
      <c r="C25">
        <v>22</v>
      </c>
      <c r="D25" t="s">
        <v>21</v>
      </c>
      <c r="E25">
        <v>1000</v>
      </c>
      <c r="F25">
        <v>4</v>
      </c>
      <c r="H25" t="s">
        <v>15</v>
      </c>
      <c r="I25">
        <v>3</v>
      </c>
      <c r="J25" s="5">
        <f t="shared" si="3"/>
        <v>0</v>
      </c>
      <c r="K25" s="10">
        <f t="shared" si="4"/>
        <v>1</v>
      </c>
      <c r="L25" s="12">
        <f t="shared" si="16"/>
        <v>30</v>
      </c>
    </row>
    <row r="26" spans="3:26" x14ac:dyDescent="0.25">
      <c r="C26">
        <v>23</v>
      </c>
      <c r="D26" t="s">
        <v>20</v>
      </c>
      <c r="E26">
        <v>1000</v>
      </c>
      <c r="F26">
        <v>4</v>
      </c>
      <c r="H26" t="s">
        <v>16</v>
      </c>
      <c r="I26">
        <v>3</v>
      </c>
      <c r="J26" s="5">
        <f t="shared" si="3"/>
        <v>0</v>
      </c>
      <c r="K26" s="10">
        <f t="shared" si="4"/>
        <v>1</v>
      </c>
      <c r="L26" s="12">
        <f t="shared" si="16"/>
        <v>30</v>
      </c>
    </row>
    <row r="27" spans="3:26" x14ac:dyDescent="0.25">
      <c r="C27">
        <v>24</v>
      </c>
      <c r="D27" t="s">
        <v>28</v>
      </c>
      <c r="E27">
        <v>1000</v>
      </c>
      <c r="F27">
        <v>4</v>
      </c>
      <c r="H27" t="s">
        <v>16</v>
      </c>
      <c r="I27">
        <v>3</v>
      </c>
      <c r="J27" s="5">
        <f t="shared" si="3"/>
        <v>0</v>
      </c>
      <c r="K27" s="10">
        <f t="shared" si="4"/>
        <v>1</v>
      </c>
      <c r="L27" s="12">
        <f t="shared" si="16"/>
        <v>30</v>
      </c>
    </row>
    <row r="28" spans="3:26" x14ac:dyDescent="0.25">
      <c r="K28" s="13" t="s">
        <v>29</v>
      </c>
      <c r="L28" s="13">
        <f>SUM(L6:L27)</f>
        <v>1116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Client</cp:lastModifiedBy>
  <dcterms:created xsi:type="dcterms:W3CDTF">2018-04-19T11:45:46Z</dcterms:created>
  <dcterms:modified xsi:type="dcterms:W3CDTF">2018-04-19T13:00:34Z</dcterms:modified>
</cp:coreProperties>
</file>