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1835" activeTab="1"/>
  </bookViews>
  <sheets>
    <sheet name="Справочник" sheetId="1" r:id="rId1"/>
    <sheet name="Расчет" sheetId="2" r:id="rId2"/>
  </sheets>
  <calcPr calcId="152511"/>
</workbook>
</file>

<file path=xl/calcChain.xml><?xml version="1.0" encoding="utf-8"?>
<calcChain xmlns="http://schemas.openxmlformats.org/spreadsheetml/2006/main">
  <c r="A83" i="2" l="1"/>
  <c r="A84" i="2"/>
  <c r="A85" i="2"/>
  <c r="A82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64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38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13" i="2"/>
</calcChain>
</file>

<file path=xl/sharedStrings.xml><?xml version="1.0" encoding="utf-8"?>
<sst xmlns="http://schemas.openxmlformats.org/spreadsheetml/2006/main" count="115" uniqueCount="69">
  <si>
    <t>Определение активности амилазы в сыворотке крови</t>
  </si>
  <si>
    <t>Реагент, мл.</t>
  </si>
  <si>
    <t>Пробирка, шт.</t>
  </si>
  <si>
    <t>Иголка, шт</t>
  </si>
  <si>
    <t>Перчатки, пар.</t>
  </si>
  <si>
    <t>Спирт, мл.</t>
  </si>
  <si>
    <t>наконечники на 1000мкл</t>
  </si>
  <si>
    <t>наконечники на 200мкл</t>
  </si>
  <si>
    <t>Основное оборудование</t>
  </si>
  <si>
    <t>Центрифуга</t>
  </si>
  <si>
    <t>Микроскоп</t>
  </si>
  <si>
    <t>Малоценное оборудование</t>
  </si>
  <si>
    <t>Стол</t>
  </si>
  <si>
    <t>Стул</t>
  </si>
  <si>
    <t>Мягкий инвентарь</t>
  </si>
  <si>
    <t>Халат медицинский</t>
  </si>
  <si>
    <t>Полотенце</t>
  </si>
  <si>
    <t>Колпак</t>
  </si>
  <si>
    <t>Полный гемотологический анализ крови (ОАК)</t>
  </si>
  <si>
    <t>Реагент:  изотонический разбавитель (мл)</t>
  </si>
  <si>
    <t>Реагент: лизирующий раствор (мл)</t>
  </si>
  <si>
    <t>Реагент: очищающий раствор (мл)</t>
  </si>
  <si>
    <t>Реагент: промывающий раствор(мл)</t>
  </si>
  <si>
    <t>Аппарат МЕК - 6410</t>
  </si>
  <si>
    <t>дистиллятор</t>
  </si>
  <si>
    <t>Компьютер</t>
  </si>
  <si>
    <t>Шкаф</t>
  </si>
  <si>
    <t>Врач</t>
  </si>
  <si>
    <t>Медсестра</t>
  </si>
  <si>
    <t>Итого</t>
  </si>
  <si>
    <t>Основная зарплата</t>
  </si>
  <si>
    <t>Начисления на з/пл, 30,2%</t>
  </si>
  <si>
    <t>Всего за месяц</t>
  </si>
  <si>
    <t>Cреднемесячная норма часов</t>
  </si>
  <si>
    <t>Зарплата за 1 раб. час</t>
  </si>
  <si>
    <t>Количество</t>
  </si>
  <si>
    <t>Стоим-ть оборуд-я</t>
  </si>
  <si>
    <t>% износа</t>
  </si>
  <si>
    <t>Сумма износа за год</t>
  </si>
  <si>
    <t>Сумма износаза 1 раб.ч.</t>
  </si>
  <si>
    <t>Ед.из-мерения</t>
  </si>
  <si>
    <t>Кол-во</t>
  </si>
  <si>
    <t>Цена за ед. изм.</t>
  </si>
  <si>
    <t>Расход на 1 проц.</t>
  </si>
  <si>
    <t>Всего сумма</t>
  </si>
  <si>
    <t>Скарификатор</t>
  </si>
  <si>
    <t>Медикаменты и материалы</t>
  </si>
  <si>
    <t>Норма в год</t>
  </si>
  <si>
    <t>Цена за еденицу</t>
  </si>
  <si>
    <t>Стоимость потребности</t>
  </si>
  <si>
    <t>Всего</t>
  </si>
  <si>
    <t>Показатели</t>
  </si>
  <si>
    <t>Величина показателей</t>
  </si>
  <si>
    <t>Факт.накл.расходы</t>
  </si>
  <si>
    <t>Сумма наклад.расходов:</t>
  </si>
  <si>
    <t xml:space="preserve"> - за месяц</t>
  </si>
  <si>
    <t xml:space="preserve"> - за 1 раб.час</t>
  </si>
  <si>
    <t>Рентабельность</t>
  </si>
  <si>
    <t>Заработная плата</t>
  </si>
  <si>
    <t>Накладные расходы, рентабльность</t>
  </si>
  <si>
    <t>Наименование услуги</t>
  </si>
  <si>
    <t>Статья расходов</t>
  </si>
  <si>
    <t>Перечень</t>
  </si>
  <si>
    <t>1.</t>
  </si>
  <si>
    <t>2.</t>
  </si>
  <si>
    <t>3.</t>
  </si>
  <si>
    <t>4.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</si>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</sst>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;;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1" fontId="2" fillId="0" borderId="0" xfId="0" applyNumberFormat="1" applyFont="1" applyBorder="1"/>
    <xf numFmtId="1" fontId="1" fillId="0" borderId="0" xfId="0" applyNumberFormat="1" applyFont="1" applyBorder="1"/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3" xfId="0" applyFont="1" applyBorder="1"/>
    <xf numFmtId="1" fontId="2" fillId="0" borderId="3" xfId="0" applyNumberFormat="1" applyFont="1" applyFill="1" applyBorder="1" applyAlignment="1">
      <alignment horizontal="center"/>
    </xf>
    <xf numFmtId="2" fontId="2" fillId="0" borderId="0" xfId="0" applyNumberFormat="1" applyFont="1" applyFill="1" applyBorder="1"/>
    <xf numFmtId="1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Border="1"/>
    <xf numFmtId="164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1" fontId="2" fillId="0" borderId="3" xfId="0" applyNumberFormat="1" applyFont="1" applyBorder="1"/>
    <xf numFmtId="2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0" fontId="2" fillId="0" borderId="2" xfId="0" applyNumberFormat="1" applyFont="1" applyFill="1" applyBorder="1" applyAlignment="1">
      <alignment horizontal="center"/>
    </xf>
    <xf numFmtId="1" fontId="2" fillId="0" borderId="3" xfId="0" applyNumberFormat="1" applyFont="1" applyFill="1" applyBorder="1"/>
    <xf numFmtId="2" fontId="2" fillId="0" borderId="3" xfId="0" applyNumberFormat="1" applyFont="1" applyFill="1" applyBorder="1"/>
    <xf numFmtId="0" fontId="2" fillId="0" borderId="0" xfId="0" applyFont="1"/>
    <xf numFmtId="1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/>
    <xf numFmtId="2" fontId="2" fillId="0" borderId="2" xfId="0" applyNumberFormat="1" applyFont="1" applyFill="1" applyBorder="1"/>
    <xf numFmtId="164" fontId="2" fillId="0" borderId="2" xfId="0" applyNumberFormat="1" applyFont="1" applyFill="1" applyBorder="1"/>
    <xf numFmtId="1" fontId="2" fillId="0" borderId="2" xfId="0" applyNumberFormat="1" applyFont="1" applyFill="1" applyBorder="1"/>
    <xf numFmtId="9" fontId="2" fillId="0" borderId="3" xfId="0" applyNumberFormat="1" applyFont="1" applyFill="1" applyBorder="1"/>
    <xf numFmtId="1" fontId="2" fillId="0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165" fontId="2" fillId="0" borderId="2" xfId="0" applyNumberFormat="1" applyFont="1" applyFill="1" applyBorder="1"/>
    <xf numFmtId="165" fontId="1" fillId="0" borderId="0" xfId="0" applyNumberFormat="1" applyFont="1" applyBorder="1"/>
    <xf numFmtId="165" fontId="2" fillId="0" borderId="0" xfId="0" applyNumberFormat="1" applyFont="1" applyBorder="1"/>
    <xf numFmtId="165" fontId="2" fillId="0" borderId="3" xfId="0" applyNumberFormat="1" applyFont="1" applyFill="1" applyBorder="1"/>
    <xf numFmtId="165" fontId="2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L34"/>
  <sheetViews>
    <sheetView workbookViewId="0">
      <selection activeCell="L3" sqref="L3"/>
    </sheetView>
  </sheetViews>
  <sheetFormatPr defaultRowHeight="15" x14ac:dyDescent="0.25"/>
  <cols>
    <col min="2" max="2" width="22.7109375" customWidth="1"/>
    <col min="3" max="3" width="29.42578125" bestFit="1" customWidth="1"/>
    <col min="4" max="4" width="40.5703125" bestFit="1" customWidth="1"/>
    <col min="5" max="5" width="27.7109375" bestFit="1" customWidth="1"/>
    <col min="6" max="6" width="20.85546875" bestFit="1" customWidth="1"/>
  </cols>
  <sheetData>
    <row r="1" spans="2:12" x14ac:dyDescent="0.25">
      <c r="B1" t="s">
        <v>60</v>
      </c>
      <c r="C1" t="s">
        <v>61</v>
      </c>
      <c r="D1" t="s">
        <v>62</v>
      </c>
    </row>
    <row r="2" spans="2:12" x14ac:dyDescent="0.25">
      <c r="B2" s="39" t="s">
        <v>0</v>
      </c>
      <c r="C2" s="40" t="s">
        <v>46</v>
      </c>
      <c r="D2" s="40" t="s">
        <v>8</v>
      </c>
      <c r="E2" s="40" t="s">
        <v>11</v>
      </c>
      <c r="F2" s="40" t="s">
        <v>14</v>
      </c>
      <c r="L2" t="s">
        <v>18</v>
      </c>
    </row>
    <row r="3" spans="2:12" x14ac:dyDescent="0.25">
      <c r="B3" s="39" t="s">
        <v>0</v>
      </c>
      <c r="C3" s="40" t="s">
        <v>1</v>
      </c>
      <c r="D3" s="40" t="s">
        <v>9</v>
      </c>
      <c r="E3" s="40" t="s">
        <v>12</v>
      </c>
      <c r="F3" s="40" t="s">
        <v>15</v>
      </c>
      <c r="L3" t="s">
        <v>0</v>
      </c>
    </row>
    <row r="4" spans="2:12" x14ac:dyDescent="0.25">
      <c r="B4" s="39" t="s">
        <v>0</v>
      </c>
      <c r="C4" s="40" t="s">
        <v>2</v>
      </c>
      <c r="D4" s="40" t="s">
        <v>10</v>
      </c>
      <c r="E4" s="40" t="s">
        <v>13</v>
      </c>
      <c r="F4" s="40" t="s">
        <v>16</v>
      </c>
    </row>
    <row r="5" spans="2:12" x14ac:dyDescent="0.25">
      <c r="B5" s="39" t="s">
        <v>0</v>
      </c>
      <c r="C5" s="40" t="s">
        <v>3</v>
      </c>
      <c r="D5" t="s">
        <v>3</v>
      </c>
      <c r="F5" s="40" t="s">
        <v>17</v>
      </c>
    </row>
    <row r="6" spans="2:12" x14ac:dyDescent="0.25">
      <c r="B6" s="39" t="s">
        <v>0</v>
      </c>
      <c r="C6" s="40" t="s">
        <v>4</v>
      </c>
      <c r="D6" t="s">
        <v>4</v>
      </c>
    </row>
    <row r="7" spans="2:12" x14ac:dyDescent="0.25">
      <c r="B7" s="39" t="s">
        <v>0</v>
      </c>
      <c r="C7" s="40" t="s">
        <v>5</v>
      </c>
      <c r="D7" t="s">
        <v>5</v>
      </c>
    </row>
    <row r="8" spans="2:12" x14ac:dyDescent="0.25">
      <c r="B8" s="39" t="s">
        <v>0</v>
      </c>
      <c r="C8" s="40" t="s">
        <v>6</v>
      </c>
      <c r="D8" t="s">
        <v>6</v>
      </c>
    </row>
    <row r="9" spans="2:12" x14ac:dyDescent="0.25">
      <c r="B9" s="39" t="s">
        <v>0</v>
      </c>
      <c r="C9" s="40" t="s">
        <v>7</v>
      </c>
      <c r="D9" t="s">
        <v>7</v>
      </c>
    </row>
    <row r="10" spans="2:12" x14ac:dyDescent="0.25">
      <c r="B10" s="39" t="s">
        <v>18</v>
      </c>
      <c r="C10" t="s">
        <v>45</v>
      </c>
      <c r="D10" t="s">
        <v>23</v>
      </c>
      <c r="E10" t="s">
        <v>12</v>
      </c>
      <c r="F10" t="s">
        <v>15</v>
      </c>
    </row>
    <row r="11" spans="2:12" x14ac:dyDescent="0.25">
      <c r="B11" s="39" t="s">
        <v>18</v>
      </c>
      <c r="C11" t="s">
        <v>19</v>
      </c>
      <c r="D11" t="s">
        <v>24</v>
      </c>
      <c r="E11" t="s">
        <v>13</v>
      </c>
      <c r="F11" t="s">
        <v>16</v>
      </c>
    </row>
    <row r="12" spans="2:12" x14ac:dyDescent="0.25">
      <c r="B12" s="39" t="s">
        <v>18</v>
      </c>
      <c r="C12" t="s">
        <v>20</v>
      </c>
      <c r="D12" t="s">
        <v>25</v>
      </c>
      <c r="E12" t="s">
        <v>26</v>
      </c>
    </row>
    <row r="13" spans="2:12" x14ac:dyDescent="0.25">
      <c r="B13" s="39" t="s">
        <v>18</v>
      </c>
      <c r="C13" t="s">
        <v>21</v>
      </c>
    </row>
    <row r="14" spans="2:12" x14ac:dyDescent="0.25">
      <c r="B14" s="39" t="s">
        <v>18</v>
      </c>
      <c r="C14" t="s">
        <v>22</v>
      </c>
    </row>
    <row r="15" spans="2:12" x14ac:dyDescent="0.25">
      <c r="B15" s="39" t="s">
        <v>18</v>
      </c>
      <c r="C15" t="s">
        <v>2</v>
      </c>
    </row>
    <row r="16" spans="2:12" x14ac:dyDescent="0.25">
      <c r="B16" s="39" t="s">
        <v>18</v>
      </c>
      <c r="C16" t="s">
        <v>3</v>
      </c>
    </row>
    <row r="17" spans="2:3" x14ac:dyDescent="0.25">
      <c r="B17" s="39" t="s">
        <v>18</v>
      </c>
      <c r="C17" t="s">
        <v>4</v>
      </c>
    </row>
    <row r="18" spans="2:3" x14ac:dyDescent="0.25">
      <c r="B18" s="39" t="s">
        <v>18</v>
      </c>
      <c r="C18" t="s">
        <v>5</v>
      </c>
    </row>
    <row r="19" spans="2:3" x14ac:dyDescent="0.25">
      <c r="B19" s="39" t="s">
        <v>18</v>
      </c>
      <c r="C19" t="s">
        <v>6</v>
      </c>
    </row>
    <row r="20" spans="2:3" x14ac:dyDescent="0.25">
      <c r="B20" s="39" t="s">
        <v>18</v>
      </c>
      <c r="C20" t="s">
        <v>7</v>
      </c>
    </row>
    <row r="21" spans="2:3" x14ac:dyDescent="0.25">
      <c r="C21" s="40"/>
    </row>
    <row r="22" spans="2:3" x14ac:dyDescent="0.25">
      <c r="C22" s="40"/>
    </row>
    <row r="23" spans="2:3" x14ac:dyDescent="0.25">
      <c r="C23" s="40"/>
    </row>
    <row r="24" spans="2:3" x14ac:dyDescent="0.25">
      <c r="C24" s="40"/>
    </row>
    <row r="25" spans="2:3" x14ac:dyDescent="0.25">
      <c r="C25" s="40"/>
    </row>
    <row r="26" spans="2:3" x14ac:dyDescent="0.25">
      <c r="C26" s="40"/>
    </row>
    <row r="27" spans="2:3" x14ac:dyDescent="0.25">
      <c r="C27" s="40"/>
    </row>
    <row r="28" spans="2:3" x14ac:dyDescent="0.25">
      <c r="C28" s="40"/>
    </row>
    <row r="29" spans="2:3" x14ac:dyDescent="0.25">
      <c r="C29" s="40"/>
    </row>
    <row r="30" spans="2:3" x14ac:dyDescent="0.25">
      <c r="C30" s="40"/>
    </row>
    <row r="31" spans="2:3" x14ac:dyDescent="0.25">
      <c r="C31" s="40"/>
    </row>
    <row r="32" spans="2:3" x14ac:dyDescent="0.25">
      <c r="C32" s="40"/>
    </row>
    <row r="33" spans="3:3" x14ac:dyDescent="0.25">
      <c r="C33" s="40"/>
    </row>
    <row r="34" spans="3:3" x14ac:dyDescent="0.25">
      <c r="C34" s="40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94"/>
  <sheetViews>
    <sheetView tabSelected="1" topLeftCell="A19" workbookViewId="0">
      <selection activeCell="J78" sqref="J78"/>
    </sheetView>
  </sheetViews>
  <sheetFormatPr defaultRowHeight="15" x14ac:dyDescent="0.25"/>
  <cols>
    <col min="1" max="1" width="35.42578125" style="48" customWidth="1"/>
    <col min="2" max="2" width="23" customWidth="1"/>
    <col min="3" max="6" width="13" customWidth="1"/>
  </cols>
  <sheetData>
    <row r="1" spans="1:6" x14ac:dyDescent="0.25">
      <c r="A1" s="42" t="s">
        <v>18</v>
      </c>
      <c r="B1" s="3"/>
      <c r="C1" s="3"/>
      <c r="D1" s="1"/>
      <c r="E1" s="1"/>
      <c r="F1" s="1"/>
    </row>
    <row r="2" spans="1:6" x14ac:dyDescent="0.25">
      <c r="A2" s="42"/>
      <c r="B2" s="4"/>
      <c r="C2" s="4"/>
      <c r="D2" s="1"/>
      <c r="E2" s="1"/>
      <c r="F2" s="1"/>
    </row>
    <row r="3" spans="1:6" x14ac:dyDescent="0.25">
      <c r="A3" s="43" t="s">
        <v>63</v>
      </c>
      <c r="B3" s="3"/>
      <c r="C3" s="3"/>
      <c r="D3" s="2"/>
      <c r="E3" s="2"/>
      <c r="F3" s="2"/>
    </row>
    <row r="4" spans="1:6" x14ac:dyDescent="0.25">
      <c r="A4" s="43" t="s">
        <v>58</v>
      </c>
      <c r="B4" s="5" t="s">
        <v>27</v>
      </c>
      <c r="C4" s="6" t="s">
        <v>28</v>
      </c>
      <c r="D4" s="6" t="s">
        <v>29</v>
      </c>
      <c r="E4" s="2"/>
      <c r="F4" s="7"/>
    </row>
    <row r="5" spans="1:6" x14ac:dyDescent="0.25">
      <c r="A5" s="41" t="s">
        <v>30</v>
      </c>
      <c r="B5" s="8">
        <v>56943</v>
      </c>
      <c r="C5" s="8">
        <v>33103</v>
      </c>
      <c r="D5" s="8">
        <v>90046</v>
      </c>
      <c r="E5" s="2"/>
      <c r="F5" s="9"/>
    </row>
    <row r="6" spans="1:6" x14ac:dyDescent="0.25">
      <c r="A6" s="41" t="s">
        <v>31</v>
      </c>
      <c r="B6" s="8">
        <v>17196.786</v>
      </c>
      <c r="C6" s="8">
        <v>9997.1059999999998</v>
      </c>
      <c r="D6" s="8">
        <v>27193.892</v>
      </c>
      <c r="E6" s="2"/>
      <c r="F6" s="9"/>
    </row>
    <row r="7" spans="1:6" x14ac:dyDescent="0.25">
      <c r="A7" s="41" t="s">
        <v>32</v>
      </c>
      <c r="B7" s="8">
        <v>74139.785999999993</v>
      </c>
      <c r="C7" s="8">
        <v>43100.106</v>
      </c>
      <c r="D7" s="8">
        <v>117239.89199999999</v>
      </c>
      <c r="E7" s="2"/>
      <c r="F7" s="9"/>
    </row>
    <row r="8" spans="1:6" x14ac:dyDescent="0.25">
      <c r="A8" s="41" t="s">
        <v>33</v>
      </c>
      <c r="B8" s="8">
        <v>149</v>
      </c>
      <c r="C8" s="8">
        <v>159</v>
      </c>
      <c r="D8" s="8"/>
      <c r="E8" s="2"/>
      <c r="F8" s="9"/>
    </row>
    <row r="9" spans="1:6" ht="15.75" thickBot="1" x14ac:dyDescent="0.3">
      <c r="A9" s="44" t="s">
        <v>34</v>
      </c>
      <c r="B9" s="11">
        <v>497.58245637583889</v>
      </c>
      <c r="C9" s="11">
        <v>271.0698490566038</v>
      </c>
      <c r="D9" s="11">
        <v>768.65230543244274</v>
      </c>
      <c r="E9" s="2"/>
      <c r="F9" s="12"/>
    </row>
    <row r="10" spans="1:6" x14ac:dyDescent="0.25">
      <c r="A10" s="43"/>
      <c r="B10" s="3"/>
      <c r="C10" s="13"/>
      <c r="D10" s="13"/>
      <c r="E10" s="13"/>
      <c r="F10" s="9"/>
    </row>
    <row r="11" spans="1:6" x14ac:dyDescent="0.25">
      <c r="A11" s="45" t="s">
        <v>64</v>
      </c>
      <c r="B11" s="14"/>
      <c r="C11" s="12"/>
      <c r="D11" s="9"/>
      <c r="E11" s="9"/>
      <c r="F11" s="9"/>
    </row>
    <row r="12" spans="1:6" ht="45" x14ac:dyDescent="0.25">
      <c r="A12" s="46" t="s">
        <v>8</v>
      </c>
      <c r="B12" s="16" t="s">
        <v>35</v>
      </c>
      <c r="C12" s="16" t="s">
        <v>36</v>
      </c>
      <c r="D12" s="15" t="s">
        <v>37</v>
      </c>
      <c r="E12" s="7" t="s">
        <v>38</v>
      </c>
      <c r="F12" s="7" t="s">
        <v>39</v>
      </c>
    </row>
    <row r="13" spans="1:6" x14ac:dyDescent="0.25">
      <c r="A13" s="41" t="str">
        <f>IFERROR(INDEX(Справочник!$C$2:$F$20,_xlfn.AGGREGATE(15,6,(ROW($B$2:$B$20)-1)/($A$1=Справочник!$B$2:$B$20),ROW(A1)),MATCH($A$12,Справочник!$C$2:$F$2,)),"")</f>
        <v>Аппарат МЕК - 6410</v>
      </c>
      <c r="B13" s="17"/>
      <c r="C13" s="8"/>
      <c r="D13" s="18"/>
      <c r="E13" s="19"/>
      <c r="F13" s="20"/>
    </row>
    <row r="14" spans="1:6" x14ac:dyDescent="0.25">
      <c r="A14" s="41" t="str">
        <f>IFERROR(INDEX(Справочник!$C$2:$F$20,_xlfn.AGGREGATE(15,6,(ROW($B$2:$B$20)-1)/($A$1=Справочник!$B$2:$B$20),ROW(A2)),MATCH($A$12,Справочник!$C$2:$F$2,)),"")</f>
        <v>дистиллятор</v>
      </c>
      <c r="B14" s="17"/>
      <c r="C14" s="8"/>
      <c r="D14" s="18"/>
      <c r="E14" s="19"/>
      <c r="F14" s="20"/>
    </row>
    <row r="15" spans="1:6" x14ac:dyDescent="0.25">
      <c r="A15" s="41" t="str">
        <f>IFERROR(INDEX(Справочник!$C$2:$F$20,_xlfn.AGGREGATE(15,6,(ROW($B$2:$B$20)-1)/($A$1=Справочник!$B$2:$B$20),ROW(A3)),MATCH($A$12,Справочник!$C$2:$F$2,)),"")</f>
        <v>Компьютер</v>
      </c>
      <c r="B15" s="17"/>
      <c r="C15" s="8"/>
      <c r="D15" s="18"/>
      <c r="E15" s="19"/>
      <c r="F15" s="20"/>
    </row>
    <row r="16" spans="1:6" x14ac:dyDescent="0.25">
      <c r="A16" s="41">
        <f>IFERROR(INDEX(Справочник!$C$2:$F$20,_xlfn.AGGREGATE(15,6,(ROW($B$2:$B$20)-1)/($A$1=Справочник!$B$2:$B$20),ROW(A4)),MATCH($A$12,Справочник!$C$2:$F$2,)),"")</f>
        <v>0</v>
      </c>
      <c r="B16" s="17"/>
      <c r="C16" s="8"/>
      <c r="D16" s="18"/>
      <c r="E16" s="19"/>
      <c r="F16" s="20"/>
    </row>
    <row r="17" spans="1:6" x14ac:dyDescent="0.25">
      <c r="A17" s="41">
        <f>IFERROR(INDEX(Справочник!$C$2:$F$20,_xlfn.AGGREGATE(15,6,(ROW($B$2:$B$20)-1)/($A$1=Справочник!$B$2:$B$20),ROW(A5)),MATCH($A$12,Справочник!$C$2:$F$2,)),"")</f>
        <v>0</v>
      </c>
      <c r="B17" s="17"/>
      <c r="C17" s="8"/>
      <c r="D17" s="18"/>
      <c r="E17" s="19"/>
      <c r="F17" s="20"/>
    </row>
    <row r="18" spans="1:6" x14ac:dyDescent="0.25">
      <c r="A18" s="41">
        <f>IFERROR(INDEX(Справочник!$C$2:$F$20,_xlfn.AGGREGATE(15,6,(ROW($B$2:$B$20)-1)/($A$1=Справочник!$B$2:$B$20),ROW(A6)),MATCH($A$12,Справочник!$C$2:$F$2,)),"")</f>
        <v>0</v>
      </c>
      <c r="B18" s="17"/>
      <c r="C18" s="8"/>
      <c r="D18" s="18"/>
      <c r="E18" s="19"/>
      <c r="F18" s="20"/>
    </row>
    <row r="19" spans="1:6" x14ac:dyDescent="0.25">
      <c r="A19" s="41">
        <f>IFERROR(INDEX(Справочник!$C$2:$F$20,_xlfn.AGGREGATE(15,6,(ROW($B$2:$B$20)-1)/($A$1=Справочник!$B$2:$B$20),ROW(A7)),MATCH($A$12,Справочник!$C$2:$F$2,)),"")</f>
        <v>0</v>
      </c>
      <c r="B19" s="17"/>
      <c r="C19" s="8"/>
      <c r="D19" s="18"/>
      <c r="E19" s="19"/>
      <c r="F19" s="20"/>
    </row>
    <row r="20" spans="1:6" x14ac:dyDescent="0.25">
      <c r="A20" s="41">
        <f>IFERROR(INDEX(Справочник!$C$2:$F$20,_xlfn.AGGREGATE(15,6,(ROW($B$2:$B$20)-1)/($A$1=Справочник!$B$2:$B$20),ROW(A8)),MATCH($A$12,Справочник!$C$2:$F$2,)),"")</f>
        <v>0</v>
      </c>
      <c r="B20" s="17"/>
      <c r="C20" s="8"/>
      <c r="D20" s="18"/>
      <c r="E20" s="19"/>
      <c r="F20" s="20"/>
    </row>
    <row r="21" spans="1:6" x14ac:dyDescent="0.25">
      <c r="A21" s="41">
        <f>IFERROR(INDEX(Справочник!$C$2:$F$20,_xlfn.AGGREGATE(15,6,(ROW($B$2:$B$20)-1)/($A$1=Справочник!$B$2:$B$20),ROW(A9)),MATCH($A$12,Справочник!$C$2:$F$2,)),"")</f>
        <v>0</v>
      </c>
      <c r="B21" s="17"/>
      <c r="C21" s="8"/>
      <c r="D21" s="18"/>
      <c r="E21" s="19"/>
      <c r="F21" s="20"/>
    </row>
    <row r="22" spans="1:6" x14ac:dyDescent="0.25">
      <c r="A22" s="41">
        <f>IFERROR(INDEX(Справочник!$C$2:$F$20,_xlfn.AGGREGATE(15,6,(ROW($B$2:$B$20)-1)/($A$1=Справочник!$B$2:$B$20),ROW(A10)),MATCH($A$12,Справочник!$C$2:$F$2,)),"")</f>
        <v>0</v>
      </c>
      <c r="B22" s="17"/>
      <c r="C22" s="8"/>
      <c r="D22" s="18"/>
      <c r="E22" s="19"/>
      <c r="F22" s="20"/>
    </row>
    <row r="23" spans="1:6" x14ac:dyDescent="0.25">
      <c r="A23" s="41">
        <f>IFERROR(INDEX(Справочник!$C$2:$F$20,_xlfn.AGGREGATE(15,6,(ROW($B$2:$B$20)-1)/($A$1=Справочник!$B$2:$B$20),ROW(A11)),MATCH($A$12,Справочник!$C$2:$F$2,)),"")</f>
        <v>0</v>
      </c>
      <c r="B23" s="17"/>
      <c r="C23" s="8"/>
      <c r="D23" s="18"/>
      <c r="E23" s="19"/>
      <c r="F23" s="20"/>
    </row>
    <row r="24" spans="1:6" x14ac:dyDescent="0.25">
      <c r="A24" s="41" t="str">
        <f>IFERROR(INDEX(Справочник!$C$2:$F$20,_xlfn.AGGREGATE(15,6,(ROW($B$2:$B$20)-1)/($A$1=Справочник!$B$2:$B$20),ROW(A12)),MATCH($A$12,Справочник!$C$2:$F$2,)),"")</f>
        <v/>
      </c>
      <c r="B24" s="17"/>
      <c r="C24" s="8"/>
      <c r="D24" s="18"/>
      <c r="E24" s="19"/>
      <c r="F24" s="20"/>
    </row>
    <row r="25" spans="1:6" x14ac:dyDescent="0.25">
      <c r="A25" s="41" t="str">
        <f>IFERROR(INDEX(Справочник!$C$2:$F$20,_xlfn.AGGREGATE(15,6,(ROW($B$2:$B$20)-1)/($A$1=Справочник!$B$2:$B$20),ROW(A13)),MATCH($A$12,Справочник!$C$2:$F$2,)),"")</f>
        <v/>
      </c>
      <c r="B25" s="17"/>
      <c r="C25" s="8"/>
      <c r="D25" s="18"/>
      <c r="E25" s="19"/>
      <c r="F25" s="20"/>
    </row>
    <row r="26" spans="1:6" x14ac:dyDescent="0.25">
      <c r="A26" s="41" t="str">
        <f>IFERROR(INDEX(Справочник!$C$2:$F$20,_xlfn.AGGREGATE(15,6,(ROW($B$2:$B$20)-1)/($A$1=Справочник!$B$2:$B$20),ROW(A14)),MATCH($A$12,Справочник!$C$2:$F$2,)),"")</f>
        <v/>
      </c>
      <c r="B26" s="17"/>
      <c r="C26" s="8"/>
      <c r="D26" s="18"/>
      <c r="E26" s="19"/>
      <c r="F26" s="20"/>
    </row>
    <row r="27" spans="1:6" x14ac:dyDescent="0.25">
      <c r="A27" s="41" t="str">
        <f>IFERROR(INDEX(Справочник!$C$2:$F$20,_xlfn.AGGREGATE(15,6,(ROW($B$2:$B$20)-1)/($A$1=Справочник!$B$2:$B$20),ROW(A15)),MATCH($A$12,Справочник!$C$2:$F$2,)),"")</f>
        <v/>
      </c>
      <c r="B27" s="17"/>
      <c r="C27" s="8"/>
      <c r="D27" s="18"/>
      <c r="E27" s="19"/>
      <c r="F27" s="20"/>
    </row>
    <row r="28" spans="1:6" x14ac:dyDescent="0.25">
      <c r="A28" s="41" t="str">
        <f>IFERROR(INDEX(Справочник!$C$2:$F$20,_xlfn.AGGREGATE(15,6,(ROW($B$2:$B$20)-1)/($A$1=Справочник!$B$2:$B$20),ROW(A16)),MATCH($A$12,Справочник!$C$2:$F$2,)),"")</f>
        <v/>
      </c>
      <c r="B28" s="17"/>
      <c r="C28" s="8"/>
      <c r="D28" s="18"/>
      <c r="E28" s="19"/>
      <c r="F28" s="20"/>
    </row>
    <row r="29" spans="1:6" x14ac:dyDescent="0.25">
      <c r="A29" s="41" t="str">
        <f>IFERROR(INDEX(Справочник!$C$2:$F$20,_xlfn.AGGREGATE(15,6,(ROW($B$2:$B$20)-1)/($A$1=Справочник!$B$2:$B$20),ROW(A17)),MATCH($A$12,Справочник!$C$2:$F$2,)),"")</f>
        <v/>
      </c>
      <c r="B29" s="17"/>
      <c r="C29" s="8"/>
      <c r="D29" s="18"/>
      <c r="E29" s="19"/>
      <c r="F29" s="20"/>
    </row>
    <row r="30" spans="1:6" x14ac:dyDescent="0.25">
      <c r="A30" s="41" t="str">
        <f>IFERROR(INDEX(Справочник!$C$2:$F$20,_xlfn.AGGREGATE(15,6,(ROW($B$2:$B$20)-1)/($A$1=Справочник!$B$2:$B$20),ROW(A18)),MATCH($A$12,Справочник!$C$2:$F$2,)),"")</f>
        <v/>
      </c>
      <c r="B30" s="17"/>
      <c r="C30" s="8"/>
      <c r="D30" s="18"/>
      <c r="E30" s="19"/>
      <c r="F30" s="20"/>
    </row>
    <row r="31" spans="1:6" x14ac:dyDescent="0.25">
      <c r="A31" s="41" t="str">
        <f>IFERROR(INDEX(Справочник!$C$2:$F$20,_xlfn.AGGREGATE(15,6,(ROW($B$2:$B$20)-1)/($A$1=Справочник!$B$2:$B$20),ROW(A19)),MATCH($A$12,Справочник!$C$2:$F$2,)),"")</f>
        <v/>
      </c>
      <c r="B31" s="17"/>
      <c r="C31" s="8"/>
      <c r="D31" s="18"/>
      <c r="E31" s="19"/>
      <c r="F31" s="20"/>
    </row>
    <row r="32" spans="1:6" x14ac:dyDescent="0.25">
      <c r="A32" s="41" t="str">
        <f>IFERROR(INDEX(Справочник!$C$2:$F$20,_xlfn.AGGREGATE(15,6,(ROW($B$2:$B$20)-1)/($A$1=Справочник!$B$2:$B$20),ROW(A20)),MATCH($A$12,Справочник!$C$2:$F$2,)),"")</f>
        <v/>
      </c>
      <c r="B32" s="17"/>
      <c r="C32" s="8"/>
      <c r="D32" s="18"/>
      <c r="E32" s="19"/>
      <c r="F32" s="20"/>
    </row>
    <row r="33" spans="1:6" x14ac:dyDescent="0.25">
      <c r="A33" s="41" t="str">
        <f>IFERROR(INDEX(Справочник!$C$2:$F$20,_xlfn.AGGREGATE(15,6,(ROW($B$2:$B$20)-1)/($A$1=Справочник!$B$2:$B$20),ROW(A21)),MATCH($A$12,Справочник!$C$2:$F$2,)),"")</f>
        <v/>
      </c>
      <c r="B33" s="17"/>
      <c r="C33" s="8"/>
      <c r="D33" s="18"/>
      <c r="E33" s="19"/>
      <c r="F33" s="20"/>
    </row>
    <row r="34" spans="1:6" ht="15.75" thickBot="1" x14ac:dyDescent="0.3">
      <c r="A34" s="41" t="str">
        <f>IFERROR(INDEX(Справочник!$C$2:$F$20,_xlfn.AGGREGATE(15,6,(ROW($B$2:$B$20)-1)/($A$1=Справочник!$B$2:$B$20),ROW(A22)),MATCH($A$12,Справочник!$C$2:$F$2,)),"")</f>
        <v/>
      </c>
      <c r="B34" s="21"/>
      <c r="C34" s="11"/>
      <c r="D34" s="22"/>
      <c r="E34" s="23"/>
      <c r="F34" s="22"/>
    </row>
    <row r="35" spans="1:6" x14ac:dyDescent="0.25">
      <c r="A35" s="45"/>
      <c r="B35" s="3"/>
      <c r="C35" s="14"/>
      <c r="D35" s="14"/>
      <c r="E35" s="12"/>
      <c r="F35" s="9"/>
    </row>
    <row r="36" spans="1:6" x14ac:dyDescent="0.25">
      <c r="A36" s="45" t="s">
        <v>65</v>
      </c>
      <c r="B36" s="3"/>
      <c r="C36" s="14"/>
      <c r="D36" s="14"/>
      <c r="E36" s="12"/>
      <c r="F36" s="9"/>
    </row>
    <row r="37" spans="1:6" ht="45" x14ac:dyDescent="0.25">
      <c r="A37" s="46" t="s">
        <v>11</v>
      </c>
      <c r="B37" s="16" t="s">
        <v>35</v>
      </c>
      <c r="C37" s="16" t="s">
        <v>36</v>
      </c>
      <c r="D37" s="15" t="s">
        <v>37</v>
      </c>
      <c r="E37" s="7" t="s">
        <v>38</v>
      </c>
      <c r="F37" s="7" t="s">
        <v>39</v>
      </c>
    </row>
    <row r="38" spans="1:6" x14ac:dyDescent="0.25">
      <c r="A38" s="41" t="str">
        <f>IFERROR(INDEX(Справочник!$C$2:$F$20,_xlfn.AGGREGATE(15,6,(ROW($B$2:$B$20)-1)/($A$1=Справочник!$B$2:$B$20),ROW(A1)),MATCH($A$37,Справочник!$C$2:$F$2,)),"")</f>
        <v>Стол</v>
      </c>
      <c r="B38" s="17"/>
      <c r="C38" s="20"/>
      <c r="D38" s="24"/>
      <c r="E38" s="19"/>
      <c r="F38" s="20"/>
    </row>
    <row r="39" spans="1:6" x14ac:dyDescent="0.25">
      <c r="A39" s="41" t="str">
        <f>IFERROR(INDEX(Справочник!$C$2:$F$20,_xlfn.AGGREGATE(15,6,(ROW($B$2:$B$20)-1)/($A$1=Справочник!$B$2:$B$20),ROW(A2)),MATCH($A$37,Справочник!$C$2:$F$2,)),"")</f>
        <v>Стул</v>
      </c>
      <c r="B39" s="17"/>
      <c r="C39" s="20"/>
      <c r="D39" s="24"/>
      <c r="E39" s="19"/>
      <c r="F39" s="20"/>
    </row>
    <row r="40" spans="1:6" x14ac:dyDescent="0.25">
      <c r="A40" s="41" t="str">
        <f>IFERROR(INDEX(Справочник!$C$2:$F$20,_xlfn.AGGREGATE(15,6,(ROW($B$2:$B$20)-1)/($A$1=Справочник!$B$2:$B$20),ROW(A3)),MATCH($A$37,Справочник!$C$2:$F$2,)),"")</f>
        <v>Шкаф</v>
      </c>
      <c r="B40" s="17"/>
      <c r="C40" s="20"/>
      <c r="D40" s="24"/>
      <c r="E40" s="19"/>
      <c r="F40" s="20"/>
    </row>
    <row r="41" spans="1:6" x14ac:dyDescent="0.25">
      <c r="A41" s="41">
        <f>IFERROR(INDEX(Справочник!$C$2:$F$20,_xlfn.AGGREGATE(15,6,(ROW($B$2:$B$20)-1)/($A$1=Справочник!$B$2:$B$20),ROW(A4)),MATCH($A$37,Справочник!$C$2:$F$2,)),"")</f>
        <v>0</v>
      </c>
      <c r="B41" s="17"/>
      <c r="C41" s="20"/>
      <c r="D41" s="24"/>
      <c r="E41" s="19"/>
      <c r="F41" s="20"/>
    </row>
    <row r="42" spans="1:6" x14ac:dyDescent="0.25">
      <c r="A42" s="41">
        <f>IFERROR(INDEX(Справочник!$C$2:$F$20,_xlfn.AGGREGATE(15,6,(ROW($B$2:$B$20)-1)/($A$1=Справочник!$B$2:$B$20),ROW(A5)),MATCH($A$37,Справочник!$C$2:$F$2,)),"")</f>
        <v>0</v>
      </c>
      <c r="B42" s="17"/>
      <c r="C42" s="20"/>
      <c r="D42" s="24"/>
      <c r="E42" s="19"/>
      <c r="F42" s="20"/>
    </row>
    <row r="43" spans="1:6" x14ac:dyDescent="0.25">
      <c r="A43" s="41">
        <f>IFERROR(INDEX(Справочник!$C$2:$F$20,_xlfn.AGGREGATE(15,6,(ROW($B$2:$B$20)-1)/($A$1=Справочник!$B$2:$B$20),ROW(A6)),MATCH($A$37,Справочник!$C$2:$F$2,)),"")</f>
        <v>0</v>
      </c>
      <c r="B43" s="17"/>
      <c r="C43" s="20"/>
      <c r="D43" s="24"/>
      <c r="E43" s="19"/>
      <c r="F43" s="20"/>
    </row>
    <row r="44" spans="1:6" x14ac:dyDescent="0.25">
      <c r="A44" s="41">
        <f>IFERROR(INDEX(Справочник!$C$2:$F$20,_xlfn.AGGREGATE(15,6,(ROW($B$2:$B$20)-1)/($A$1=Справочник!$B$2:$B$20),ROW(A7)),MATCH($A$37,Справочник!$C$2:$F$2,)),"")</f>
        <v>0</v>
      </c>
      <c r="B44" s="17"/>
      <c r="C44" s="20"/>
      <c r="D44" s="24"/>
      <c r="E44" s="19"/>
      <c r="F44" s="20"/>
    </row>
    <row r="45" spans="1:6" x14ac:dyDescent="0.25">
      <c r="A45" s="41">
        <f>IFERROR(INDEX(Справочник!$C$2:$F$20,_xlfn.AGGREGATE(15,6,(ROW($B$2:$B$20)-1)/($A$1=Справочник!$B$2:$B$20),ROW(A8)),MATCH($A$37,Справочник!$C$2:$F$2,)),"")</f>
        <v>0</v>
      </c>
      <c r="B45" s="17"/>
      <c r="C45" s="20"/>
      <c r="D45" s="24"/>
      <c r="E45" s="19"/>
      <c r="F45" s="20"/>
    </row>
    <row r="46" spans="1:6" x14ac:dyDescent="0.25">
      <c r="A46" s="41">
        <f>IFERROR(INDEX(Справочник!$C$2:$F$20,_xlfn.AGGREGATE(15,6,(ROW($B$2:$B$20)-1)/($A$1=Справочник!$B$2:$B$20),ROW(A9)),MATCH($A$37,Справочник!$C$2:$F$2,)),"")</f>
        <v>0</v>
      </c>
      <c r="B46" s="17"/>
      <c r="C46" s="20"/>
      <c r="D46" s="24"/>
      <c r="E46" s="19"/>
      <c r="F46" s="20"/>
    </row>
    <row r="47" spans="1:6" x14ac:dyDescent="0.25">
      <c r="A47" s="41">
        <f>IFERROR(INDEX(Справочник!$C$2:$F$20,_xlfn.AGGREGATE(15,6,(ROW($B$2:$B$20)-1)/($A$1=Справочник!$B$2:$B$20),ROW(A10)),MATCH($A$37,Справочник!$C$2:$F$2,)),"")</f>
        <v>0</v>
      </c>
      <c r="B47" s="17"/>
      <c r="C47" s="20"/>
      <c r="D47" s="24"/>
      <c r="E47" s="19"/>
      <c r="F47" s="20"/>
    </row>
    <row r="48" spans="1:6" x14ac:dyDescent="0.25">
      <c r="A48" s="41">
        <f>IFERROR(INDEX(Справочник!$C$2:$F$20,_xlfn.AGGREGATE(15,6,(ROW($B$2:$B$20)-1)/($A$1=Справочник!$B$2:$B$20),ROW(A11)),MATCH($A$37,Справочник!$C$2:$F$2,)),"")</f>
        <v>0</v>
      </c>
      <c r="B48" s="17"/>
      <c r="C48" s="20"/>
      <c r="D48" s="24"/>
      <c r="E48" s="19"/>
      <c r="F48" s="20"/>
    </row>
    <row r="49" spans="1:6" x14ac:dyDescent="0.25">
      <c r="A49" s="41" t="str">
        <f>IFERROR(INDEX(Справочник!$C$2:$F$20,_xlfn.AGGREGATE(15,6,(ROW($B$2:$B$20)-1)/($A$1=Справочник!$B$2:$B$20),ROW(A12)),MATCH($A$37,Справочник!$C$2:$F$2,)),"")</f>
        <v/>
      </c>
      <c r="B49" s="17"/>
      <c r="C49" s="20"/>
      <c r="D49" s="24"/>
      <c r="E49" s="19"/>
      <c r="F49" s="20"/>
    </row>
    <row r="50" spans="1:6" x14ac:dyDescent="0.25">
      <c r="A50" s="41" t="str">
        <f>IFERROR(INDEX(Справочник!$C$2:$F$20,_xlfn.AGGREGATE(15,6,(ROW($B$2:$B$20)-1)/($A$1=Справочник!$B$2:$B$20),ROW(A13)),MATCH($A$37,Справочник!$C$2:$F$2,)),"")</f>
        <v/>
      </c>
      <c r="B50" s="17"/>
      <c r="C50" s="20"/>
      <c r="D50" s="24"/>
      <c r="E50" s="19"/>
      <c r="F50" s="20"/>
    </row>
    <row r="51" spans="1:6" x14ac:dyDescent="0.25">
      <c r="A51" s="41" t="str">
        <f>IFERROR(INDEX(Справочник!$C$2:$F$20,_xlfn.AGGREGATE(15,6,(ROW($B$2:$B$20)-1)/($A$1=Справочник!$B$2:$B$20),ROW(A14)),MATCH($A$37,Справочник!$C$2:$F$2,)),"")</f>
        <v/>
      </c>
      <c r="B51" s="17"/>
      <c r="C51" s="20"/>
      <c r="D51" s="24"/>
      <c r="E51" s="19"/>
      <c r="F51" s="20"/>
    </row>
    <row r="52" spans="1:6" x14ac:dyDescent="0.25">
      <c r="A52" s="41" t="str">
        <f>IFERROR(INDEX(Справочник!$C$2:$F$20,_xlfn.AGGREGATE(15,6,(ROW($B$2:$B$20)-1)/($A$1=Справочник!$B$2:$B$20),ROW(A15)),MATCH($A$37,Справочник!$C$2:$F$2,)),"")</f>
        <v/>
      </c>
      <c r="B52" s="17"/>
      <c r="C52" s="20"/>
      <c r="D52" s="24"/>
      <c r="E52" s="19"/>
      <c r="F52" s="20"/>
    </row>
    <row r="53" spans="1:6" x14ac:dyDescent="0.25">
      <c r="A53" s="41" t="str">
        <f>IFERROR(INDEX(Справочник!$C$2:$F$20,_xlfn.AGGREGATE(15,6,(ROW($B$2:$B$20)-1)/($A$1=Справочник!$B$2:$B$20),ROW(A16)),MATCH($A$37,Справочник!$C$2:$F$2,)),"")</f>
        <v/>
      </c>
      <c r="B53" s="17"/>
      <c r="C53" s="20"/>
      <c r="D53" s="24"/>
      <c r="E53" s="19"/>
      <c r="F53" s="20"/>
    </row>
    <row r="54" spans="1:6" x14ac:dyDescent="0.25">
      <c r="A54" s="41" t="str">
        <f>IFERROR(INDEX(Справочник!$C$2:$F$20,_xlfn.AGGREGATE(15,6,(ROW($B$2:$B$20)-1)/($A$1=Справочник!$B$2:$B$20),ROW(A17)),MATCH($A$37,Справочник!$C$2:$F$2,)),"")</f>
        <v/>
      </c>
      <c r="B54" s="17"/>
      <c r="C54" s="20"/>
      <c r="D54" s="24"/>
      <c r="E54" s="19"/>
      <c r="F54" s="20"/>
    </row>
    <row r="55" spans="1:6" x14ac:dyDescent="0.25">
      <c r="A55" s="41" t="str">
        <f>IFERROR(INDEX(Справочник!$C$2:$F$20,_xlfn.AGGREGATE(15,6,(ROW($B$2:$B$20)-1)/($A$1=Справочник!$B$2:$B$20),ROW(A18)),MATCH($A$37,Справочник!$C$2:$F$2,)),"")</f>
        <v/>
      </c>
      <c r="B55" s="17"/>
      <c r="C55" s="20"/>
      <c r="D55" s="24"/>
      <c r="E55" s="19"/>
      <c r="F55" s="20"/>
    </row>
    <row r="56" spans="1:6" x14ac:dyDescent="0.25">
      <c r="A56" s="41" t="str">
        <f>IFERROR(INDEX(Справочник!$C$2:$F$20,_xlfn.AGGREGATE(15,6,(ROW($B$2:$B$20)-1)/($A$1=Справочник!$B$2:$B$20),ROW(A19)),MATCH($A$37,Справочник!$C$2:$F$2,)),"")</f>
        <v/>
      </c>
      <c r="B56" s="17"/>
      <c r="C56" s="20"/>
      <c r="D56" s="24"/>
      <c r="E56" s="19"/>
      <c r="F56" s="20"/>
    </row>
    <row r="57" spans="1:6" x14ac:dyDescent="0.25">
      <c r="A57" s="41" t="str">
        <f>IFERROR(INDEX(Справочник!$C$2:$F$20,_xlfn.AGGREGATE(15,6,(ROW($B$2:$B$20)-1)/($A$1=Справочник!$B$2:$B$20),ROW(A20)),MATCH($A$37,Справочник!$C$2:$F$2,)),"")</f>
        <v/>
      </c>
      <c r="B57" s="17"/>
      <c r="C57" s="20"/>
      <c r="D57" s="24"/>
      <c r="E57" s="19"/>
      <c r="F57" s="20"/>
    </row>
    <row r="58" spans="1:6" x14ac:dyDescent="0.25">
      <c r="A58" s="41" t="str">
        <f>IFERROR(INDEX(Справочник!$C$2:$F$20,_xlfn.AGGREGATE(15,6,(ROW($B$2:$B$20)-1)/($A$1=Справочник!$B$2:$B$20),ROW(A21)),MATCH($A$37,Справочник!$C$2:$F$2,)),"")</f>
        <v/>
      </c>
      <c r="B58" s="17"/>
      <c r="C58" s="20"/>
      <c r="D58" s="24"/>
      <c r="E58" s="19"/>
      <c r="F58" s="20"/>
    </row>
    <row r="59" spans="1:6" x14ac:dyDescent="0.25">
      <c r="A59" s="41" t="str">
        <f>IFERROR(INDEX(Справочник!$C$2:$F$20,_xlfn.AGGREGATE(15,6,(ROW($B$2:$B$20)-1)/($A$1=Справочник!$B$2:$B$20),ROW(A22)),MATCH($A$37,Справочник!$C$2:$F$2,)),"")</f>
        <v/>
      </c>
      <c r="B59" s="17"/>
      <c r="C59" s="20"/>
      <c r="D59" s="24"/>
      <c r="E59" s="20"/>
      <c r="F59" s="20"/>
    </row>
    <row r="60" spans="1:6" ht="15.75" thickBot="1" x14ac:dyDescent="0.3">
      <c r="A60" s="41" t="str">
        <f>IFERROR(INDEX(Справочник!$C$2:$F$20,_xlfn.AGGREGATE(15,6,(ROW($B$2:$B$20)-1)/($A$1=Справочник!$B$2:$B$20),ROW(A23)),MATCH($A$37,Справочник!$C$2:$F$2,)),"")</f>
        <v/>
      </c>
      <c r="B60" s="21"/>
      <c r="C60" s="10"/>
      <c r="D60" s="25"/>
      <c r="E60" s="26"/>
      <c r="F60" s="26"/>
    </row>
    <row r="61" spans="1:6" x14ac:dyDescent="0.25">
      <c r="A61" s="47"/>
      <c r="B61" s="27"/>
      <c r="C61" s="27"/>
      <c r="D61" s="27"/>
      <c r="E61" s="27"/>
      <c r="F61" s="27"/>
    </row>
    <row r="62" spans="1:6" x14ac:dyDescent="0.25">
      <c r="A62" s="45" t="s">
        <v>66</v>
      </c>
      <c r="B62" s="14"/>
      <c r="C62" s="14"/>
      <c r="D62" s="12"/>
      <c r="E62" s="9"/>
      <c r="F62" s="9"/>
    </row>
    <row r="63" spans="1:6" ht="30" x14ac:dyDescent="0.25">
      <c r="A63" s="46" t="s">
        <v>46</v>
      </c>
      <c r="B63" s="16" t="s">
        <v>40</v>
      </c>
      <c r="C63" s="16" t="s">
        <v>41</v>
      </c>
      <c r="D63" s="15" t="s">
        <v>42</v>
      </c>
      <c r="E63" s="7" t="s">
        <v>43</v>
      </c>
      <c r="F63" s="7" t="s">
        <v>44</v>
      </c>
    </row>
    <row r="64" spans="1:6" x14ac:dyDescent="0.25">
      <c r="A64" s="41" t="str">
        <f>IFERROR(INDEX(Справочник!$C$2:$F$20,_xlfn.AGGREGATE(15,6,(ROW($B$2:$B$20)-1)/($A$1=Справочник!$B$2:$B$20),ROW(A1)),MATCH($A$63,Справочник!$C$2:$F$2,)),"")</f>
        <v>Скарификатор</v>
      </c>
      <c r="B64" s="28"/>
      <c r="C64" s="28"/>
      <c r="D64" s="29"/>
      <c r="E64" s="30"/>
      <c r="F64" s="30"/>
    </row>
    <row r="65" spans="1:6" x14ac:dyDescent="0.25">
      <c r="A65" s="41" t="str">
        <f>IFERROR(INDEX(Справочник!$C$2:$F$20,_xlfn.AGGREGATE(15,6,(ROW($B$2:$B$20)-1)/($A$1=Справочник!$B$2:$B$20),ROW(A2)),MATCH($A$63,Справочник!$C$2:$F$2,)),"")</f>
        <v>Реагент:  изотонический разбавитель (мл)</v>
      </c>
      <c r="B65" s="28"/>
      <c r="C65" s="28"/>
      <c r="D65" s="29"/>
      <c r="E65" s="30"/>
      <c r="F65" s="29"/>
    </row>
    <row r="66" spans="1:6" x14ac:dyDescent="0.25">
      <c r="A66" s="41" t="str">
        <f>IFERROR(INDEX(Справочник!$C$2:$F$20,_xlfn.AGGREGATE(15,6,(ROW($B$2:$B$20)-1)/($A$1=Справочник!$B$2:$B$20),ROW(A3)),MATCH($A$63,Справочник!$C$2:$F$2,)),"")</f>
        <v>Реагент: лизирующий раствор (мл)</v>
      </c>
      <c r="B66" s="28"/>
      <c r="C66" s="28"/>
      <c r="D66" s="29"/>
      <c r="E66" s="30"/>
      <c r="F66" s="30"/>
    </row>
    <row r="67" spans="1:6" x14ac:dyDescent="0.25">
      <c r="A67" s="41" t="str">
        <f>IFERROR(INDEX(Справочник!$C$2:$F$20,_xlfn.AGGREGATE(15,6,(ROW($B$2:$B$20)-1)/($A$1=Справочник!$B$2:$B$20),ROW(A4)),MATCH($A$63,Справочник!$C$2:$F$2,)),"")</f>
        <v>Реагент: очищающий раствор (мл)</v>
      </c>
      <c r="B67" s="28"/>
      <c r="C67" s="28"/>
      <c r="D67" s="29"/>
      <c r="E67" s="30"/>
      <c r="F67" s="29"/>
    </row>
    <row r="68" spans="1:6" x14ac:dyDescent="0.25">
      <c r="A68" s="41" t="str">
        <f>IFERROR(INDEX(Справочник!$C$2:$F$20,_xlfn.AGGREGATE(15,6,(ROW($B$2:$B$20)-1)/($A$1=Справочник!$B$2:$B$20),ROW(A5)),MATCH($A$63,Справочник!$C$2:$F$2,)),"")</f>
        <v>Реагент: промывающий раствор(мл)</v>
      </c>
      <c r="B68" s="28"/>
      <c r="C68" s="28"/>
      <c r="D68" s="29"/>
      <c r="E68" s="30"/>
      <c r="F68" s="29"/>
    </row>
    <row r="69" spans="1:6" x14ac:dyDescent="0.25">
      <c r="A69" s="41" t="str">
        <f>IFERROR(INDEX(Справочник!$C$2:$F$20,_xlfn.AGGREGATE(15,6,(ROW($B$2:$B$20)-1)/($A$1=Справочник!$B$2:$B$20),ROW(A6)),MATCH($A$63,Справочник!$C$2:$F$2,)),"")</f>
        <v>Пробирка, шт.</v>
      </c>
      <c r="B69" s="28"/>
      <c r="C69" s="28"/>
      <c r="D69" s="29"/>
      <c r="E69" s="30"/>
      <c r="F69" s="29"/>
    </row>
    <row r="70" spans="1:6" x14ac:dyDescent="0.25">
      <c r="A70" s="41" t="str">
        <f>IFERROR(INDEX(Справочник!$C$2:$F$20,_xlfn.AGGREGATE(15,6,(ROW($B$2:$B$20)-1)/($A$1=Справочник!$B$2:$B$20),ROW(A7)),MATCH($A$63,Справочник!$C$2:$F$2,)),"")</f>
        <v>Иголка, шт</v>
      </c>
      <c r="B70" s="28"/>
      <c r="C70" s="28"/>
      <c r="D70" s="29"/>
      <c r="E70" s="30"/>
      <c r="F70" s="30"/>
    </row>
    <row r="71" spans="1:6" x14ac:dyDescent="0.25">
      <c r="A71" s="41" t="str">
        <f>IFERROR(INDEX(Справочник!$C$2:$F$20,_xlfn.AGGREGATE(15,6,(ROW($B$2:$B$20)-1)/($A$1=Справочник!$B$2:$B$20),ROW(A8)),MATCH($A$63,Справочник!$C$2:$F$2,)),"")</f>
        <v>Перчатки, пар.</v>
      </c>
      <c r="B71" s="28"/>
      <c r="C71" s="28"/>
      <c r="D71" s="29"/>
      <c r="E71" s="30"/>
      <c r="F71" s="29"/>
    </row>
    <row r="72" spans="1:6" x14ac:dyDescent="0.25">
      <c r="A72" s="41" t="str">
        <f>IFERROR(INDEX(Справочник!$C$2:$F$20,_xlfn.AGGREGATE(15,6,(ROW($B$2:$B$20)-1)/($A$1=Справочник!$B$2:$B$20),ROW(A9)),MATCH($A$63,Справочник!$C$2:$F$2,)),"")</f>
        <v>Спирт, мл.</v>
      </c>
      <c r="B72" s="28"/>
      <c r="C72" s="28"/>
      <c r="D72" s="29"/>
      <c r="E72" s="30"/>
      <c r="F72" s="29"/>
    </row>
    <row r="73" spans="1:6" x14ac:dyDescent="0.25">
      <c r="A73" s="41" t="str">
        <f>IFERROR(INDEX(Справочник!$C$2:$F$20,_xlfn.AGGREGATE(15,6,(ROW($B$2:$B$20)-1)/($A$1=Справочник!$B$2:$B$20),ROW(A10)),MATCH($A$63,Справочник!$C$2:$F$2,)),"")</f>
        <v>наконечники на 1000мкл</v>
      </c>
      <c r="B73" s="28"/>
      <c r="C73" s="28"/>
      <c r="D73" s="29"/>
      <c r="E73" s="30"/>
      <c r="F73" s="29"/>
    </row>
    <row r="74" spans="1:6" x14ac:dyDescent="0.25">
      <c r="A74" s="41" t="str">
        <f>IFERROR(INDEX(Справочник!$C$2:$F$20,_xlfn.AGGREGATE(15,6,(ROW($B$2:$B$20)-1)/($A$1=Справочник!$B$2:$B$20),ROW(A11)),MATCH($A$63,Справочник!$C$2:$F$2,)),"")</f>
        <v>наконечники на 200мкл</v>
      </c>
      <c r="B74" s="28"/>
      <c r="C74" s="28"/>
      <c r="D74" s="29"/>
      <c r="E74" s="30"/>
      <c r="F74" s="29"/>
    </row>
    <row r="75" spans="1:6" x14ac:dyDescent="0.25">
      <c r="A75" s="41" t="str">
        <f>IFERROR(INDEX(Справочник!$C$2:$F$20,_xlfn.AGGREGATE(15,6,(ROW($B$2:$B$20)-1)/($A$1=Справочник!$B$2:$B$20),ROW(A12)),MATCH($A$63,Справочник!$C$2:$F$2,)),"")</f>
        <v/>
      </c>
      <c r="B75" s="28"/>
      <c r="C75" s="28"/>
      <c r="D75" s="29"/>
      <c r="E75" s="30"/>
      <c r="F75" s="29"/>
    </row>
    <row r="76" spans="1:6" x14ac:dyDescent="0.25">
      <c r="A76" s="41" t="str">
        <f>IFERROR(INDEX(Справочник!$C$2:$F$20,_xlfn.AGGREGATE(15,6,(ROW($B$2:$B$20)-1)/($A$1=Справочник!$B$2:$B$20),ROW(A13)),MATCH($A$63,Справочник!$C$2:$F$2,)),"")</f>
        <v/>
      </c>
      <c r="B76" s="28"/>
      <c r="C76" s="28"/>
      <c r="D76" s="29"/>
      <c r="E76" s="30"/>
      <c r="F76" s="29"/>
    </row>
    <row r="77" spans="1:6" x14ac:dyDescent="0.25">
      <c r="A77" s="41" t="str">
        <f>IFERROR(INDEX(Справочник!$C$2:$F$20,_xlfn.AGGREGATE(15,6,(ROW($B$2:$B$20)-1)/($A$1=Справочник!$B$2:$B$20),ROW(A14)),MATCH($A$63,Справочник!$C$2:$F$2,)),"")</f>
        <v/>
      </c>
      <c r="B77" s="28"/>
      <c r="C77" s="28"/>
      <c r="D77" s="29"/>
      <c r="E77" s="30"/>
      <c r="F77" s="29"/>
    </row>
    <row r="78" spans="1:6" ht="15.75" thickBot="1" x14ac:dyDescent="0.3">
      <c r="A78" s="41" t="str">
        <f>IFERROR(INDEX(Справочник!$C$2:$F$20,_xlfn.AGGREGATE(15,6,(ROW($B$2:$B$20)-1)/($A$1=Справочник!$B$2:$B$20),ROW(A15)),MATCH($A$63,Справочник!$C$2:$F$2,)),"")</f>
        <v/>
      </c>
      <c r="B78" s="36"/>
      <c r="C78" s="36"/>
      <c r="D78" s="37"/>
      <c r="E78" s="38"/>
      <c r="F78" s="37"/>
    </row>
    <row r="79" spans="1:6" x14ac:dyDescent="0.25">
      <c r="A79" s="45"/>
      <c r="B79" s="14"/>
      <c r="C79" s="14"/>
      <c r="D79" s="9"/>
      <c r="E79" s="9"/>
      <c r="F79" s="31"/>
    </row>
    <row r="80" spans="1:6" x14ac:dyDescent="0.25">
      <c r="A80" s="45" t="s">
        <v>67</v>
      </c>
      <c r="B80" s="14"/>
      <c r="C80" s="9"/>
      <c r="D80" s="9"/>
      <c r="E80" s="12"/>
      <c r="F80" s="9"/>
    </row>
    <row r="81" spans="1:6" ht="30" x14ac:dyDescent="0.25">
      <c r="A81" s="46" t="s">
        <v>14</v>
      </c>
      <c r="B81" s="16" t="s">
        <v>40</v>
      </c>
      <c r="C81" s="16" t="s">
        <v>47</v>
      </c>
      <c r="D81" s="16" t="s">
        <v>48</v>
      </c>
      <c r="E81" s="15" t="s">
        <v>49</v>
      </c>
      <c r="F81" s="7" t="s">
        <v>50</v>
      </c>
    </row>
    <row r="82" spans="1:6" x14ac:dyDescent="0.25">
      <c r="A82" s="41" t="str">
        <f>IFERROR(INDEX(Справочник!$C$2:$F$20,_xlfn.AGGREGATE(15,6,(ROW($B$2:$B$20)-1)/($A$1=Справочник!$B$2:$B$20),ROW(A1)),MATCH($A$81,Справочник!$C$2:$F$2,)),"")</f>
        <v>Халат медицинский</v>
      </c>
      <c r="B82" s="20"/>
      <c r="C82" s="20"/>
      <c r="D82" s="19"/>
      <c r="E82" s="20"/>
      <c r="F82" s="32"/>
    </row>
    <row r="83" spans="1:6" x14ac:dyDescent="0.25">
      <c r="A83" s="41" t="str">
        <f>IFERROR(INDEX(Справочник!$C$2:$F$20,_xlfn.AGGREGATE(15,6,(ROW($B$2:$B$20)-1)/($A$1=Справочник!$B$2:$B$20),ROW(A2)),MATCH($A$81,Справочник!$C$2:$F$2,)),"")</f>
        <v>Полотенце</v>
      </c>
      <c r="B83" s="20"/>
      <c r="C83" s="20"/>
      <c r="D83" s="19"/>
      <c r="E83" s="20"/>
      <c r="F83" s="32"/>
    </row>
    <row r="84" spans="1:6" x14ac:dyDescent="0.25">
      <c r="A84" s="41">
        <f>IFERROR(INDEX(Справочник!$C$2:$F$20,_xlfn.AGGREGATE(15,6,(ROW($B$2:$B$20)-1)/($A$1=Справочник!$B$2:$B$20),ROW(A3)),MATCH($A$81,Справочник!$C$2:$F$2,)),"")</f>
        <v>0</v>
      </c>
      <c r="B84" s="20"/>
      <c r="C84" s="20"/>
      <c r="D84" s="19"/>
      <c r="E84" s="20"/>
      <c r="F84" s="32"/>
    </row>
    <row r="85" spans="1:6" ht="15.75" thickBot="1" x14ac:dyDescent="0.3">
      <c r="A85" s="41">
        <f>IFERROR(INDEX(Справочник!$C$2:$F$20,_xlfn.AGGREGATE(15,6,(ROW($B$2:$B$20)-1)/($A$1=Справочник!$B$2:$B$20),ROW(A4)),MATCH($A$81,Справочник!$C$2:$F$2,)),"")</f>
        <v>0</v>
      </c>
      <c r="B85" s="22"/>
      <c r="C85" s="22"/>
      <c r="D85" s="23"/>
      <c r="E85" s="22"/>
      <c r="F85" s="26"/>
    </row>
    <row r="86" spans="1:6" x14ac:dyDescent="0.25">
      <c r="A86" s="45" t="s">
        <v>68</v>
      </c>
      <c r="B86" s="14"/>
      <c r="C86" s="14"/>
      <c r="D86" s="9"/>
      <c r="E86" s="9"/>
      <c r="F86" s="9"/>
    </row>
    <row r="87" spans="1:6" x14ac:dyDescent="0.25">
      <c r="A87" s="45" t="s">
        <v>59</v>
      </c>
      <c r="B87" s="14"/>
      <c r="C87" s="14"/>
      <c r="D87" s="9"/>
      <c r="E87" s="9"/>
      <c r="F87" s="9"/>
    </row>
    <row r="88" spans="1:6" x14ac:dyDescent="0.25">
      <c r="A88" s="45" t="s">
        <v>51</v>
      </c>
      <c r="B88" s="14" t="s">
        <v>52</v>
      </c>
      <c r="C88" s="14"/>
      <c r="D88" s="9"/>
      <c r="E88" s="9"/>
      <c r="F88" s="9"/>
    </row>
    <row r="89" spans="1:6" x14ac:dyDescent="0.25">
      <c r="A89" s="41" t="s">
        <v>53</v>
      </c>
      <c r="B89" s="33">
        <v>131</v>
      </c>
      <c r="C89" s="14"/>
      <c r="D89" s="9"/>
      <c r="E89" s="9"/>
      <c r="F89" s="9"/>
    </row>
    <row r="90" spans="1:6" x14ac:dyDescent="0.25">
      <c r="A90" s="41" t="s">
        <v>30</v>
      </c>
      <c r="B90" s="34">
        <v>117239.89199999999</v>
      </c>
      <c r="C90" s="14"/>
      <c r="D90" s="12"/>
      <c r="E90" s="9"/>
      <c r="F90" s="9"/>
    </row>
    <row r="91" spans="1:6" x14ac:dyDescent="0.25">
      <c r="A91" s="41" t="s">
        <v>54</v>
      </c>
      <c r="B91" s="34"/>
      <c r="C91" s="14"/>
      <c r="D91" s="9"/>
      <c r="E91" s="9"/>
      <c r="F91" s="9"/>
    </row>
    <row r="92" spans="1:6" x14ac:dyDescent="0.25">
      <c r="A92" s="41" t="s">
        <v>55</v>
      </c>
      <c r="B92" s="34">
        <v>153584.25851999997</v>
      </c>
      <c r="C92" s="14"/>
      <c r="D92" s="12"/>
      <c r="E92" s="9"/>
      <c r="F92" s="9"/>
    </row>
    <row r="93" spans="1:6" x14ac:dyDescent="0.25">
      <c r="A93" s="41" t="s">
        <v>56</v>
      </c>
      <c r="B93" s="34">
        <v>149</v>
      </c>
      <c r="C93" s="14"/>
      <c r="D93" s="12"/>
      <c r="E93" s="9"/>
      <c r="F93" s="9"/>
    </row>
    <row r="94" spans="1:6" ht="15.75" thickBot="1" x14ac:dyDescent="0.3">
      <c r="A94" s="44" t="s">
        <v>57</v>
      </c>
      <c r="B94" s="35">
        <v>0.1</v>
      </c>
      <c r="C94" s="14"/>
      <c r="D94" s="12"/>
      <c r="E94" s="9"/>
      <c r="F94" s="9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Справочник!$L$2:$L$3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Справочник</vt:lpstr>
      <vt:lpstr>Расчет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2018-04-17T00:18:13Z</dcterms:modified>
</cp:coreProperties>
</file>