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5" yWindow="1680" windowWidth="27765" windowHeight="15405" tabRatio="500"/>
  </bookViews>
  <sheets>
    <sheet name="Идеальный вид" sheetId="2" r:id="rId1"/>
    <sheet name="Как еще можно" sheetId="1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" l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3" i="2"/>
  <c r="E2" i="2"/>
  <c r="F5" i="2"/>
  <c r="F6" i="2"/>
  <c r="F4" i="2"/>
  <c r="H3" i="2"/>
  <c r="H4" i="2"/>
  <c r="H5" i="2"/>
  <c r="F7" i="2" s="1"/>
  <c r="H7" i="2" s="1"/>
  <c r="F9" i="2" s="1"/>
  <c r="H9" i="2" s="1"/>
  <c r="F11" i="2" s="1"/>
  <c r="H11" i="2" s="1"/>
  <c r="F13" i="2" s="1"/>
  <c r="H13" i="2" s="1"/>
  <c r="F15" i="2" s="1"/>
  <c r="H15" i="2" s="1"/>
  <c r="F17" i="2" s="1"/>
  <c r="H17" i="2" s="1"/>
  <c r="F19" i="2" s="1"/>
  <c r="H19" i="2" s="1"/>
  <c r="F21" i="2" s="1"/>
  <c r="H21" i="2" s="1"/>
  <c r="F23" i="2" s="1"/>
  <c r="H23" i="2" s="1"/>
  <c r="F25" i="2" s="1"/>
  <c r="H25" i="2" s="1"/>
  <c r="F27" i="2" s="1"/>
  <c r="H27" i="2" s="1"/>
  <c r="F29" i="2" s="1"/>
  <c r="H29" i="2" s="1"/>
  <c r="F31" i="2" s="1"/>
  <c r="H31" i="2" s="1"/>
  <c r="F33" i="2" s="1"/>
  <c r="H33" i="2" s="1"/>
  <c r="F35" i="2" s="1"/>
  <c r="H35" i="2" s="1"/>
  <c r="F37" i="2" s="1"/>
  <c r="H37" i="2" s="1"/>
  <c r="F39" i="2" s="1"/>
  <c r="H39" i="2" s="1"/>
  <c r="F41" i="2" s="1"/>
  <c r="H41" i="2" s="1"/>
  <c r="H2" i="2"/>
  <c r="F3" i="2"/>
  <c r="G4" i="2"/>
  <c r="G5" i="2" s="1"/>
  <c r="G3" i="2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E2" i="1"/>
  <c r="H6" i="2" l="1"/>
  <c r="F8" i="2" s="1"/>
  <c r="G6" i="2"/>
  <c r="E44" i="1"/>
  <c r="E6" i="1"/>
  <c r="E15" i="1"/>
  <c r="E11" i="1"/>
  <c r="E23" i="1"/>
  <c r="E19" i="1"/>
  <c r="E26" i="1"/>
  <c r="E46" i="1"/>
  <c r="E28" i="1"/>
  <c r="E8" i="1"/>
  <c r="E4" i="1"/>
  <c r="E13" i="1"/>
  <c r="E25" i="1"/>
  <c r="E21" i="1"/>
  <c r="E17" i="1"/>
  <c r="E48" i="1"/>
  <c r="E9" i="1"/>
  <c r="E7" i="1"/>
  <c r="E5" i="1"/>
  <c r="E3" i="1"/>
  <c r="E14" i="1"/>
  <c r="E12" i="1"/>
  <c r="E10" i="1"/>
  <c r="E24" i="1"/>
  <c r="E22" i="1"/>
  <c r="E20" i="1"/>
  <c r="E18" i="1"/>
  <c r="E16" i="1"/>
  <c r="E49" i="1"/>
  <c r="E47" i="1"/>
  <c r="E45" i="1"/>
  <c r="E43" i="1"/>
  <c r="E41" i="1"/>
  <c r="E39" i="1"/>
  <c r="E37" i="1"/>
  <c r="E35" i="1"/>
  <c r="E33" i="1"/>
  <c r="E31" i="1"/>
  <c r="E29" i="1"/>
  <c r="E27" i="1"/>
  <c r="E42" i="1"/>
  <c r="E40" i="1"/>
  <c r="E38" i="1"/>
  <c r="E36" i="1"/>
  <c r="E34" i="1"/>
  <c r="E32" i="1"/>
  <c r="E30" i="1"/>
  <c r="H8" i="2" l="1"/>
  <c r="F10" i="2" s="1"/>
  <c r="G7" i="2"/>
  <c r="H10" i="2" l="1"/>
  <c r="F12" i="2" s="1"/>
  <c r="G8" i="2"/>
  <c r="H12" i="2" l="1"/>
  <c r="F14" i="2" s="1"/>
  <c r="G9" i="2"/>
  <c r="H14" i="2" l="1"/>
  <c r="F16" i="2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H16" i="2" l="1"/>
  <c r="F18" i="2" s="1"/>
  <c r="H18" i="2" l="1"/>
  <c r="F20" i="2" s="1"/>
  <c r="H20" i="2" l="1"/>
  <c r="F22" i="2" s="1"/>
  <c r="H22" i="2" l="1"/>
  <c r="F24" i="2" s="1"/>
  <c r="H24" i="2" l="1"/>
  <c r="F26" i="2" s="1"/>
  <c r="H26" i="2" l="1"/>
  <c r="F28" i="2" s="1"/>
  <c r="H28" i="2" l="1"/>
  <c r="F30" i="2" s="1"/>
  <c r="H30" i="2" l="1"/>
  <c r="F32" i="2" s="1"/>
  <c r="H32" i="2" l="1"/>
  <c r="F34" i="2" s="1"/>
  <c r="H34" i="2" l="1"/>
  <c r="F36" i="2" s="1"/>
  <c r="H36" i="2" l="1"/>
  <c r="F38" i="2" s="1"/>
  <c r="H38" i="2" l="1"/>
  <c r="F40" i="2" s="1"/>
  <c r="H40" i="2" s="1"/>
  <c r="E33" i="2" l="1"/>
  <c r="E35" i="2"/>
  <c r="E37" i="2"/>
  <c r="E39" i="2"/>
  <c r="E41" i="2"/>
  <c r="E43" i="2"/>
  <c r="E45" i="2"/>
  <c r="E47" i="2"/>
  <c r="E49" i="2"/>
  <c r="E27" i="2"/>
  <c r="E29" i="2"/>
  <c r="E31" i="2"/>
  <c r="E4" i="2"/>
  <c r="E6" i="2"/>
  <c r="E8" i="2"/>
  <c r="E10" i="2"/>
  <c r="E12" i="2"/>
  <c r="E14" i="2"/>
  <c r="E16" i="2"/>
  <c r="E18" i="2"/>
  <c r="E20" i="2"/>
  <c r="E22" i="2"/>
  <c r="E24" i="2"/>
  <c r="E32" i="2"/>
  <c r="E34" i="2"/>
  <c r="E36" i="2"/>
  <c r="E38" i="2"/>
  <c r="E40" i="2"/>
  <c r="E42" i="2"/>
  <c r="E44" i="2"/>
  <c r="E46" i="2"/>
  <c r="E48" i="2"/>
  <c r="E26" i="2"/>
  <c r="E28" i="2"/>
  <c r="E30" i="2"/>
  <c r="E3" i="2"/>
  <c r="E5" i="2"/>
  <c r="E7" i="2"/>
  <c r="E9" i="2"/>
  <c r="E11" i="2"/>
  <c r="E13" i="2"/>
  <c r="E15" i="2"/>
  <c r="E17" i="2"/>
  <c r="E19" i="2"/>
  <c r="E21" i="2"/>
  <c r="E23" i="2"/>
  <c r="E25" i="2"/>
</calcChain>
</file>

<file path=xl/sharedStrings.xml><?xml version="1.0" encoding="utf-8"?>
<sst xmlns="http://schemas.openxmlformats.org/spreadsheetml/2006/main" count="41" uniqueCount="16">
  <si>
    <t>Номер партии</t>
  </si>
  <si>
    <t>Остаток в буфере</t>
  </si>
  <si>
    <t>Время окончания</t>
  </si>
  <si>
    <t>Время начала производства</t>
  </si>
  <si>
    <t>Время отгрузки в буфер</t>
  </si>
  <si>
    <t>Время начала отгрузки</t>
  </si>
  <si>
    <t>Кол-во отгружаемой продукции</t>
  </si>
  <si>
    <t>Время окончания отгрузки</t>
  </si>
  <si>
    <t>перерыв</t>
  </si>
  <si>
    <t>Условия:</t>
  </si>
  <si>
    <t>Отгрузка</t>
  </si>
  <si>
    <t>Подготовка к следующей</t>
  </si>
  <si>
    <t>Производство:</t>
  </si>
  <si>
    <t>Время</t>
  </si>
  <si>
    <t>Условия</t>
  </si>
  <si>
    <t>Количество продукции,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</si>
</sst>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00]h:mm:ss\ AM/PM"/>
    <numFmt numFmtId="178" formatCode="0.00000000000000"/>
  </numFmts>
  <fonts count="3" x14ac:knownFonts="1">
    <font>
      <sz val="12"/>
      <color theme="1"/>
      <name val="Calibri"/>
      <family val="2"/>
      <scheme val="minor"/>
    </font>
    <font>
      <b/>
      <sz val="11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8BD752"/>
        <bgColor theme="0"/>
      </patternFill>
    </fill>
    <fill>
      <patternFill patternType="solid">
        <fgColor rgb="FFFF5E09"/>
        <bgColor theme="6" tint="0.79998168889431442"/>
      </patternFill>
    </fill>
    <fill>
      <patternFill patternType="solid">
        <fgColor rgb="FFFCC029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0" fontId="0" fillId="0" borderId="0" xfId="0" applyNumberForma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20" fontId="0" fillId="0" borderId="5" xfId="0" applyNumberFormat="1" applyBorder="1"/>
    <xf numFmtId="0" fontId="0" fillId="0" borderId="6" xfId="0" applyBorder="1" applyAlignment="1">
      <alignment wrapText="1"/>
    </xf>
    <xf numFmtId="20" fontId="0" fillId="0" borderId="7" xfId="0" applyNumberForma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0" fontId="0" fillId="0" borderId="4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20" fontId="0" fillId="0" borderId="6" xfId="0" applyNumberFormat="1" applyBorder="1"/>
    <xf numFmtId="0" fontId="0" fillId="0" borderId="11" xfId="0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165" fontId="0" fillId="0" borderId="0" xfId="0" applyNumberFormat="1"/>
    <xf numFmtId="178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J23" sqref="J23"/>
    </sheetView>
  </sheetViews>
  <sheetFormatPr defaultColWidth="11" defaultRowHeight="15.75" outlineLevelRow="1" x14ac:dyDescent="0.25"/>
  <cols>
    <col min="1" max="1" width="14.125" bestFit="1" customWidth="1"/>
    <col min="2" max="2" width="9.875" customWidth="1"/>
    <col min="3" max="3" width="16.125" bestFit="1" customWidth="1"/>
    <col min="4" max="4" width="15.375" bestFit="1" customWidth="1"/>
    <col min="5" max="5" width="11.625" customWidth="1"/>
    <col min="6" max="6" width="14.375" customWidth="1"/>
    <col min="7" max="7" width="14.5" bestFit="1" customWidth="1"/>
    <col min="8" max="8" width="13" customWidth="1"/>
    <col min="11" max="11" width="24" style="6" customWidth="1"/>
  </cols>
  <sheetData>
    <row r="1" spans="1:12" ht="57" x14ac:dyDescent="0.25">
      <c r="A1" s="15" t="s">
        <v>3</v>
      </c>
      <c r="B1" s="16" t="s">
        <v>0</v>
      </c>
      <c r="C1" s="16" t="s">
        <v>15</v>
      </c>
      <c r="D1" s="17" t="s">
        <v>4</v>
      </c>
      <c r="E1" s="24" t="s">
        <v>1</v>
      </c>
      <c r="F1" s="25" t="s">
        <v>5</v>
      </c>
      <c r="G1" s="26" t="s">
        <v>0</v>
      </c>
      <c r="H1" s="27" t="s">
        <v>2</v>
      </c>
      <c r="K1" s="6" t="s">
        <v>9</v>
      </c>
    </row>
    <row r="2" spans="1:12" x14ac:dyDescent="0.25">
      <c r="A2" s="18">
        <v>0.25</v>
      </c>
      <c r="B2" s="19">
        <v>1</v>
      </c>
      <c r="C2" s="19">
        <v>4</v>
      </c>
      <c r="D2" s="12">
        <v>0.29166666666666669</v>
      </c>
      <c r="E2" s="30">
        <f>SUM($C$2:C2)-4*MATCH(D2,$F$2:$F$45)</f>
        <v>0</v>
      </c>
      <c r="F2" s="18">
        <v>0.29166666666666669</v>
      </c>
      <c r="G2" s="19">
        <v>1</v>
      </c>
      <c r="H2" s="12">
        <f>F2+$L$2</f>
        <v>0.3888888888888889</v>
      </c>
      <c r="K2" s="6" t="s">
        <v>10</v>
      </c>
      <c r="L2" s="3">
        <v>9.7222222222222224E-2</v>
      </c>
    </row>
    <row r="3" spans="1:12" x14ac:dyDescent="0.25">
      <c r="A3" s="18">
        <v>0.29166666666666702</v>
      </c>
      <c r="B3" s="19">
        <v>2</v>
      </c>
      <c r="C3" s="19">
        <v>4</v>
      </c>
      <c r="D3" s="12">
        <f>D2+$L$4</f>
        <v>0.33333333333333337</v>
      </c>
      <c r="E3" s="30">
        <f>SUM($C$2:C3)-4*MATCH(D3,$F$2:$F$45)</f>
        <v>0</v>
      </c>
      <c r="F3" s="18">
        <f>F2+1/24</f>
        <v>0.33333333333333337</v>
      </c>
      <c r="G3" s="19">
        <f>G2+1</f>
        <v>2</v>
      </c>
      <c r="H3" s="12">
        <f t="shared" ref="H3:H41" si="0">F3+$L$2</f>
        <v>0.43055555555555558</v>
      </c>
      <c r="K3" s="6" t="s">
        <v>11</v>
      </c>
      <c r="L3" s="3">
        <v>6.9444444444444441E-3</v>
      </c>
    </row>
    <row r="4" spans="1:12" x14ac:dyDescent="0.25">
      <c r="A4" s="18">
        <v>0.33333333333333398</v>
      </c>
      <c r="B4" s="19">
        <v>3</v>
      </c>
      <c r="C4" s="19">
        <v>4</v>
      </c>
      <c r="D4" s="12">
        <f t="shared" ref="D4:D49" si="1">D3+$L$4</f>
        <v>0.37500000000000006</v>
      </c>
      <c r="E4" s="30">
        <f>SUM($C$2:C4)-4*MATCH(D4,$F$2:$F$45)</f>
        <v>4</v>
      </c>
      <c r="F4" s="18">
        <f>H2+$L$3</f>
        <v>0.39583333333333331</v>
      </c>
      <c r="G4" s="19">
        <f t="shared" ref="G4:G45" si="2">G3+1</f>
        <v>3</v>
      </c>
      <c r="H4" s="12">
        <f t="shared" si="0"/>
        <v>0.49305555555555552</v>
      </c>
      <c r="K4" s="6" t="s">
        <v>12</v>
      </c>
      <c r="L4" s="3">
        <v>4.1666666666666664E-2</v>
      </c>
    </row>
    <row r="5" spans="1:12" x14ac:dyDescent="0.25">
      <c r="A5" s="18">
        <v>0.375000000000001</v>
      </c>
      <c r="B5" s="19">
        <v>4</v>
      </c>
      <c r="C5" s="19">
        <v>4</v>
      </c>
      <c r="D5" s="12">
        <f t="shared" si="1"/>
        <v>0.41666666666666674</v>
      </c>
      <c r="E5" s="30">
        <f>SUM($C$2:C5)-4*MATCH(D5,$F$2:$F$45)</f>
        <v>4</v>
      </c>
      <c r="F5" s="18">
        <f t="shared" ref="F5:F41" si="3">H3+$L$3</f>
        <v>0.4375</v>
      </c>
      <c r="G5" s="19">
        <f t="shared" si="2"/>
        <v>4</v>
      </c>
      <c r="H5" s="12">
        <f t="shared" si="0"/>
        <v>0.53472222222222221</v>
      </c>
    </row>
    <row r="6" spans="1:12" x14ac:dyDescent="0.25">
      <c r="A6" s="18">
        <v>0.41666666666666802</v>
      </c>
      <c r="B6" s="19">
        <v>5</v>
      </c>
      <c r="C6" s="19">
        <v>4</v>
      </c>
      <c r="D6" s="12">
        <f t="shared" si="1"/>
        <v>0.45833333333333343</v>
      </c>
      <c r="E6" s="30">
        <f>SUM($C$2:C6)-4*MATCH(D6,$F$2:$F$45)</f>
        <v>4</v>
      </c>
      <c r="F6" s="18">
        <f t="shared" si="3"/>
        <v>0.49999999999999994</v>
      </c>
      <c r="G6" s="19">
        <f t="shared" si="2"/>
        <v>5</v>
      </c>
      <c r="H6" s="12">
        <f t="shared" si="0"/>
        <v>0.59722222222222221</v>
      </c>
    </row>
    <row r="7" spans="1:12" ht="16.5" x14ac:dyDescent="0.3">
      <c r="A7" s="18">
        <v>0.45833333333333498</v>
      </c>
      <c r="B7" s="19">
        <v>6</v>
      </c>
      <c r="C7" s="19">
        <v>4</v>
      </c>
      <c r="D7" s="12">
        <f t="shared" si="1"/>
        <v>0.50000000000000011</v>
      </c>
      <c r="E7" s="30">
        <f>SUM($C$2:C7)-4*MATCH(D7,$F$2:$F$45)</f>
        <v>4</v>
      </c>
      <c r="F7" s="18">
        <f t="shared" si="3"/>
        <v>0.54166666666666663</v>
      </c>
      <c r="G7" s="19">
        <f t="shared" si="2"/>
        <v>6</v>
      </c>
      <c r="H7" s="12">
        <f t="shared" si="0"/>
        <v>0.63888888888888884</v>
      </c>
      <c r="J7" s="7"/>
    </row>
    <row r="8" spans="1:12" x14ac:dyDescent="0.25">
      <c r="A8" s="18">
        <v>0.500000000000002</v>
      </c>
      <c r="B8" s="19">
        <v>7</v>
      </c>
      <c r="C8" s="19">
        <v>4</v>
      </c>
      <c r="D8" s="12">
        <f t="shared" si="1"/>
        <v>0.54166666666666674</v>
      </c>
      <c r="E8" s="30">
        <f>SUM($C$2:C8)-4*MATCH(D8,$F$2:$F$45)</f>
        <v>4</v>
      </c>
      <c r="F8" s="18">
        <f t="shared" si="3"/>
        <v>0.60416666666666663</v>
      </c>
      <c r="G8" s="19">
        <f t="shared" si="2"/>
        <v>7</v>
      </c>
      <c r="H8" s="12">
        <f t="shared" si="0"/>
        <v>0.70138888888888884</v>
      </c>
    </row>
    <row r="9" spans="1:12" x14ac:dyDescent="0.25">
      <c r="A9" s="18">
        <v>0.54166666666666896</v>
      </c>
      <c r="B9" s="19">
        <v>8</v>
      </c>
      <c r="C9" s="19">
        <v>4</v>
      </c>
      <c r="D9" s="12">
        <f t="shared" si="1"/>
        <v>0.58333333333333337</v>
      </c>
      <c r="E9" s="30">
        <f>SUM($C$2:C9)-4*MATCH(D9,$F$2:$F$45)</f>
        <v>8</v>
      </c>
      <c r="F9" s="18">
        <f t="shared" si="3"/>
        <v>0.64583333333333326</v>
      </c>
      <c r="G9" s="19">
        <f t="shared" si="2"/>
        <v>8</v>
      </c>
      <c r="H9" s="12">
        <f t="shared" si="0"/>
        <v>0.74305555555555547</v>
      </c>
    </row>
    <row r="10" spans="1:12" x14ac:dyDescent="0.25">
      <c r="A10" s="18">
        <v>0.58333333333333603</v>
      </c>
      <c r="B10" s="19">
        <v>9</v>
      </c>
      <c r="C10" s="19">
        <v>4</v>
      </c>
      <c r="D10" s="12">
        <f t="shared" si="1"/>
        <v>0.625</v>
      </c>
      <c r="E10" s="30">
        <f>SUM($C$2:C10)-4*MATCH(D10,$F$2:$F$45)</f>
        <v>8</v>
      </c>
      <c r="F10" s="18">
        <f t="shared" si="3"/>
        <v>0.70833333333333326</v>
      </c>
      <c r="G10" s="19">
        <f t="shared" si="2"/>
        <v>9</v>
      </c>
      <c r="H10" s="12">
        <f t="shared" si="0"/>
        <v>0.80555555555555547</v>
      </c>
    </row>
    <row r="11" spans="1:12" x14ac:dyDescent="0.25">
      <c r="A11" s="18">
        <v>0.625000000000003</v>
      </c>
      <c r="B11" s="19">
        <v>10</v>
      </c>
      <c r="C11" s="19">
        <v>4</v>
      </c>
      <c r="D11" s="12">
        <f t="shared" si="1"/>
        <v>0.66666666666666663</v>
      </c>
      <c r="E11" s="30">
        <f>SUM($C$2:C11)-4*MATCH(D11,$F$2:$F$45)</f>
        <v>8</v>
      </c>
      <c r="F11" s="18">
        <f t="shared" si="3"/>
        <v>0.74999999999999989</v>
      </c>
      <c r="G11" s="19">
        <f t="shared" si="2"/>
        <v>10</v>
      </c>
      <c r="H11" s="12">
        <f t="shared" si="0"/>
        <v>0.8472222222222221</v>
      </c>
    </row>
    <row r="12" spans="1:12" x14ac:dyDescent="0.25">
      <c r="A12" s="18">
        <v>0.66666666666666996</v>
      </c>
      <c r="B12" s="19">
        <v>11</v>
      </c>
      <c r="C12" s="19">
        <v>4</v>
      </c>
      <c r="D12" s="12">
        <f t="shared" si="1"/>
        <v>0.70833333333333326</v>
      </c>
      <c r="E12" s="30">
        <f>SUM($C$2:C12)-4*MATCH(D12,$F$2:$F$45)</f>
        <v>8</v>
      </c>
      <c r="F12" s="18">
        <f t="shared" si="3"/>
        <v>0.81249999999999989</v>
      </c>
      <c r="G12" s="19">
        <f t="shared" si="2"/>
        <v>11</v>
      </c>
      <c r="H12" s="12">
        <f t="shared" si="0"/>
        <v>0.9097222222222221</v>
      </c>
    </row>
    <row r="13" spans="1:12" x14ac:dyDescent="0.25">
      <c r="A13" s="18">
        <v>0.70833333333333703</v>
      </c>
      <c r="B13" s="19">
        <v>12</v>
      </c>
      <c r="C13" s="19">
        <v>4</v>
      </c>
      <c r="D13" s="12">
        <f t="shared" si="1"/>
        <v>0.74999999999999989</v>
      </c>
      <c r="E13" s="30">
        <f>SUM($C$2:C13)-4*MATCH(D13,$F$2:$F$45)</f>
        <v>8</v>
      </c>
      <c r="F13" s="18">
        <f t="shared" si="3"/>
        <v>0.85416666666666652</v>
      </c>
      <c r="G13" s="19">
        <f t="shared" si="2"/>
        <v>12</v>
      </c>
      <c r="H13" s="12">
        <f t="shared" si="0"/>
        <v>0.95138888888888873</v>
      </c>
    </row>
    <row r="14" spans="1:12" x14ac:dyDescent="0.25">
      <c r="A14" s="18">
        <v>0.750000000000004</v>
      </c>
      <c r="B14" s="19">
        <v>13</v>
      </c>
      <c r="C14" s="19">
        <v>4</v>
      </c>
      <c r="D14" s="12">
        <f t="shared" si="1"/>
        <v>0.79166666666666652</v>
      </c>
      <c r="E14" s="30">
        <f>SUM($C$2:C14)-4*MATCH(D14,$F$2:$F$45)</f>
        <v>12</v>
      </c>
      <c r="F14" s="18">
        <f t="shared" si="3"/>
        <v>0.91666666666666652</v>
      </c>
      <c r="G14" s="19">
        <f t="shared" si="2"/>
        <v>13</v>
      </c>
      <c r="H14" s="12">
        <f t="shared" si="0"/>
        <v>1.0138888888888888</v>
      </c>
    </row>
    <row r="15" spans="1:12" x14ac:dyDescent="0.25">
      <c r="A15" s="18">
        <v>0.79166666666667096</v>
      </c>
      <c r="B15" s="19">
        <v>14</v>
      </c>
      <c r="C15" s="19">
        <v>4</v>
      </c>
      <c r="D15" s="12">
        <f t="shared" si="1"/>
        <v>0.83333333333333315</v>
      </c>
      <c r="E15" s="30">
        <f>SUM($C$2:C15)-4*MATCH(D15,$F$2:$F$45)</f>
        <v>12</v>
      </c>
      <c r="F15" s="18">
        <f t="shared" si="3"/>
        <v>0.95833333333333315</v>
      </c>
      <c r="G15" s="19">
        <f t="shared" si="2"/>
        <v>14</v>
      </c>
      <c r="H15" s="12">
        <f t="shared" si="0"/>
        <v>1.0555555555555554</v>
      </c>
    </row>
    <row r="16" spans="1:12" x14ac:dyDescent="0.25">
      <c r="A16" s="18">
        <v>0.83333333333333803</v>
      </c>
      <c r="B16" s="19">
        <v>15</v>
      </c>
      <c r="C16" s="19">
        <v>4</v>
      </c>
      <c r="D16" s="12">
        <f t="shared" si="1"/>
        <v>0.87499999999999978</v>
      </c>
      <c r="E16" s="30">
        <f>SUM($C$2:C16)-4*MATCH(D16,$F$2:$F$45)</f>
        <v>12</v>
      </c>
      <c r="F16" s="18">
        <f t="shared" si="3"/>
        <v>1.0208333333333333</v>
      </c>
      <c r="G16" s="19">
        <f t="shared" si="2"/>
        <v>15</v>
      </c>
      <c r="H16" s="12">
        <f t="shared" si="0"/>
        <v>1.1180555555555556</v>
      </c>
    </row>
    <row r="17" spans="1:8" x14ac:dyDescent="0.25">
      <c r="A17" s="18">
        <v>0.875000000000005</v>
      </c>
      <c r="B17" s="19">
        <v>16</v>
      </c>
      <c r="C17" s="19">
        <v>4</v>
      </c>
      <c r="D17" s="12">
        <f t="shared" si="1"/>
        <v>0.91666666666666641</v>
      </c>
      <c r="E17" s="30">
        <f>SUM($C$2:C17)-4*MATCH(D17,$F$2:$F$45)</f>
        <v>16</v>
      </c>
      <c r="F17" s="18">
        <f t="shared" si="3"/>
        <v>1.0624999999999998</v>
      </c>
      <c r="G17" s="19">
        <f t="shared" si="2"/>
        <v>16</v>
      </c>
      <c r="H17" s="12">
        <f t="shared" si="0"/>
        <v>1.1597222222222221</v>
      </c>
    </row>
    <row r="18" spans="1:8" x14ac:dyDescent="0.25">
      <c r="A18" s="18">
        <v>0.91666666666667196</v>
      </c>
      <c r="B18" s="19">
        <v>17</v>
      </c>
      <c r="C18" s="19">
        <v>4</v>
      </c>
      <c r="D18" s="12">
        <f t="shared" si="1"/>
        <v>0.95833333333333304</v>
      </c>
      <c r="E18" s="30">
        <f>SUM($C$2:C18)-4*MATCH(D18,$F$2:$F$45)</f>
        <v>16</v>
      </c>
      <c r="F18" s="18">
        <f t="shared" si="3"/>
        <v>1.125</v>
      </c>
      <c r="G18" s="19">
        <f t="shared" si="2"/>
        <v>17</v>
      </c>
      <c r="H18" s="12">
        <f t="shared" si="0"/>
        <v>1.2222222222222223</v>
      </c>
    </row>
    <row r="19" spans="1:8" x14ac:dyDescent="0.25">
      <c r="A19" s="18">
        <v>0.95833333333333903</v>
      </c>
      <c r="B19" s="19">
        <v>18</v>
      </c>
      <c r="C19" s="19">
        <v>4</v>
      </c>
      <c r="D19" s="12">
        <f t="shared" si="1"/>
        <v>0.99999999999999967</v>
      </c>
      <c r="E19" s="30">
        <f>SUM($C$2:C19)-4*MATCH(D19,$F$2:$F$45)</f>
        <v>16</v>
      </c>
      <c r="F19" s="18">
        <f t="shared" si="3"/>
        <v>1.1666666666666665</v>
      </c>
      <c r="G19" s="19">
        <f t="shared" si="2"/>
        <v>18</v>
      </c>
      <c r="H19" s="12">
        <f t="shared" si="0"/>
        <v>1.2638888888888888</v>
      </c>
    </row>
    <row r="20" spans="1:8" x14ac:dyDescent="0.25">
      <c r="A20" s="18">
        <v>1.00000000000001</v>
      </c>
      <c r="B20" s="19">
        <v>19</v>
      </c>
      <c r="C20" s="19">
        <v>4</v>
      </c>
      <c r="D20" s="12">
        <f t="shared" si="1"/>
        <v>1.0416666666666663</v>
      </c>
      <c r="E20" s="30">
        <f>SUM($C$2:C20)-4*MATCH(D20,$F$2:$F$45)</f>
        <v>16</v>
      </c>
      <c r="F20" s="18">
        <f t="shared" si="3"/>
        <v>1.2291666666666667</v>
      </c>
      <c r="G20" s="19">
        <f t="shared" si="2"/>
        <v>19</v>
      </c>
      <c r="H20" s="12">
        <f t="shared" si="0"/>
        <v>1.3263888888888891</v>
      </c>
    </row>
    <row r="21" spans="1:8" x14ac:dyDescent="0.25">
      <c r="A21" s="18">
        <v>1.0416666666666701</v>
      </c>
      <c r="B21" s="19">
        <v>20</v>
      </c>
      <c r="C21" s="19">
        <v>4</v>
      </c>
      <c r="D21" s="12">
        <f t="shared" si="1"/>
        <v>1.083333333333333</v>
      </c>
      <c r="E21" s="30">
        <f>SUM($C$2:C21)-4*MATCH(D21,$F$2:$F$45)</f>
        <v>16</v>
      </c>
      <c r="F21" s="18">
        <f t="shared" si="3"/>
        <v>1.2708333333333333</v>
      </c>
      <c r="G21" s="19">
        <f t="shared" si="2"/>
        <v>20</v>
      </c>
      <c r="H21" s="12">
        <f t="shared" si="0"/>
        <v>1.3680555555555556</v>
      </c>
    </row>
    <row r="22" spans="1:8" outlineLevel="1" x14ac:dyDescent="0.25">
      <c r="A22" s="18">
        <v>1.0833333333333399</v>
      </c>
      <c r="B22" s="20" t="s">
        <v>8</v>
      </c>
      <c r="C22" s="20" t="s">
        <v>8</v>
      </c>
      <c r="D22" s="12">
        <f t="shared" si="1"/>
        <v>1.1249999999999998</v>
      </c>
      <c r="E22" s="30">
        <f>SUM($C$2:C22)-4*MATCH(D22,$F$2:$F$45)</f>
        <v>16</v>
      </c>
      <c r="F22" s="18">
        <f t="shared" si="3"/>
        <v>1.3333333333333335</v>
      </c>
      <c r="G22" s="19">
        <f t="shared" si="2"/>
        <v>21</v>
      </c>
      <c r="H22" s="12">
        <f t="shared" si="0"/>
        <v>1.4305555555555558</v>
      </c>
    </row>
    <row r="23" spans="1:8" outlineLevel="1" x14ac:dyDescent="0.25">
      <c r="A23" s="18">
        <v>1.12500000000001</v>
      </c>
      <c r="B23" s="20" t="s">
        <v>8</v>
      </c>
      <c r="C23" s="20" t="s">
        <v>8</v>
      </c>
      <c r="D23" s="12">
        <f t="shared" si="1"/>
        <v>1.1666666666666665</v>
      </c>
      <c r="E23" s="30">
        <f>SUM($C$2:C23)-4*MATCH(D23,$F$2:$F$45)</f>
        <v>8</v>
      </c>
      <c r="F23" s="18">
        <f t="shared" si="3"/>
        <v>1.375</v>
      </c>
      <c r="G23" s="19">
        <f t="shared" si="2"/>
        <v>22</v>
      </c>
      <c r="H23" s="12">
        <f t="shared" si="0"/>
        <v>1.4722222222222223</v>
      </c>
    </row>
    <row r="24" spans="1:8" outlineLevel="1" x14ac:dyDescent="0.25">
      <c r="A24" s="18">
        <v>1.1666666666666701</v>
      </c>
      <c r="B24" s="20" t="s">
        <v>8</v>
      </c>
      <c r="C24" s="20" t="s">
        <v>8</v>
      </c>
      <c r="D24" s="12">
        <f t="shared" si="1"/>
        <v>1.2083333333333333</v>
      </c>
      <c r="E24" s="30">
        <f>SUM($C$2:C24)-4*MATCH(D24,$F$2:$F$45)</f>
        <v>8</v>
      </c>
      <c r="F24" s="18">
        <f t="shared" si="3"/>
        <v>1.4375000000000002</v>
      </c>
      <c r="G24" s="19">
        <f t="shared" si="2"/>
        <v>23</v>
      </c>
      <c r="H24" s="12">
        <f t="shared" si="0"/>
        <v>1.5347222222222225</v>
      </c>
    </row>
    <row r="25" spans="1:8" outlineLevel="1" x14ac:dyDescent="0.25">
      <c r="A25" s="18">
        <v>0.20833333333333334</v>
      </c>
      <c r="B25" s="20" t="s">
        <v>8</v>
      </c>
      <c r="C25" s="20" t="s">
        <v>8</v>
      </c>
      <c r="D25" s="12">
        <f t="shared" si="1"/>
        <v>1.25</v>
      </c>
      <c r="E25" s="30">
        <f>SUM($C$2:C25)-4*MATCH(D25,$F$2:$F$45)</f>
        <v>4</v>
      </c>
      <c r="F25" s="18">
        <f t="shared" si="3"/>
        <v>1.4791666666666667</v>
      </c>
      <c r="G25" s="19">
        <f t="shared" si="2"/>
        <v>24</v>
      </c>
      <c r="H25" s="12">
        <f t="shared" si="0"/>
        <v>1.5763888888888891</v>
      </c>
    </row>
    <row r="26" spans="1:8" x14ac:dyDescent="0.25">
      <c r="A26" s="18">
        <v>0.25</v>
      </c>
      <c r="B26" s="21">
        <v>21</v>
      </c>
      <c r="C26" s="21">
        <v>4</v>
      </c>
      <c r="D26" s="12">
        <f t="shared" si="1"/>
        <v>1.2916666666666667</v>
      </c>
      <c r="E26" s="30">
        <f>SUM($C$2:C26)-4*MATCH(D26,$F$2:$F$45)</f>
        <v>4</v>
      </c>
      <c r="F26" s="18">
        <f t="shared" si="3"/>
        <v>1.541666666666667</v>
      </c>
      <c r="G26" s="19">
        <f t="shared" si="2"/>
        <v>25</v>
      </c>
      <c r="H26" s="12">
        <f t="shared" si="0"/>
        <v>1.6388888888888893</v>
      </c>
    </row>
    <row r="27" spans="1:8" x14ac:dyDescent="0.25">
      <c r="A27" s="18">
        <v>0.29166666666666702</v>
      </c>
      <c r="B27" s="19">
        <v>22</v>
      </c>
      <c r="C27" s="19">
        <v>4</v>
      </c>
      <c r="D27" s="12">
        <f t="shared" si="1"/>
        <v>1.3333333333333335</v>
      </c>
      <c r="E27" s="30">
        <f>SUM($C$2:C27)-4*MATCH(D27,$F$2:$F$45)</f>
        <v>4</v>
      </c>
      <c r="F27" s="18">
        <f t="shared" si="3"/>
        <v>1.5833333333333335</v>
      </c>
      <c r="G27" s="19">
        <f t="shared" si="2"/>
        <v>26</v>
      </c>
      <c r="H27" s="12">
        <f t="shared" si="0"/>
        <v>1.6805555555555558</v>
      </c>
    </row>
    <row r="28" spans="1:8" x14ac:dyDescent="0.25">
      <c r="A28" s="18">
        <v>0.33333333333333398</v>
      </c>
      <c r="B28" s="19">
        <v>23</v>
      </c>
      <c r="C28" s="19">
        <v>4</v>
      </c>
      <c r="D28" s="12">
        <f t="shared" si="1"/>
        <v>1.3750000000000002</v>
      </c>
      <c r="E28" s="30">
        <f>SUM($C$2:C28)-4*MATCH(D28,$F$2:$F$45)</f>
        <v>4</v>
      </c>
      <c r="F28" s="18">
        <f t="shared" si="3"/>
        <v>1.6458333333333337</v>
      </c>
      <c r="G28" s="19">
        <f t="shared" si="2"/>
        <v>27</v>
      </c>
      <c r="H28" s="12">
        <f t="shared" si="0"/>
        <v>1.743055555555556</v>
      </c>
    </row>
    <row r="29" spans="1:8" x14ac:dyDescent="0.25">
      <c r="A29" s="18">
        <v>0.375000000000001</v>
      </c>
      <c r="B29" s="21">
        <v>24</v>
      </c>
      <c r="C29" s="19">
        <v>4</v>
      </c>
      <c r="D29" s="12">
        <f t="shared" si="1"/>
        <v>1.416666666666667</v>
      </c>
      <c r="E29" s="30">
        <f>SUM($C$2:C29)-4*MATCH(D29,$F$2:$F$45)</f>
        <v>8</v>
      </c>
      <c r="F29" s="18">
        <f t="shared" si="3"/>
        <v>1.6875000000000002</v>
      </c>
      <c r="G29" s="19">
        <f t="shared" si="2"/>
        <v>28</v>
      </c>
      <c r="H29" s="12">
        <f t="shared" si="0"/>
        <v>1.7847222222222225</v>
      </c>
    </row>
    <row r="30" spans="1:8" x14ac:dyDescent="0.25">
      <c r="A30" s="18">
        <v>0.41666666666666802</v>
      </c>
      <c r="B30" s="19">
        <v>25</v>
      </c>
      <c r="C30" s="19">
        <v>4</v>
      </c>
      <c r="D30" s="12">
        <f t="shared" si="1"/>
        <v>1.4583333333333337</v>
      </c>
      <c r="E30" s="30">
        <f>SUM($C$2:C30)-4*MATCH(D30,$F$2:$F$45)</f>
        <v>8</v>
      </c>
      <c r="F30" s="18">
        <f t="shared" si="3"/>
        <v>1.7500000000000004</v>
      </c>
      <c r="G30" s="19">
        <f t="shared" si="2"/>
        <v>29</v>
      </c>
      <c r="H30" s="12">
        <f t="shared" si="0"/>
        <v>1.8472222222222228</v>
      </c>
    </row>
    <row r="31" spans="1:8" x14ac:dyDescent="0.25">
      <c r="A31" s="18">
        <v>0.45833333333333498</v>
      </c>
      <c r="B31" s="19">
        <v>26</v>
      </c>
      <c r="C31" s="19">
        <v>4</v>
      </c>
      <c r="D31" s="12">
        <f t="shared" si="1"/>
        <v>1.5000000000000004</v>
      </c>
      <c r="E31" s="30">
        <f>SUM($C$2:C31)-4*MATCH(D31,$F$2:$F$45)</f>
        <v>8</v>
      </c>
      <c r="F31" s="18">
        <f t="shared" si="3"/>
        <v>1.791666666666667</v>
      </c>
      <c r="G31" s="19">
        <f t="shared" si="2"/>
        <v>30</v>
      </c>
      <c r="H31" s="12">
        <f t="shared" si="0"/>
        <v>1.8888888888888893</v>
      </c>
    </row>
    <row r="32" spans="1:8" x14ac:dyDescent="0.25">
      <c r="A32" s="18">
        <v>0.500000000000002</v>
      </c>
      <c r="B32" s="21">
        <v>27</v>
      </c>
      <c r="C32" s="19">
        <v>4</v>
      </c>
      <c r="D32" s="12">
        <f t="shared" si="1"/>
        <v>1.5416666666666672</v>
      </c>
      <c r="E32" s="30">
        <f>SUM($C$2:C32)-4*MATCH(D32,$F$2:$F$45)</f>
        <v>8</v>
      </c>
      <c r="F32" s="18">
        <f t="shared" si="3"/>
        <v>1.8541666666666672</v>
      </c>
      <c r="G32" s="19">
        <f t="shared" si="2"/>
        <v>31</v>
      </c>
      <c r="H32" s="12">
        <f t="shared" si="0"/>
        <v>1.9513888888888895</v>
      </c>
    </row>
    <row r="33" spans="1:8" x14ac:dyDescent="0.25">
      <c r="A33" s="18">
        <v>0.54166666666666896</v>
      </c>
      <c r="B33" s="19">
        <v>28</v>
      </c>
      <c r="C33" s="19">
        <v>4</v>
      </c>
      <c r="D33" s="12">
        <f t="shared" si="1"/>
        <v>1.5833333333333339</v>
      </c>
      <c r="E33" s="30">
        <f>SUM($C$2:C33)-4*MATCH(D33,$F$2:$F$45)</f>
        <v>8</v>
      </c>
      <c r="F33" s="18">
        <f t="shared" si="3"/>
        <v>1.8958333333333337</v>
      </c>
      <c r="G33" s="19">
        <f t="shared" si="2"/>
        <v>32</v>
      </c>
      <c r="H33" s="12">
        <f t="shared" si="0"/>
        <v>1.993055555555556</v>
      </c>
    </row>
    <row r="34" spans="1:8" x14ac:dyDescent="0.25">
      <c r="A34" s="18">
        <v>0.58333333333333603</v>
      </c>
      <c r="B34" s="19">
        <v>29</v>
      </c>
      <c r="C34" s="19">
        <v>4</v>
      </c>
      <c r="D34" s="12">
        <f t="shared" si="1"/>
        <v>1.6250000000000007</v>
      </c>
      <c r="E34" s="30">
        <f>SUM($C$2:C34)-4*MATCH(D34,$F$2:$F$45)</f>
        <v>12</v>
      </c>
      <c r="F34" s="18">
        <f t="shared" si="3"/>
        <v>1.9583333333333339</v>
      </c>
      <c r="G34" s="19">
        <f t="shared" si="2"/>
        <v>33</v>
      </c>
      <c r="H34" s="12">
        <f t="shared" si="0"/>
        <v>2.0555555555555562</v>
      </c>
    </row>
    <row r="35" spans="1:8" x14ac:dyDescent="0.25">
      <c r="A35" s="18">
        <v>0.625000000000003</v>
      </c>
      <c r="B35" s="21">
        <v>30</v>
      </c>
      <c r="C35" s="19">
        <v>4</v>
      </c>
      <c r="D35" s="12">
        <f t="shared" si="1"/>
        <v>1.6666666666666674</v>
      </c>
      <c r="E35" s="30">
        <f>SUM($C$2:C35)-4*MATCH(D35,$F$2:$F$45)</f>
        <v>12</v>
      </c>
      <c r="F35" s="18">
        <f t="shared" si="3"/>
        <v>2.0000000000000004</v>
      </c>
      <c r="G35" s="19">
        <f t="shared" si="2"/>
        <v>34</v>
      </c>
      <c r="H35" s="12">
        <f t="shared" si="0"/>
        <v>2.0972222222222228</v>
      </c>
    </row>
    <row r="36" spans="1:8" x14ac:dyDescent="0.25">
      <c r="A36" s="18">
        <v>0.66666666666666996</v>
      </c>
      <c r="B36" s="19">
        <v>31</v>
      </c>
      <c r="C36" s="19">
        <v>4</v>
      </c>
      <c r="D36" s="12">
        <f t="shared" si="1"/>
        <v>1.7083333333333341</v>
      </c>
      <c r="E36" s="30">
        <f>SUM($C$2:C36)-4*MATCH(D36,$F$2:$F$45)</f>
        <v>12</v>
      </c>
      <c r="F36" s="18">
        <f t="shared" si="3"/>
        <v>2.0625000000000009</v>
      </c>
      <c r="G36" s="19">
        <f t="shared" si="2"/>
        <v>35</v>
      </c>
      <c r="H36" s="12">
        <f t="shared" si="0"/>
        <v>2.1597222222222232</v>
      </c>
    </row>
    <row r="37" spans="1:8" x14ac:dyDescent="0.25">
      <c r="A37" s="18">
        <v>0.70833333333333703</v>
      </c>
      <c r="B37" s="19">
        <v>32</v>
      </c>
      <c r="C37" s="19">
        <v>4</v>
      </c>
      <c r="D37" s="12">
        <f t="shared" si="1"/>
        <v>1.7500000000000009</v>
      </c>
      <c r="E37" s="30">
        <f>SUM($C$2:C37)-4*MATCH(D37,$F$2:$F$45)</f>
        <v>12</v>
      </c>
      <c r="F37" s="18">
        <f t="shared" si="3"/>
        <v>2.1041666666666674</v>
      </c>
      <c r="G37" s="19">
        <f t="shared" si="2"/>
        <v>36</v>
      </c>
      <c r="H37" s="12">
        <f t="shared" si="0"/>
        <v>2.2013888888888897</v>
      </c>
    </row>
    <row r="38" spans="1:8" x14ac:dyDescent="0.25">
      <c r="A38" s="18">
        <v>0.750000000000004</v>
      </c>
      <c r="B38" s="21">
        <v>33</v>
      </c>
      <c r="C38" s="19">
        <v>4</v>
      </c>
      <c r="D38" s="12">
        <f t="shared" si="1"/>
        <v>1.7916666666666676</v>
      </c>
      <c r="E38" s="30">
        <f>SUM($C$2:C38)-4*MATCH(D38,$F$2:$F$45)</f>
        <v>12</v>
      </c>
      <c r="F38" s="18">
        <f t="shared" si="3"/>
        <v>2.1666666666666679</v>
      </c>
      <c r="G38" s="19">
        <f t="shared" si="2"/>
        <v>37</v>
      </c>
      <c r="H38" s="12">
        <f t="shared" si="0"/>
        <v>2.2638888888888902</v>
      </c>
    </row>
    <row r="39" spans="1:8" x14ac:dyDescent="0.25">
      <c r="A39" s="18">
        <v>0.79166666666667096</v>
      </c>
      <c r="B39" s="19">
        <v>34</v>
      </c>
      <c r="C39" s="19">
        <v>4</v>
      </c>
      <c r="D39" s="12">
        <f t="shared" si="1"/>
        <v>1.8333333333333344</v>
      </c>
      <c r="E39" s="30">
        <f>SUM($C$2:C39)-4*MATCH(D39,$F$2:$F$45)</f>
        <v>16</v>
      </c>
      <c r="F39" s="18">
        <f t="shared" si="3"/>
        <v>2.2083333333333344</v>
      </c>
      <c r="G39" s="19">
        <f t="shared" si="2"/>
        <v>38</v>
      </c>
      <c r="H39" s="12">
        <f t="shared" si="0"/>
        <v>2.3055555555555567</v>
      </c>
    </row>
    <row r="40" spans="1:8" x14ac:dyDescent="0.25">
      <c r="A40" s="18">
        <v>0.83333333333333803</v>
      </c>
      <c r="B40" s="19">
        <v>35</v>
      </c>
      <c r="C40" s="19">
        <v>4</v>
      </c>
      <c r="D40" s="12">
        <f t="shared" si="1"/>
        <v>1.8750000000000011</v>
      </c>
      <c r="E40" s="30">
        <f>SUM($C$2:C40)-4*MATCH(D40,$F$2:$F$45)</f>
        <v>16</v>
      </c>
      <c r="F40" s="18">
        <f t="shared" si="3"/>
        <v>2.2708333333333348</v>
      </c>
      <c r="G40" s="19">
        <f t="shared" si="2"/>
        <v>39</v>
      </c>
      <c r="H40" s="12">
        <f t="shared" si="0"/>
        <v>2.3680555555555571</v>
      </c>
    </row>
    <row r="41" spans="1:8" x14ac:dyDescent="0.25">
      <c r="A41" s="18">
        <v>0.875000000000005</v>
      </c>
      <c r="B41" s="21">
        <v>36</v>
      </c>
      <c r="C41" s="19">
        <v>4</v>
      </c>
      <c r="D41" s="12">
        <f t="shared" si="1"/>
        <v>1.9166666666666679</v>
      </c>
      <c r="E41" s="30">
        <f>SUM($C$2:C41)-4*MATCH(D41,$F$2:$F$45)</f>
        <v>16</v>
      </c>
      <c r="F41" s="18">
        <f t="shared" si="3"/>
        <v>2.3125000000000013</v>
      </c>
      <c r="G41" s="19">
        <f t="shared" si="2"/>
        <v>40</v>
      </c>
      <c r="H41" s="12">
        <f t="shared" si="0"/>
        <v>2.4097222222222237</v>
      </c>
    </row>
    <row r="42" spans="1:8" x14ac:dyDescent="0.25">
      <c r="A42" s="18">
        <v>0.91666666666667196</v>
      </c>
      <c r="B42" s="19">
        <v>37</v>
      </c>
      <c r="C42" s="19">
        <v>4</v>
      </c>
      <c r="D42" s="12">
        <f t="shared" si="1"/>
        <v>1.9583333333333346</v>
      </c>
      <c r="E42" s="30">
        <f>SUM($C$2:C42)-4*MATCH(D42,$F$2:$F$45)</f>
        <v>16</v>
      </c>
      <c r="F42" s="18"/>
      <c r="G42" s="19"/>
      <c r="H42" s="12"/>
    </row>
    <row r="43" spans="1:8" x14ac:dyDescent="0.25">
      <c r="A43" s="18">
        <v>0.95833333333333903</v>
      </c>
      <c r="B43" s="19">
        <v>38</v>
      </c>
      <c r="C43" s="19">
        <v>4</v>
      </c>
      <c r="D43" s="12">
        <f t="shared" si="1"/>
        <v>2.0000000000000013</v>
      </c>
      <c r="E43" s="30">
        <f>SUM($C$2:C43)-4*MATCH(D43,$F$2:$F$45)</f>
        <v>16</v>
      </c>
      <c r="F43" s="18"/>
      <c r="G43" s="19"/>
      <c r="H43" s="12"/>
    </row>
    <row r="44" spans="1:8" x14ac:dyDescent="0.25">
      <c r="A44" s="18">
        <v>1.00000000000001</v>
      </c>
      <c r="B44" s="21">
        <v>39</v>
      </c>
      <c r="C44" s="19">
        <v>4</v>
      </c>
      <c r="D44" s="12">
        <f t="shared" si="1"/>
        <v>2.0416666666666679</v>
      </c>
      <c r="E44" s="30">
        <f>SUM($C$2:C44)-4*MATCH(D44,$F$2:$F$45)</f>
        <v>20</v>
      </c>
      <c r="F44" s="18"/>
      <c r="G44" s="19"/>
      <c r="H44" s="12"/>
    </row>
    <row r="45" spans="1:8" x14ac:dyDescent="0.25">
      <c r="A45" s="18">
        <v>1.0416666666666701</v>
      </c>
      <c r="B45" s="19">
        <v>40</v>
      </c>
      <c r="C45" s="19">
        <v>4</v>
      </c>
      <c r="D45" s="12">
        <f t="shared" si="1"/>
        <v>2.0833333333333344</v>
      </c>
      <c r="E45" s="30">
        <f>SUM($C$2:C45)-4*MATCH(D45,$F$2:$F$45)</f>
        <v>20</v>
      </c>
      <c r="F45" s="18"/>
      <c r="G45" s="19"/>
      <c r="H45" s="12"/>
    </row>
    <row r="46" spans="1:8" x14ac:dyDescent="0.25">
      <c r="A46" s="18">
        <v>1.0833333333333399</v>
      </c>
      <c r="B46" s="20" t="s">
        <v>8</v>
      </c>
      <c r="C46" s="20" t="s">
        <v>8</v>
      </c>
      <c r="D46" s="12">
        <f t="shared" si="1"/>
        <v>2.1250000000000009</v>
      </c>
      <c r="E46" s="30">
        <f>SUM($C$2:C46)-4*MATCH(D46,$F$2:$F$45)</f>
        <v>16</v>
      </c>
      <c r="F46" s="18"/>
      <c r="G46" s="19"/>
      <c r="H46" s="12"/>
    </row>
    <row r="47" spans="1:8" x14ac:dyDescent="0.25">
      <c r="A47" s="18">
        <v>1.12500000000001</v>
      </c>
      <c r="B47" s="20" t="s">
        <v>8</v>
      </c>
      <c r="C47" s="20" t="s">
        <v>8</v>
      </c>
      <c r="D47" s="12">
        <f t="shared" si="1"/>
        <v>2.1666666666666674</v>
      </c>
      <c r="E47" s="30">
        <f>SUM($C$2:C47)-4*MATCH(D47,$F$2:$F$45)</f>
        <v>16</v>
      </c>
      <c r="F47" s="18"/>
      <c r="G47" s="19"/>
      <c r="H47" s="12"/>
    </row>
    <row r="48" spans="1:8" x14ac:dyDescent="0.25">
      <c r="A48" s="18">
        <v>1.1666666666666701</v>
      </c>
      <c r="B48" s="20" t="s">
        <v>8</v>
      </c>
      <c r="C48" s="20" t="s">
        <v>8</v>
      </c>
      <c r="D48" s="12">
        <f t="shared" si="1"/>
        <v>2.2083333333333339</v>
      </c>
      <c r="E48" s="30">
        <f>SUM($C$2:C48)-4*MATCH(D48,$F$2:$F$45)</f>
        <v>12</v>
      </c>
      <c r="F48" s="18"/>
      <c r="G48" s="19"/>
      <c r="H48" s="12"/>
    </row>
    <row r="49" spans="1:8" ht="16.5" thickBot="1" x14ac:dyDescent="0.3">
      <c r="A49" s="22">
        <v>0.20833333333333334</v>
      </c>
      <c r="B49" s="23" t="s">
        <v>8</v>
      </c>
      <c r="C49" s="23" t="s">
        <v>8</v>
      </c>
      <c r="D49" s="12">
        <f t="shared" si="1"/>
        <v>2.2500000000000004</v>
      </c>
      <c r="E49" s="30">
        <f>SUM($C$2:C49)-4*MATCH(D49,$F$2:$F$45)</f>
        <v>8</v>
      </c>
      <c r="F49" s="18"/>
      <c r="G49" s="19"/>
      <c r="H49" s="12"/>
    </row>
    <row r="50" spans="1:8" x14ac:dyDescent="0.25">
      <c r="A50" s="3">
        <v>0.25</v>
      </c>
      <c r="B50" s="8"/>
      <c r="C50" s="8"/>
      <c r="D5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K24" sqref="K24"/>
    </sheetView>
  </sheetViews>
  <sheetFormatPr defaultColWidth="11" defaultRowHeight="15.75" x14ac:dyDescent="0.25"/>
  <cols>
    <col min="1" max="1" width="15.5" customWidth="1"/>
    <col min="2" max="2" width="14.375" customWidth="1"/>
    <col min="3" max="3" width="14.625" customWidth="1"/>
    <col min="4" max="4" width="14.375" customWidth="1"/>
    <col min="5" max="5" width="14" style="30" customWidth="1"/>
    <col min="6" max="7" width="15.5" customWidth="1"/>
    <col min="8" max="8" width="15.125" customWidth="1"/>
    <col min="11" max="11" width="22.375" customWidth="1"/>
  </cols>
  <sheetData>
    <row r="1" spans="1:12" ht="42.75" x14ac:dyDescent="0.25">
      <c r="A1" s="1" t="s">
        <v>3</v>
      </c>
      <c r="B1" s="1" t="s">
        <v>0</v>
      </c>
      <c r="C1" s="1" t="s">
        <v>15</v>
      </c>
      <c r="D1" s="1" t="s">
        <v>4</v>
      </c>
      <c r="E1" s="28" t="s">
        <v>1</v>
      </c>
      <c r="F1" s="2" t="s">
        <v>5</v>
      </c>
      <c r="G1" s="2" t="s">
        <v>6</v>
      </c>
      <c r="H1" s="2" t="s">
        <v>7</v>
      </c>
      <c r="K1" s="9" t="s">
        <v>14</v>
      </c>
      <c r="L1" s="10" t="s">
        <v>13</v>
      </c>
    </row>
    <row r="2" spans="1:12" x14ac:dyDescent="0.25">
      <c r="A2" s="3">
        <v>0.25</v>
      </c>
      <c r="B2" s="4">
        <v>1</v>
      </c>
      <c r="C2" s="4">
        <f>IF(MINUTE(A2),"",4)</f>
        <v>4</v>
      </c>
      <c r="D2" s="3">
        <v>0.29166666666666702</v>
      </c>
      <c r="E2" s="29">
        <f>SUM($C$2:C2)-SUM($G$4:G4)</f>
        <v>0</v>
      </c>
      <c r="F2" s="3">
        <v>0.25</v>
      </c>
      <c r="G2" s="5"/>
      <c r="H2" s="5">
        <v>0.3888888888888889</v>
      </c>
      <c r="I2" s="30"/>
      <c r="K2" s="11" t="s">
        <v>10</v>
      </c>
      <c r="L2" s="12">
        <v>9.7222222222222224E-2</v>
      </c>
    </row>
    <row r="3" spans="1:12" x14ac:dyDescent="0.25">
      <c r="A3" s="3">
        <v>0.27083333333333298</v>
      </c>
      <c r="B3" s="4"/>
      <c r="C3" s="4" t="str">
        <f t="shared" ref="C3:C40" si="0">IF(MINUTE(A3),"",4)</f>
        <v/>
      </c>
      <c r="D3" s="3">
        <v>0.3125</v>
      </c>
      <c r="E3" s="29">
        <f>SUM($C$2:C3)-SUM($G$4:G5)</f>
        <v>0</v>
      </c>
      <c r="F3" s="3">
        <v>0.27083333333333298</v>
      </c>
      <c r="G3" s="5"/>
      <c r="H3" s="5">
        <v>0.43055555555555558</v>
      </c>
      <c r="I3" s="30"/>
      <c r="K3" s="11" t="s">
        <v>11</v>
      </c>
      <c r="L3" s="12">
        <v>6.9444444444444441E-3</v>
      </c>
    </row>
    <row r="4" spans="1:12" ht="16.5" thickBot="1" x14ac:dyDescent="0.3">
      <c r="A4" s="3">
        <v>0.29166666666666702</v>
      </c>
      <c r="B4" s="4">
        <v>2</v>
      </c>
      <c r="C4" s="4">
        <f t="shared" si="0"/>
        <v>4</v>
      </c>
      <c r="D4" s="3">
        <v>0.33333333333333298</v>
      </c>
      <c r="E4" s="29">
        <f>SUM($C$2:C4)-SUM($G$4:G6)</f>
        <v>0</v>
      </c>
      <c r="F4" s="3">
        <v>0.29166666666666702</v>
      </c>
      <c r="G4" s="4">
        <v>4</v>
      </c>
      <c r="H4" s="5">
        <v>0.49305555555555558</v>
      </c>
      <c r="I4" s="30"/>
      <c r="K4" s="13" t="s">
        <v>12</v>
      </c>
      <c r="L4" s="14">
        <v>4.1666666666666664E-2</v>
      </c>
    </row>
    <row r="5" spans="1:12" x14ac:dyDescent="0.25">
      <c r="A5" s="3">
        <v>0.3125</v>
      </c>
      <c r="B5" s="4"/>
      <c r="C5" s="4" t="str">
        <f t="shared" si="0"/>
        <v/>
      </c>
      <c r="D5" s="3">
        <v>0.35416666666666702</v>
      </c>
      <c r="E5" s="29">
        <f>SUM($C$2:C5)-SUM($G$4:G7)</f>
        <v>0</v>
      </c>
      <c r="F5" s="3">
        <v>0.3125</v>
      </c>
      <c r="G5" s="4"/>
      <c r="H5" s="5">
        <v>0.53472222222222221</v>
      </c>
      <c r="I5" s="30"/>
    </row>
    <row r="6" spans="1:12" x14ac:dyDescent="0.25">
      <c r="A6" s="3">
        <v>0.33333333333333298</v>
      </c>
      <c r="B6" s="4">
        <v>3</v>
      </c>
      <c r="C6" s="4">
        <f t="shared" si="0"/>
        <v>4</v>
      </c>
      <c r="D6" s="3">
        <v>0.375</v>
      </c>
      <c r="E6" s="29">
        <f>SUM($C$2:C6)-SUM($G$4:G8)</f>
        <v>4</v>
      </c>
      <c r="F6" s="3">
        <v>0.33333333333333298</v>
      </c>
      <c r="G6" s="4">
        <v>4</v>
      </c>
      <c r="H6" s="5">
        <v>0.63888888888888895</v>
      </c>
      <c r="I6" s="30"/>
    </row>
    <row r="7" spans="1:12" x14ac:dyDescent="0.25">
      <c r="A7" s="3">
        <v>0.35416666666666702</v>
      </c>
      <c r="B7" s="4"/>
      <c r="C7" s="4" t="str">
        <f t="shared" si="0"/>
        <v/>
      </c>
      <c r="D7" s="3">
        <v>0.39583333333333298</v>
      </c>
      <c r="E7" s="29">
        <f>SUM($C$2:C7)-SUM($G$4:G9)</f>
        <v>0</v>
      </c>
      <c r="F7" s="3">
        <v>0.35416666666666702</v>
      </c>
      <c r="G7" s="4"/>
      <c r="H7" s="5">
        <v>0.68055555555555547</v>
      </c>
      <c r="I7" s="30"/>
      <c r="K7" s="32"/>
    </row>
    <row r="8" spans="1:12" x14ac:dyDescent="0.25">
      <c r="A8" s="3">
        <v>0.375</v>
      </c>
      <c r="B8" s="4">
        <v>4</v>
      </c>
      <c r="C8" s="4">
        <f t="shared" si="0"/>
        <v>4</v>
      </c>
      <c r="D8" s="3">
        <v>0.41666666666666702</v>
      </c>
      <c r="E8" s="29">
        <f>SUM($C$2:C8)-SUM($G$4:G10)</f>
        <v>4</v>
      </c>
      <c r="F8" s="3">
        <v>0.375</v>
      </c>
      <c r="G8" s="4"/>
      <c r="H8" s="5">
        <v>0.74305555555555547</v>
      </c>
      <c r="I8" s="30"/>
    </row>
    <row r="9" spans="1:12" x14ac:dyDescent="0.25">
      <c r="A9" s="3">
        <v>0.39583333333333298</v>
      </c>
      <c r="B9" s="4"/>
      <c r="C9" s="4" t="str">
        <f t="shared" si="0"/>
        <v/>
      </c>
      <c r="D9" s="3">
        <v>0.4375</v>
      </c>
      <c r="E9" s="29">
        <f>SUM($C$2:C9)-SUM($G$4:G11)</f>
        <v>0</v>
      </c>
      <c r="F9" s="3">
        <v>0.39583333333333298</v>
      </c>
      <c r="G9" s="4">
        <v>4</v>
      </c>
      <c r="H9" s="5">
        <v>0.78472222222222221</v>
      </c>
      <c r="I9" s="30"/>
    </row>
    <row r="10" spans="1:12" x14ac:dyDescent="0.25">
      <c r="A10" s="3">
        <v>0.41666666666666702</v>
      </c>
      <c r="B10" s="4">
        <v>5</v>
      </c>
      <c r="C10" s="4">
        <f t="shared" si="0"/>
        <v>4</v>
      </c>
      <c r="D10" s="3">
        <v>0.45833333333333298</v>
      </c>
      <c r="E10" s="29">
        <f>SUM($C$2:C10)-SUM($G$4:G12)</f>
        <v>4</v>
      </c>
      <c r="F10" s="3">
        <v>0.41666666666666702</v>
      </c>
      <c r="G10" s="4"/>
      <c r="H10" s="5">
        <v>0.84722222222222221</v>
      </c>
      <c r="I10" s="30"/>
    </row>
    <row r="11" spans="1:12" x14ac:dyDescent="0.25">
      <c r="A11" s="3">
        <v>0.4375</v>
      </c>
      <c r="B11" s="4"/>
      <c r="C11" s="4" t="str">
        <f t="shared" si="0"/>
        <v/>
      </c>
      <c r="D11" s="3">
        <v>0.47916666666666702</v>
      </c>
      <c r="E11" s="29">
        <f>SUM($C$2:C11)-SUM($G$4:G13)</f>
        <v>4</v>
      </c>
      <c r="F11" s="3">
        <v>0.4375</v>
      </c>
      <c r="G11" s="4">
        <v>4</v>
      </c>
      <c r="H11" s="5">
        <v>0.88888888888888884</v>
      </c>
      <c r="I11" s="30"/>
    </row>
    <row r="12" spans="1:12" x14ac:dyDescent="0.25">
      <c r="A12" s="3">
        <v>0.45833333333333298</v>
      </c>
      <c r="B12" s="4">
        <v>6</v>
      </c>
      <c r="C12" s="4">
        <f t="shared" si="0"/>
        <v>4</v>
      </c>
      <c r="D12" s="3">
        <v>0.5</v>
      </c>
      <c r="E12" s="29">
        <f>SUM($C$2:C12)-SUM($G$4:G14)</f>
        <v>4</v>
      </c>
      <c r="F12" s="3">
        <v>0.45833333333333298</v>
      </c>
      <c r="G12" s="4"/>
      <c r="H12" s="5">
        <v>0.95138888888888884</v>
      </c>
      <c r="I12" s="30"/>
    </row>
    <row r="13" spans="1:12" x14ac:dyDescent="0.25">
      <c r="A13" s="3">
        <v>0.47916666666666702</v>
      </c>
      <c r="B13" s="4"/>
      <c r="C13" s="4" t="str">
        <f t="shared" si="0"/>
        <v/>
      </c>
      <c r="D13" s="3">
        <v>0.52083333333333304</v>
      </c>
      <c r="E13" s="29">
        <f>SUM($C$2:C13)-SUM($G$4:G15)</f>
        <v>4</v>
      </c>
      <c r="F13" s="3">
        <v>0.47916666666666702</v>
      </c>
      <c r="G13" s="4"/>
      <c r="H13" s="5">
        <v>0.99305555555555547</v>
      </c>
      <c r="I13" s="30"/>
    </row>
    <row r="14" spans="1:12" x14ac:dyDescent="0.25">
      <c r="A14" s="3">
        <v>0.5</v>
      </c>
      <c r="B14" s="4">
        <v>7</v>
      </c>
      <c r="C14" s="4">
        <f t="shared" si="0"/>
        <v>4</v>
      </c>
      <c r="D14" s="3">
        <v>0.54166666666666696</v>
      </c>
      <c r="E14" s="29">
        <f>SUM($C$2:C14)-SUM($G$4:G16)</f>
        <v>4</v>
      </c>
      <c r="F14" s="3">
        <v>0.5</v>
      </c>
      <c r="G14" s="4">
        <v>4</v>
      </c>
      <c r="H14" s="5">
        <v>5.5555555555555552E-2</v>
      </c>
      <c r="I14" s="30"/>
    </row>
    <row r="15" spans="1:12" x14ac:dyDescent="0.25">
      <c r="A15" s="3">
        <v>0.52083333333333304</v>
      </c>
      <c r="B15" s="4"/>
      <c r="C15" s="4" t="str">
        <f t="shared" si="0"/>
        <v/>
      </c>
      <c r="D15" s="3">
        <v>0.5625</v>
      </c>
      <c r="E15" s="29">
        <f>SUM($C$2:C15)-SUM($G$4:G17)</f>
        <v>4</v>
      </c>
      <c r="F15" s="3">
        <v>0.52083333333333304</v>
      </c>
      <c r="G15" s="4"/>
      <c r="H15" s="5">
        <v>9.7222222222222224E-2</v>
      </c>
      <c r="I15" s="30"/>
    </row>
    <row r="16" spans="1:12" x14ac:dyDescent="0.25">
      <c r="A16" s="3">
        <v>0.54166666666666696</v>
      </c>
      <c r="B16" s="4">
        <v>8</v>
      </c>
      <c r="C16" s="4">
        <f t="shared" si="0"/>
        <v>4</v>
      </c>
      <c r="D16" s="3">
        <v>0.58333333333333304</v>
      </c>
      <c r="E16" s="29">
        <f>SUM($C$2:C16)-SUM($G$4:G18)</f>
        <v>8</v>
      </c>
      <c r="F16" s="3">
        <v>0.54166666666666696</v>
      </c>
      <c r="G16" s="4">
        <v>4</v>
      </c>
      <c r="H16" s="5">
        <v>0.15972222222222224</v>
      </c>
      <c r="I16" s="30"/>
    </row>
    <row r="17" spans="1:10" x14ac:dyDescent="0.25">
      <c r="A17" s="3">
        <v>0.5625</v>
      </c>
      <c r="B17" s="4"/>
      <c r="C17" s="4" t="str">
        <f t="shared" si="0"/>
        <v/>
      </c>
      <c r="D17" s="3">
        <v>0.60416666666666696</v>
      </c>
      <c r="E17" s="29">
        <f>SUM($C$2:C17)-SUM($G$4:G19)</f>
        <v>8</v>
      </c>
      <c r="F17" s="3">
        <v>0.5625</v>
      </c>
      <c r="G17" s="4"/>
      <c r="H17" s="5">
        <v>0.20138888888888887</v>
      </c>
      <c r="I17" s="30"/>
    </row>
    <row r="18" spans="1:10" x14ac:dyDescent="0.25">
      <c r="A18" s="3">
        <v>0.58333333333333304</v>
      </c>
      <c r="B18" s="4">
        <v>9</v>
      </c>
      <c r="C18" s="4">
        <f t="shared" si="0"/>
        <v>4</v>
      </c>
      <c r="D18" s="3">
        <v>0.625</v>
      </c>
      <c r="E18" s="29">
        <f>SUM($C$2:C18)-SUM($G$4:G20)</f>
        <v>12</v>
      </c>
      <c r="F18" s="3">
        <v>0.58333333333333304</v>
      </c>
      <c r="G18" s="4"/>
      <c r="H18" s="5">
        <v>0.2638888888888889</v>
      </c>
      <c r="I18" s="30"/>
    </row>
    <row r="19" spans="1:10" x14ac:dyDescent="0.25">
      <c r="A19" s="3">
        <v>0.60416666666666696</v>
      </c>
      <c r="B19" s="4"/>
      <c r="C19" s="4" t="str">
        <f t="shared" si="0"/>
        <v/>
      </c>
      <c r="D19" s="3">
        <v>0.64583333333333304</v>
      </c>
      <c r="E19" s="29">
        <f>SUM($C$2:C19)-SUM($G$4:G21)</f>
        <v>8</v>
      </c>
      <c r="F19" s="3">
        <v>0.60416666666666696</v>
      </c>
      <c r="G19" s="4"/>
      <c r="H19" s="5">
        <v>0.30555555555555552</v>
      </c>
      <c r="I19" s="30"/>
    </row>
    <row r="20" spans="1:10" x14ac:dyDescent="0.25">
      <c r="A20" s="3">
        <v>0.625</v>
      </c>
      <c r="B20" s="4">
        <v>10</v>
      </c>
      <c r="C20" s="4">
        <f t="shared" si="0"/>
        <v>4</v>
      </c>
      <c r="D20" s="3">
        <v>0.66666666666666696</v>
      </c>
      <c r="E20" s="29">
        <f>SUM($C$2:C20)-SUM($G$4:G22)</f>
        <v>12</v>
      </c>
      <c r="F20" s="3">
        <v>0.625</v>
      </c>
      <c r="G20" s="4"/>
      <c r="H20" s="5">
        <v>0.36805555555555558</v>
      </c>
      <c r="I20" s="30"/>
    </row>
    <row r="21" spans="1:10" x14ac:dyDescent="0.25">
      <c r="A21" s="3">
        <v>0.64583333333333304</v>
      </c>
      <c r="B21" s="4"/>
      <c r="C21" s="4" t="str">
        <f t="shared" si="0"/>
        <v/>
      </c>
      <c r="D21" s="3">
        <v>0.6875</v>
      </c>
      <c r="E21" s="29">
        <f>SUM($C$2:C21)-SUM($G$4:G23)</f>
        <v>8</v>
      </c>
      <c r="F21" s="3">
        <v>0.64583333333333304</v>
      </c>
      <c r="G21" s="4">
        <v>4</v>
      </c>
      <c r="H21" s="5">
        <v>0.40972222222222227</v>
      </c>
      <c r="I21" s="30"/>
    </row>
    <row r="22" spans="1:10" x14ac:dyDescent="0.25">
      <c r="A22" s="3">
        <v>0.66666666666666696</v>
      </c>
      <c r="B22" s="4">
        <v>11</v>
      </c>
      <c r="C22" s="4">
        <f t="shared" si="0"/>
        <v>4</v>
      </c>
      <c r="D22" s="3">
        <v>0.70833333333333304</v>
      </c>
      <c r="E22" s="29">
        <f>SUM($C$2:C22)-SUM($G$4:G24)</f>
        <v>12</v>
      </c>
      <c r="F22" s="3">
        <v>0.66666666666666696</v>
      </c>
      <c r="G22" s="4"/>
      <c r="H22" s="5">
        <v>0.47222222222222227</v>
      </c>
      <c r="I22" s="30"/>
    </row>
    <row r="23" spans="1:10" x14ac:dyDescent="0.25">
      <c r="A23" s="3">
        <v>0.6875</v>
      </c>
      <c r="B23" s="4"/>
      <c r="C23" s="4" t="str">
        <f t="shared" si="0"/>
        <v/>
      </c>
      <c r="D23" s="3">
        <v>0.72916666666666696</v>
      </c>
      <c r="E23" s="29">
        <f>SUM($C$2:C23)-SUM($G$4:G25)</f>
        <v>12</v>
      </c>
      <c r="F23" s="3">
        <v>0.6875</v>
      </c>
      <c r="G23" s="4">
        <v>4</v>
      </c>
      <c r="H23" s="5">
        <v>0.51388888888888895</v>
      </c>
      <c r="I23" s="30"/>
    </row>
    <row r="24" spans="1:10" x14ac:dyDescent="0.25">
      <c r="A24" s="3">
        <v>0.70833333333333304</v>
      </c>
      <c r="B24" s="4">
        <v>12</v>
      </c>
      <c r="C24" s="4">
        <f t="shared" si="0"/>
        <v>4</v>
      </c>
      <c r="D24" s="3">
        <v>0.75</v>
      </c>
      <c r="E24" s="29">
        <f>SUM($C$2:C24)-SUM($G$4:G26)</f>
        <v>12</v>
      </c>
      <c r="F24" s="3">
        <v>0.70833333333333304</v>
      </c>
      <c r="G24" s="4"/>
      <c r="H24" s="5">
        <v>0.57638888888888895</v>
      </c>
      <c r="I24" s="30"/>
    </row>
    <row r="25" spans="1:10" x14ac:dyDescent="0.25">
      <c r="A25" s="3">
        <v>0.72916666666666696</v>
      </c>
      <c r="B25" s="4"/>
      <c r="C25" s="4" t="str">
        <f t="shared" si="0"/>
        <v/>
      </c>
      <c r="D25" s="3">
        <v>0.77083333333333304</v>
      </c>
      <c r="E25" s="29">
        <f>SUM($C$2:C25)-SUM($G$4:G27)</f>
        <v>12</v>
      </c>
      <c r="F25" s="3">
        <v>0.72916666666666696</v>
      </c>
      <c r="G25" s="4"/>
      <c r="H25" s="5">
        <v>0.61805555555555558</v>
      </c>
      <c r="I25" s="30"/>
    </row>
    <row r="26" spans="1:10" x14ac:dyDescent="0.25">
      <c r="A26" s="3">
        <v>0.75</v>
      </c>
      <c r="B26" s="4">
        <v>13</v>
      </c>
      <c r="C26" s="4">
        <f>IF(MINUTE(A26),"",4)</f>
        <v>4</v>
      </c>
      <c r="D26" s="3">
        <v>0.79166666666666696</v>
      </c>
      <c r="E26" s="29">
        <f>SUM($C$2:C26)-SUM($G$4:G28)</f>
        <v>12</v>
      </c>
      <c r="F26" s="3">
        <v>0.75</v>
      </c>
      <c r="G26" s="4">
        <v>4</v>
      </c>
      <c r="H26" s="4"/>
      <c r="J26" s="31"/>
    </row>
    <row r="27" spans="1:10" x14ac:dyDescent="0.25">
      <c r="A27" s="3">
        <v>0.77083333333333304</v>
      </c>
      <c r="B27" s="4"/>
      <c r="C27" s="4" t="str">
        <f t="shared" si="0"/>
        <v/>
      </c>
      <c r="D27" s="3">
        <v>0.8125</v>
      </c>
      <c r="E27" s="29">
        <f>SUM($C$2:C27)-SUM($G$4:G29)</f>
        <v>12</v>
      </c>
      <c r="F27" s="3">
        <v>0.77083333333333304</v>
      </c>
      <c r="G27" s="4"/>
      <c r="H27" s="4"/>
    </row>
    <row r="28" spans="1:10" x14ac:dyDescent="0.25">
      <c r="A28" s="3">
        <v>0.79166666666666696</v>
      </c>
      <c r="B28" s="4">
        <v>14</v>
      </c>
      <c r="C28" s="4">
        <f t="shared" si="0"/>
        <v>4</v>
      </c>
      <c r="D28" s="3">
        <v>0.83333333333333304</v>
      </c>
      <c r="E28" s="29">
        <f>SUM($C$2:C28)-SUM($G$4:G30)</f>
        <v>16</v>
      </c>
      <c r="F28" s="3">
        <v>0.79166666666666696</v>
      </c>
      <c r="G28" s="4">
        <v>4</v>
      </c>
      <c r="H28" s="4"/>
    </row>
    <row r="29" spans="1:10" x14ac:dyDescent="0.25">
      <c r="A29" s="3">
        <v>0.8125</v>
      </c>
      <c r="B29" s="4"/>
      <c r="C29" s="4" t="str">
        <f t="shared" si="0"/>
        <v/>
      </c>
      <c r="D29" s="3">
        <v>0.85416666666666696</v>
      </c>
      <c r="E29" s="29">
        <f>SUM($C$2:C29)-SUM($G$4:G31)</f>
        <v>12</v>
      </c>
      <c r="F29" s="3">
        <v>0.8125</v>
      </c>
      <c r="G29" s="4"/>
      <c r="H29" s="4"/>
    </row>
    <row r="30" spans="1:10" x14ac:dyDescent="0.25">
      <c r="A30" s="3">
        <v>0.83333333333333304</v>
      </c>
      <c r="B30" s="4">
        <v>15</v>
      </c>
      <c r="C30" s="4">
        <f t="shared" si="0"/>
        <v>4</v>
      </c>
      <c r="D30" s="3">
        <v>0.875</v>
      </c>
      <c r="E30" s="29">
        <f>SUM($C$2:C30)-SUM($G$4:G32)</f>
        <v>16</v>
      </c>
      <c r="F30" s="3">
        <v>0.83333333333333304</v>
      </c>
      <c r="G30" s="4"/>
      <c r="H30" s="4"/>
    </row>
    <row r="31" spans="1:10" x14ac:dyDescent="0.25">
      <c r="A31" s="3">
        <v>0.85416666666666696</v>
      </c>
      <c r="B31" s="4"/>
      <c r="C31" s="4" t="str">
        <f t="shared" si="0"/>
        <v/>
      </c>
      <c r="D31" s="3">
        <v>0.89583333333333304</v>
      </c>
      <c r="E31" s="29">
        <f>SUM($C$2:C31)-SUM($G$4:G33)</f>
        <v>12</v>
      </c>
      <c r="F31" s="3">
        <v>0.85416666666666696</v>
      </c>
      <c r="G31" s="4">
        <v>4</v>
      </c>
      <c r="H31" s="4"/>
    </row>
    <row r="32" spans="1:10" x14ac:dyDescent="0.25">
      <c r="A32" s="3">
        <v>0.875</v>
      </c>
      <c r="B32" s="4">
        <v>16</v>
      </c>
      <c r="C32" s="4">
        <f t="shared" si="0"/>
        <v>4</v>
      </c>
      <c r="D32" s="3">
        <v>0.91666666666666696</v>
      </c>
      <c r="E32" s="29">
        <f>SUM($C$2:C32)-SUM($G$4:G34)</f>
        <v>16</v>
      </c>
      <c r="F32" s="3">
        <v>0.875</v>
      </c>
      <c r="G32" s="4"/>
      <c r="H32" s="4"/>
    </row>
    <row r="33" spans="1:9" x14ac:dyDescent="0.25">
      <c r="A33" s="3">
        <v>0.89583333333333304</v>
      </c>
      <c r="B33" s="4"/>
      <c r="C33" s="4" t="str">
        <f t="shared" si="0"/>
        <v/>
      </c>
      <c r="D33" s="3">
        <v>0.9375</v>
      </c>
      <c r="E33" s="29">
        <f>SUM($C$2:C33)-SUM($G$4:G35)</f>
        <v>16</v>
      </c>
      <c r="F33" s="3">
        <v>0.89583333333333304</v>
      </c>
      <c r="G33" s="4">
        <v>4</v>
      </c>
      <c r="H33" s="4"/>
    </row>
    <row r="34" spans="1:9" x14ac:dyDescent="0.25">
      <c r="A34" s="3">
        <v>0.91666666666666696</v>
      </c>
      <c r="B34" s="4">
        <v>17</v>
      </c>
      <c r="C34" s="4">
        <f t="shared" si="0"/>
        <v>4</v>
      </c>
      <c r="D34" s="3">
        <v>0.95833333333333304</v>
      </c>
      <c r="E34" s="29">
        <f>SUM($C$2:C34)-SUM($G$4:G36)</f>
        <v>16</v>
      </c>
      <c r="F34" s="3">
        <v>0.91666666666666696</v>
      </c>
      <c r="G34" s="4"/>
      <c r="H34" s="4"/>
    </row>
    <row r="35" spans="1:9" x14ac:dyDescent="0.25">
      <c r="A35" s="3">
        <v>0.9375</v>
      </c>
      <c r="B35" s="4"/>
      <c r="C35" s="4" t="str">
        <f t="shared" si="0"/>
        <v/>
      </c>
      <c r="D35" s="3">
        <v>0.97916666666666696</v>
      </c>
      <c r="E35" s="29">
        <f>SUM($C$2:C35)-SUM($G$4:G37)</f>
        <v>16</v>
      </c>
      <c r="F35" s="3">
        <v>0.9375</v>
      </c>
      <c r="G35" s="4"/>
      <c r="H35" s="4"/>
    </row>
    <row r="36" spans="1:9" x14ac:dyDescent="0.25">
      <c r="A36" s="3">
        <v>0.95833333333333304</v>
      </c>
      <c r="B36" s="4">
        <v>18</v>
      </c>
      <c r="C36" s="4">
        <f t="shared" si="0"/>
        <v>4</v>
      </c>
      <c r="D36" s="3">
        <v>1</v>
      </c>
      <c r="E36" s="29">
        <f>SUM($C$2:C36)-SUM($G$4:G38)</f>
        <v>16</v>
      </c>
      <c r="F36" s="3">
        <v>0.95833333333333304</v>
      </c>
      <c r="G36" s="4">
        <v>4</v>
      </c>
      <c r="H36" s="4"/>
    </row>
    <row r="37" spans="1:9" x14ac:dyDescent="0.25">
      <c r="A37" s="3">
        <v>0.97916666666666696</v>
      </c>
      <c r="B37" s="4"/>
      <c r="C37" s="4" t="str">
        <f t="shared" si="0"/>
        <v/>
      </c>
      <c r="D37" s="3">
        <v>1.0208333333333399</v>
      </c>
      <c r="E37" s="29">
        <f>SUM($C$2:C37)-SUM($G$4:G39)</f>
        <v>16</v>
      </c>
      <c r="F37" s="3">
        <v>0.97916666666666696</v>
      </c>
      <c r="G37" s="4"/>
      <c r="H37" s="4"/>
    </row>
    <row r="38" spans="1:9" x14ac:dyDescent="0.25">
      <c r="A38" s="3">
        <v>1</v>
      </c>
      <c r="B38" s="4">
        <v>19</v>
      </c>
      <c r="C38" s="4">
        <f t="shared" si="0"/>
        <v>4</v>
      </c>
      <c r="D38" s="3">
        <v>1.0416666666666701</v>
      </c>
      <c r="E38" s="29">
        <f>SUM($C$2:C38)-SUM($G$4:G40)</f>
        <v>20</v>
      </c>
      <c r="F38" s="3">
        <v>1</v>
      </c>
      <c r="G38" s="4">
        <v>4</v>
      </c>
      <c r="H38" s="4"/>
    </row>
    <row r="39" spans="1:9" x14ac:dyDescent="0.25">
      <c r="A39" s="3">
        <v>1.0208333333333399</v>
      </c>
      <c r="B39" s="4"/>
      <c r="C39" s="4" t="str">
        <f t="shared" si="0"/>
        <v/>
      </c>
      <c r="D39" s="3">
        <v>1.0625</v>
      </c>
      <c r="E39" s="29">
        <f>SUM($C$2:C39)-SUM($G$4:G41)</f>
        <v>16</v>
      </c>
      <c r="F39" s="3">
        <v>1.0208333333333399</v>
      </c>
      <c r="G39" s="4"/>
      <c r="H39" s="4"/>
    </row>
    <row r="40" spans="1:9" x14ac:dyDescent="0.25">
      <c r="A40" s="3">
        <v>1.0416666666666701</v>
      </c>
      <c r="B40" s="4">
        <v>20</v>
      </c>
      <c r="C40" s="4">
        <f t="shared" si="0"/>
        <v>4</v>
      </c>
      <c r="D40" s="3">
        <v>1.0833333333333399</v>
      </c>
      <c r="E40" s="29">
        <f>SUM($C$2:C40)-SUM($G$4:G42)</f>
        <v>20</v>
      </c>
      <c r="F40" s="3">
        <v>1.0416666666666701</v>
      </c>
      <c r="G40" s="4"/>
      <c r="H40" s="4"/>
      <c r="I40" s="30"/>
    </row>
    <row r="41" spans="1:9" x14ac:dyDescent="0.25">
      <c r="A41" s="3">
        <v>1.0625</v>
      </c>
      <c r="B41" s="4"/>
      <c r="C41" s="4"/>
      <c r="D41" s="3">
        <v>1.1041666666666701</v>
      </c>
      <c r="E41" s="29">
        <f>SUM($C$2:C41)-SUM($G$4:G43)</f>
        <v>16</v>
      </c>
      <c r="F41" s="3">
        <v>1.0625</v>
      </c>
      <c r="G41" s="4">
        <v>4</v>
      </c>
      <c r="H41" s="4"/>
    </row>
    <row r="42" spans="1:9" x14ac:dyDescent="0.25">
      <c r="A42" s="3">
        <v>1.0833333333333399</v>
      </c>
      <c r="B42" s="4"/>
      <c r="C42" s="4">
        <v>0</v>
      </c>
      <c r="D42" s="3">
        <v>1.12500000000001</v>
      </c>
      <c r="E42" s="29">
        <f>SUM($C$2:C42)-SUM($G$4:G44)</f>
        <v>16</v>
      </c>
      <c r="F42" s="3">
        <v>1.0833333333333399</v>
      </c>
      <c r="G42" s="4"/>
      <c r="H42" s="4"/>
    </row>
    <row r="43" spans="1:9" x14ac:dyDescent="0.25">
      <c r="A43" s="3">
        <v>1.1041666666666701</v>
      </c>
      <c r="B43" s="4"/>
      <c r="C43" s="4"/>
      <c r="D43" s="3">
        <v>1.1458333333333399</v>
      </c>
      <c r="E43" s="29">
        <f>SUM($C$2:C43)-SUM($G$4:G45)</f>
        <v>16</v>
      </c>
      <c r="F43" s="3">
        <v>1.1041666666666701</v>
      </c>
      <c r="G43" s="4">
        <v>4</v>
      </c>
      <c r="H43" s="4"/>
    </row>
    <row r="44" spans="1:9" x14ac:dyDescent="0.25">
      <c r="A44" s="3">
        <v>1.12500000000001</v>
      </c>
      <c r="B44" s="4"/>
      <c r="C44" s="4">
        <v>0</v>
      </c>
      <c r="D44" s="3">
        <v>1.1666666666666701</v>
      </c>
      <c r="E44" s="29">
        <f>SUM($C$2:C44)-SUM($G$4:G46)</f>
        <v>12</v>
      </c>
      <c r="F44" s="3">
        <v>1.12500000000001</v>
      </c>
      <c r="G44" s="4"/>
      <c r="H44" s="4"/>
    </row>
    <row r="45" spans="1:9" x14ac:dyDescent="0.25">
      <c r="A45" s="3">
        <v>1.1458333333333399</v>
      </c>
      <c r="B45" s="4"/>
      <c r="C45" s="4"/>
      <c r="D45" s="3">
        <v>1.18750000000001</v>
      </c>
      <c r="E45" s="29">
        <f>SUM($C$2:C45)-SUM($G$4:G47)</f>
        <v>12</v>
      </c>
      <c r="F45" s="3">
        <v>1.1458333333333399</v>
      </c>
      <c r="G45" s="4"/>
      <c r="H45" s="4"/>
    </row>
    <row r="46" spans="1:9" x14ac:dyDescent="0.25">
      <c r="A46" s="3">
        <v>1.1666666666666701</v>
      </c>
      <c r="B46" s="4"/>
      <c r="C46" s="4">
        <v>0</v>
      </c>
      <c r="D46" s="3">
        <v>1.2083333333333399</v>
      </c>
      <c r="E46" s="29">
        <f>SUM($C$2:C46)-SUM($G$4:G48)</f>
        <v>8</v>
      </c>
      <c r="F46" s="3">
        <v>1.1666666666666701</v>
      </c>
      <c r="G46" s="4">
        <v>4</v>
      </c>
      <c r="H46" s="4"/>
    </row>
    <row r="47" spans="1:9" x14ac:dyDescent="0.25">
      <c r="A47" s="3">
        <v>1.18750000000001</v>
      </c>
      <c r="B47" s="4"/>
      <c r="C47" s="4"/>
      <c r="D47" s="3">
        <v>1.2291666666666801</v>
      </c>
      <c r="E47" s="29">
        <f>SUM($C$2:C47)-SUM($G$4:G49)</f>
        <v>8</v>
      </c>
      <c r="F47" s="3">
        <v>1.18750000000001</v>
      </c>
      <c r="G47" s="4"/>
      <c r="H47" s="4"/>
    </row>
    <row r="48" spans="1:9" x14ac:dyDescent="0.25">
      <c r="A48" s="3">
        <v>1.2083333333333399</v>
      </c>
      <c r="B48" s="4"/>
      <c r="C48" s="4">
        <v>0</v>
      </c>
      <c r="D48" s="3">
        <v>0.25</v>
      </c>
      <c r="E48" s="29">
        <f>SUM($C$2:C48)-SUM($G$4:G50)</f>
        <v>8</v>
      </c>
      <c r="F48" s="3">
        <v>1.2083333333333399</v>
      </c>
      <c r="G48" s="4">
        <v>4</v>
      </c>
      <c r="H48" s="4"/>
    </row>
    <row r="49" spans="1:8" x14ac:dyDescent="0.25">
      <c r="A49" s="3">
        <v>1.2291666666666801</v>
      </c>
      <c r="B49" s="4"/>
      <c r="C49" s="4"/>
      <c r="D49" s="3">
        <v>0.27083333333333298</v>
      </c>
      <c r="E49" s="29">
        <f>SUM($C$2:C49)-SUM($G$4:G51)</f>
        <v>8</v>
      </c>
      <c r="F49" s="3">
        <v>1.2291666666666801</v>
      </c>
      <c r="G49" s="4"/>
      <c r="H4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Идеальный вид</vt:lpstr>
      <vt:lpstr>Как еще можно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Client</cp:lastModifiedBy>
  <dcterms:created xsi:type="dcterms:W3CDTF">2018-04-20T08:53:25Z</dcterms:created>
  <dcterms:modified xsi:type="dcterms:W3CDTF">2018-04-20T12:20:08Z</dcterms:modified>
</cp:coreProperties>
</file>