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0" windowWidth="20115" windowHeight="9270" activeTab="3"/>
  </bookViews>
  <sheets>
    <sheet name="1участок" sheetId="1" r:id="rId1"/>
    <sheet name="2 участок" sheetId="2" r:id="rId2"/>
    <sheet name="расчет" sheetId="4" r:id="rId3"/>
    <sheet name="Сводная" sheetId="5" r:id="rId4"/>
  </sheets>
  <definedNames>
    <definedName name="ExternalData_1" localSheetId="3" hidden="1">Сводная!$A$1:$E$10</definedName>
  </definedNames>
  <calcPr calcId="145621"/>
</workbook>
</file>

<file path=xl/calcChain.xml><?xml version="1.0" encoding="utf-8"?>
<calcChain xmlns="http://schemas.openxmlformats.org/spreadsheetml/2006/main">
  <c r="B18" i="2" l="1"/>
  <c r="B19" i="2"/>
  <c r="B21" i="2"/>
  <c r="B22" i="2"/>
  <c r="B24" i="2"/>
  <c r="B25" i="2"/>
  <c r="B27" i="2"/>
  <c r="B28" i="2"/>
  <c r="B30" i="2"/>
  <c r="B31" i="2"/>
  <c r="B33" i="2"/>
  <c r="B34" i="2"/>
  <c r="T11" i="4"/>
  <c r="T12" i="4"/>
  <c r="T13" i="4"/>
  <c r="T14" i="4"/>
  <c r="T15" i="4"/>
  <c r="T16" i="4"/>
  <c r="T17" i="4"/>
  <c r="T18" i="4"/>
  <c r="T19" i="4"/>
  <c r="T20" i="4"/>
  <c r="T21" i="4"/>
  <c r="T22" i="4"/>
  <c r="T23" i="4"/>
  <c r="T24" i="4"/>
  <c r="T25" i="4"/>
  <c r="T26" i="4"/>
  <c r="T27" i="4"/>
  <c r="T28" i="4"/>
  <c r="T29" i="4"/>
  <c r="T30" i="4"/>
  <c r="T31" i="4"/>
  <c r="T32" i="4"/>
  <c r="T33" i="4"/>
  <c r="T34" i="4"/>
  <c r="T35" i="4"/>
  <c r="T36" i="4"/>
  <c r="T37" i="4"/>
  <c r="T38" i="4"/>
  <c r="U11" i="4"/>
  <c r="U12" i="4"/>
  <c r="U13" i="4"/>
  <c r="U14" i="4"/>
  <c r="U15" i="4"/>
  <c r="U16" i="4"/>
  <c r="U17" i="4"/>
  <c r="U18" i="4"/>
  <c r="U19" i="4"/>
  <c r="U20" i="4"/>
  <c r="U21" i="4"/>
  <c r="U22" i="4"/>
  <c r="U23" i="4"/>
  <c r="U24" i="4"/>
  <c r="U25" i="4"/>
  <c r="U26" i="4"/>
  <c r="U27" i="4"/>
  <c r="U28" i="4"/>
  <c r="U29" i="4"/>
  <c r="U30" i="4"/>
  <c r="U31" i="4"/>
  <c r="U32" i="4"/>
  <c r="U33" i="4"/>
  <c r="U34" i="4"/>
  <c r="U35" i="4"/>
  <c r="U36" i="4"/>
  <c r="U37" i="4"/>
  <c r="U38" i="4"/>
  <c r="V11" i="4"/>
  <c r="V12" i="4"/>
  <c r="V13" i="4"/>
  <c r="V14" i="4"/>
  <c r="V15" i="4"/>
  <c r="V16" i="4"/>
  <c r="V17" i="4"/>
  <c r="V18" i="4"/>
  <c r="V19" i="4"/>
  <c r="V20" i="4"/>
  <c r="V21" i="4"/>
  <c r="V22" i="4"/>
  <c r="V23" i="4"/>
  <c r="V24" i="4"/>
  <c r="V25" i="4"/>
  <c r="V26" i="4"/>
  <c r="V27" i="4"/>
  <c r="V28" i="4"/>
  <c r="V29" i="4"/>
  <c r="V30" i="4"/>
  <c r="V31" i="4"/>
  <c r="V32" i="4"/>
  <c r="V33" i="4"/>
  <c r="V34" i="4"/>
  <c r="V35" i="4"/>
  <c r="V36" i="4"/>
  <c r="V37" i="4"/>
  <c r="V38" i="4"/>
  <c r="W11" i="4"/>
  <c r="W12" i="4"/>
  <c r="W13" i="4"/>
  <c r="W14" i="4"/>
  <c r="W15" i="4"/>
  <c r="W16" i="4"/>
  <c r="W17" i="4"/>
  <c r="W18" i="4"/>
  <c r="W19" i="4"/>
  <c r="W20" i="4"/>
  <c r="W21" i="4"/>
  <c r="W22" i="4"/>
  <c r="W23" i="4"/>
  <c r="W24" i="4"/>
  <c r="W25" i="4"/>
  <c r="W26" i="4"/>
  <c r="W27" i="4"/>
  <c r="W28" i="4"/>
  <c r="W29" i="4"/>
  <c r="W30" i="4"/>
  <c r="W31" i="4"/>
  <c r="W32" i="4"/>
  <c r="W33" i="4"/>
  <c r="W34" i="4"/>
  <c r="W35" i="4"/>
  <c r="W36" i="4"/>
  <c r="W37" i="4"/>
  <c r="W38" i="4"/>
  <c r="N11" i="4"/>
  <c r="O11" i="4"/>
  <c r="P11" i="4"/>
  <c r="Q11" i="4" s="1"/>
  <c r="N12" i="4"/>
  <c r="O12" i="4"/>
  <c r="P12" i="4"/>
  <c r="Q12" i="4" s="1"/>
  <c r="N13" i="4"/>
  <c r="O13" i="4"/>
  <c r="P13" i="4"/>
  <c r="Q13" i="4" s="1"/>
  <c r="N14" i="4"/>
  <c r="O14" i="4"/>
  <c r="P14" i="4"/>
  <c r="Q14" i="4" s="1"/>
  <c r="N15" i="4"/>
  <c r="O15" i="4"/>
  <c r="P15" i="4"/>
  <c r="Q15" i="4" s="1"/>
  <c r="N16" i="4"/>
  <c r="O16" i="4"/>
  <c r="P16" i="4"/>
  <c r="Q16" i="4" s="1"/>
  <c r="N17" i="4"/>
  <c r="O17" i="4"/>
  <c r="P17" i="4"/>
  <c r="Q17" i="4" s="1"/>
  <c r="N18" i="4"/>
  <c r="O18" i="4"/>
  <c r="P18" i="4"/>
  <c r="Q18" i="4" s="1"/>
  <c r="N19" i="4"/>
  <c r="O19" i="4"/>
  <c r="P19" i="4"/>
  <c r="Q19" i="4" s="1"/>
  <c r="N20" i="4"/>
  <c r="O20" i="4"/>
  <c r="P20" i="4"/>
  <c r="Q20" i="4" s="1"/>
  <c r="N21" i="4"/>
  <c r="O21" i="4"/>
  <c r="P21" i="4"/>
  <c r="Q21" i="4" s="1"/>
  <c r="N22" i="4"/>
  <c r="O22" i="4"/>
  <c r="P22" i="4"/>
  <c r="Q22" i="4" s="1"/>
  <c r="N23" i="4"/>
  <c r="O23" i="4"/>
  <c r="P23" i="4"/>
  <c r="Q23" i="4" s="1"/>
  <c r="N24" i="4"/>
  <c r="O24" i="4"/>
  <c r="P24" i="4"/>
  <c r="Q24" i="4" s="1"/>
  <c r="N25" i="4"/>
  <c r="O25" i="4"/>
  <c r="P25" i="4"/>
  <c r="Q25" i="4" s="1"/>
  <c r="N26" i="4"/>
  <c r="O26" i="4"/>
  <c r="P26" i="4"/>
  <c r="Q26" i="4" s="1"/>
  <c r="N27" i="4"/>
  <c r="O27" i="4"/>
  <c r="P27" i="4"/>
  <c r="Q27" i="4" s="1"/>
  <c r="N28" i="4"/>
  <c r="O28" i="4"/>
  <c r="P28" i="4"/>
  <c r="Q28" i="4" s="1"/>
  <c r="N29" i="4"/>
  <c r="O29" i="4"/>
  <c r="P29" i="4"/>
  <c r="Q29" i="4" s="1"/>
  <c r="N30" i="4"/>
  <c r="O30" i="4"/>
  <c r="P30" i="4"/>
  <c r="Q30" i="4" s="1"/>
  <c r="N31" i="4"/>
  <c r="O31" i="4"/>
  <c r="P31" i="4"/>
  <c r="Q31" i="4" s="1"/>
  <c r="N32" i="4"/>
  <c r="O32" i="4"/>
  <c r="P32" i="4"/>
  <c r="Q32" i="4" s="1"/>
  <c r="N33" i="4"/>
  <c r="O33" i="4"/>
  <c r="P33" i="4"/>
  <c r="Q33" i="4" s="1"/>
  <c r="N34" i="4"/>
  <c r="O34" i="4"/>
  <c r="P34" i="4"/>
  <c r="Q34" i="4" s="1"/>
  <c r="N35" i="4"/>
  <c r="O35" i="4"/>
  <c r="P35" i="4"/>
  <c r="Q35" i="4" s="1"/>
  <c r="N36" i="4"/>
  <c r="O36" i="4"/>
  <c r="P36" i="4"/>
  <c r="Q36" i="4" s="1"/>
  <c r="N37" i="4"/>
  <c r="O37" i="4"/>
  <c r="P37" i="4"/>
  <c r="Q37" i="4" s="1"/>
  <c r="N38" i="4"/>
  <c r="O38" i="4"/>
  <c r="P38" i="4"/>
  <c r="Q38" i="4" s="1"/>
  <c r="H11" i="4"/>
  <c r="I11" i="4"/>
  <c r="J11" i="4"/>
  <c r="K11" i="4" s="1"/>
  <c r="H12" i="4"/>
  <c r="I12" i="4"/>
  <c r="J12" i="4"/>
  <c r="K12" i="4" s="1"/>
  <c r="H13" i="4"/>
  <c r="I13" i="4"/>
  <c r="J13" i="4"/>
  <c r="K13" i="4" s="1"/>
  <c r="H14" i="4"/>
  <c r="I14" i="4"/>
  <c r="J14" i="4"/>
  <c r="K14" i="4" s="1"/>
  <c r="H15" i="4"/>
  <c r="I15" i="4"/>
  <c r="J15" i="4"/>
  <c r="K15" i="4" s="1"/>
  <c r="H16" i="4"/>
  <c r="I16" i="4"/>
  <c r="J16" i="4"/>
  <c r="K16" i="4" s="1"/>
  <c r="H17" i="4"/>
  <c r="I17" i="4"/>
  <c r="J17" i="4"/>
  <c r="K17" i="4" s="1"/>
  <c r="H18" i="4"/>
  <c r="I18" i="4"/>
  <c r="J18" i="4"/>
  <c r="K18" i="4" s="1"/>
  <c r="H19" i="4"/>
  <c r="I19" i="4"/>
  <c r="J19" i="4"/>
  <c r="K19" i="4" s="1"/>
  <c r="H20" i="4"/>
  <c r="I20" i="4"/>
  <c r="J20" i="4"/>
  <c r="K20" i="4" s="1"/>
  <c r="H21" i="4"/>
  <c r="I21" i="4"/>
  <c r="J21" i="4"/>
  <c r="K21" i="4" s="1"/>
  <c r="H22" i="4"/>
  <c r="I22" i="4"/>
  <c r="J22" i="4"/>
  <c r="K22" i="4" s="1"/>
  <c r="H23" i="4"/>
  <c r="I23" i="4"/>
  <c r="J23" i="4"/>
  <c r="K23" i="4" s="1"/>
  <c r="H24" i="4"/>
  <c r="I24" i="4"/>
  <c r="J24" i="4"/>
  <c r="K24" i="4" s="1"/>
  <c r="H25" i="4"/>
  <c r="I25" i="4"/>
  <c r="J25" i="4"/>
  <c r="K25" i="4" s="1"/>
  <c r="H26" i="4"/>
  <c r="I26" i="4"/>
  <c r="J26" i="4"/>
  <c r="K26" i="4" s="1"/>
  <c r="H27" i="4"/>
  <c r="I27" i="4"/>
  <c r="J27" i="4"/>
  <c r="K27" i="4" s="1"/>
  <c r="H28" i="4"/>
  <c r="I28" i="4"/>
  <c r="J28" i="4"/>
  <c r="K28" i="4" s="1"/>
  <c r="H29" i="4"/>
  <c r="I29" i="4"/>
  <c r="J29" i="4"/>
  <c r="K29" i="4" s="1"/>
  <c r="H30" i="4"/>
  <c r="I30" i="4"/>
  <c r="J30" i="4"/>
  <c r="K30" i="4" s="1"/>
  <c r="H31" i="4"/>
  <c r="I31" i="4"/>
  <c r="J31" i="4"/>
  <c r="K31" i="4" s="1"/>
  <c r="H32" i="4"/>
  <c r="I32" i="4"/>
  <c r="J32" i="4"/>
  <c r="K32" i="4" s="1"/>
  <c r="H33" i="4"/>
  <c r="I33" i="4"/>
  <c r="J33" i="4"/>
  <c r="K33" i="4" s="1"/>
  <c r="H34" i="4"/>
  <c r="I34" i="4"/>
  <c r="J34" i="4"/>
  <c r="K34" i="4" s="1"/>
  <c r="H35" i="4"/>
  <c r="I35" i="4"/>
  <c r="J35" i="4"/>
  <c r="K35" i="4" s="1"/>
  <c r="H36" i="4"/>
  <c r="I36" i="4"/>
  <c r="J36" i="4"/>
  <c r="K36" i="4" s="1"/>
  <c r="H37" i="4"/>
  <c r="I37" i="4"/>
  <c r="J37" i="4"/>
  <c r="K37" i="4" s="1"/>
  <c r="H38" i="4"/>
  <c r="I38" i="4"/>
  <c r="J38" i="4"/>
  <c r="K38" i="4" s="1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T6" i="4"/>
  <c r="U6" i="4"/>
  <c r="V6" i="4"/>
  <c r="W6" i="4" s="1"/>
  <c r="T7" i="4"/>
  <c r="U7" i="4"/>
  <c r="V7" i="4"/>
  <c r="W7" i="4" s="1"/>
  <c r="T8" i="4"/>
  <c r="U8" i="4"/>
  <c r="V8" i="4"/>
  <c r="W8" i="4" s="1"/>
  <c r="T9" i="4"/>
  <c r="U9" i="4"/>
  <c r="V9" i="4"/>
  <c r="W9" i="4" s="1"/>
  <c r="T10" i="4"/>
  <c r="U10" i="4"/>
  <c r="V10" i="4"/>
  <c r="W10" i="4" s="1"/>
  <c r="U5" i="4"/>
  <c r="V5" i="4"/>
  <c r="T5" i="4"/>
  <c r="N6" i="4"/>
  <c r="O6" i="4"/>
  <c r="P6" i="4"/>
  <c r="Q6" i="4" s="1"/>
  <c r="N7" i="4"/>
  <c r="O7" i="4"/>
  <c r="P7" i="4"/>
  <c r="Q7" i="4" s="1"/>
  <c r="N8" i="4"/>
  <c r="O8" i="4"/>
  <c r="P8" i="4"/>
  <c r="Q8" i="4" s="1"/>
  <c r="N9" i="4"/>
  <c r="O9" i="4"/>
  <c r="P9" i="4"/>
  <c r="Q9" i="4" s="1"/>
  <c r="N10" i="4"/>
  <c r="O10" i="4"/>
  <c r="P10" i="4"/>
  <c r="Q10" i="4" s="1"/>
  <c r="O5" i="4"/>
  <c r="P5" i="4"/>
  <c r="Q5" i="4" s="1"/>
  <c r="N5" i="4"/>
  <c r="W5" i="4"/>
  <c r="H6" i="4"/>
  <c r="I6" i="4"/>
  <c r="J6" i="4"/>
  <c r="K6" i="4" s="1"/>
  <c r="H7" i="4"/>
  <c r="I7" i="4"/>
  <c r="J7" i="4"/>
  <c r="K7" i="4" s="1"/>
  <c r="H8" i="4"/>
  <c r="I8" i="4"/>
  <c r="J8" i="4"/>
  <c r="K8" i="4" s="1"/>
  <c r="H9" i="4"/>
  <c r="I9" i="4"/>
  <c r="J9" i="4"/>
  <c r="K9" i="4" s="1"/>
  <c r="H10" i="4"/>
  <c r="I10" i="4"/>
  <c r="J10" i="4"/>
  <c r="K10" i="4" s="1"/>
  <c r="I5" i="4"/>
  <c r="J5" i="4"/>
  <c r="K5" i="4" s="1"/>
  <c r="H5" i="4"/>
  <c r="B7" i="4"/>
  <c r="C7" i="4"/>
  <c r="D7" i="4"/>
  <c r="B8" i="4"/>
  <c r="C8" i="4"/>
  <c r="D8" i="4"/>
  <c r="B9" i="4"/>
  <c r="C9" i="4"/>
  <c r="D9" i="4"/>
  <c r="B10" i="4"/>
  <c r="C10" i="4"/>
  <c r="D10" i="4"/>
  <c r="B11" i="4"/>
  <c r="C11" i="4"/>
  <c r="D11" i="4"/>
  <c r="B12" i="4"/>
  <c r="C12" i="4"/>
  <c r="D12" i="4"/>
  <c r="B13" i="4"/>
  <c r="C13" i="4"/>
  <c r="D13" i="4"/>
  <c r="B14" i="4"/>
  <c r="C14" i="4"/>
  <c r="D14" i="4"/>
  <c r="B15" i="4"/>
  <c r="C15" i="4"/>
  <c r="D15" i="4"/>
  <c r="B16" i="4"/>
  <c r="C16" i="4"/>
  <c r="D16" i="4"/>
  <c r="B17" i="4"/>
  <c r="C17" i="4"/>
  <c r="D17" i="4"/>
  <c r="B18" i="4"/>
  <c r="C18" i="4"/>
  <c r="D18" i="4"/>
  <c r="B19" i="4"/>
  <c r="C19" i="4"/>
  <c r="D19" i="4"/>
  <c r="C5" i="4"/>
  <c r="D5" i="4"/>
  <c r="E5" i="4" s="1"/>
  <c r="C6" i="4"/>
  <c r="D6" i="4"/>
  <c r="E6" i="4" s="1"/>
  <c r="B5" i="4"/>
  <c r="B6" i="4"/>
  <c r="B18" i="1"/>
  <c r="B20" i="1"/>
  <c r="B22" i="1"/>
  <c r="B23" i="1" s="1"/>
  <c r="B25" i="1"/>
  <c r="B26" i="1" s="1"/>
  <c r="B28" i="1"/>
  <c r="B29" i="1" s="1"/>
  <c r="B31" i="1"/>
  <c r="B32" i="1" s="1"/>
  <c r="Y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E13" i="1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BL13" i="2"/>
  <c r="BM13" i="2"/>
  <c r="BN13" i="2"/>
  <c r="E13" i="2"/>
</calcChain>
</file>

<file path=xl/connections.xml><?xml version="1.0" encoding="utf-8"?>
<connections xmlns="http://schemas.openxmlformats.org/spreadsheetml/2006/main">
  <connection id="1" keepAlive="1" name="Запрос — Запрос1" description="Соединение с запросом &quot;Запрос1&quot; в книге." type="5" refreshedVersion="4" background="1" saveData="1">
    <dbPr connection="provider=Microsoft.Mashup.OleDb.1;data source=$EmbeddedMashup(00fdb426-453c-4401-a17c-fa1c49abd720)$;location=Запрос1;extended properties=UEsDBBQAAgAIAFtNkk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BbTZJ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W02STOE4yjicAgAA5QUAABMAHABGb3JtdWxhcy9TZWN0aW9uMS5tIKIYACigFAAAAAAAAAAAAAAAAAAAAAAAAAAAAOy9B2AcSZYlJi9tynt/SvVK1+B0oQiAYBMk2JBAEOzBiM3mkuwdaUcjKasqgcplVmVdZhZAzO2dvPfee++999577733ujudTif33/8/XGZkAWz2zkrayZ4hgKrIHz9+fB8/Ipp82hbVMn0tP3cPf+PkN06aeVbns/Rf+jP/pb/pX/oH/+U/6F/6B/7lP3g3/Swt8/Y3TlJ6/qU/61/+g//lP4Q+/iP/pb//X/q7/qW/h747fTfNy/HJuq7zZfvdqn47qaq3W3dG8sKPf/Qv/cX/8h8CSP/S3/Mv/V3pv/wHpwz37/qX/r5/6W8nEPj/3/8v/7H/0t+X/st/GH349/7Lf5w2/vt2PyLYb7JJmY9f5yXh+Kq6ara6/Y/SPJvO063vvcgW+ffTx0fpRwHuH93xEPmL6Iu/81/6W/6lv52+/Pv/5T+Uevpj/6W/O/2X//h/6e8lPBiff/kPSU+qZUsDcb2fvltlyxn/flKV68Vy6wPGNEo/Mh2M0l/80X/yh/0Z+Ohf+vMJM3n5HyD8/iYe29+e0kt/07/0N9M4/hBu9KfQh39b+i/9Jf/SXyB/0teE9r/8J45Sosbf9C//wfzpX6xw/qaPfsnPegcfPMfRKX7fiVIW+N6NY2T2WK7LMqX5vG37jz7yRvmX/kt/G33599oRUWvmRvrob/6X/4h/+Y9143mVL6pL5Zfm6zPMRyM7hWDwgOR/GjX4mwmdv0UQSunNv5/w+9v/pb+HZsoicjybnS1n+TvHujcOArP8Z3mwRuku/c/r+S/kifnb/+U/9F/6B4lOf9C//CdSU0jkbchS1bO89uiycRQ0+g4mP/ucrIOzk2N6uWlgS5ofb1zvTaPRL+4PFlP/S37Jnd84KZZfD7/D/ycAAP//UEsBAi0AFAACAAgAW02STGCFGtIUAQAA+gAAABIAAAAAAAAAAAAAAAAAAAAAAENvbmZpZy9QYWNrYWdlLnhtbFBLAQItABQAAgAIAFtNkkwPyumrDQEAAOkAAAATAAAAAAAAAAAAAAAAAGABAABbQ29udGVudF9UeXBlc10ueG1sUEsBAi0AFAACAAgAW02STOE4yjicAgAA5QUAABMAAAAAAAAAAAAAAAAAugIAAEZvcm11bGFzL1NlY3Rpb24xLm1QSwUGAAAAAAMAAwDCAAAAowUAAAAA" command="SELECT * FROM [Запрос1]"/>
  </connection>
</connections>
</file>

<file path=xl/sharedStrings.xml><?xml version="1.0" encoding="utf-8"?>
<sst xmlns="http://schemas.openxmlformats.org/spreadsheetml/2006/main" count="238" uniqueCount="35">
  <si>
    <t>№</t>
  </si>
  <si>
    <t>Наименование работ</t>
  </si>
  <si>
    <t>Вид ТО</t>
  </si>
  <si>
    <t>Время, час</t>
  </si>
  <si>
    <t>Дни месяца</t>
  </si>
  <si>
    <t>1см</t>
  </si>
  <si>
    <t>2см</t>
  </si>
  <si>
    <t>Бисерная мельница</t>
  </si>
  <si>
    <t>Немецкая бисерная мельница</t>
  </si>
  <si>
    <t>ГБМ1</t>
  </si>
  <si>
    <t>ГБМ2</t>
  </si>
  <si>
    <t>ГБМ3</t>
  </si>
  <si>
    <t>ГБМ4</t>
  </si>
  <si>
    <t>ГБМ6</t>
  </si>
  <si>
    <t>Чиллер ГБМ2</t>
  </si>
  <si>
    <t>Месяц:</t>
  </si>
  <si>
    <t>Чел на смену</t>
  </si>
  <si>
    <t>Итого на смену, час</t>
  </si>
  <si>
    <t>ЕТО</t>
  </si>
  <si>
    <t>ТО1</t>
  </si>
  <si>
    <t>ТО2</t>
  </si>
  <si>
    <t>Система сбора промывок</t>
  </si>
  <si>
    <t>Наменование работ</t>
  </si>
  <si>
    <t>Расчет времени работы по ТО оборудования 1 участок</t>
  </si>
  <si>
    <t>Расчет времени работы по ТО оборудования</t>
  </si>
  <si>
    <t>Итого, часов</t>
  </si>
  <si>
    <t>№№</t>
  </si>
  <si>
    <t>Осмос</t>
  </si>
  <si>
    <t>Система дезинфекции</t>
  </si>
  <si>
    <t>Емкость №1</t>
  </si>
  <si>
    <t>Емкость №2</t>
  </si>
  <si>
    <t>Емкость №3</t>
  </si>
  <si>
    <t>Насос плдачи воды</t>
  </si>
  <si>
    <t>Дата:</t>
  </si>
  <si>
    <t>Смена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</si>
</sst>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4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B7E1CD"/>
        <bgColor rgb="FFB7E1CD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textRotation="180"/>
    </xf>
    <xf numFmtId="0" fontId="1" fillId="3" borderId="7" xfId="0" applyFont="1" applyFill="1" applyBorder="1" applyAlignment="1">
      <alignment horizontal="center" textRotation="180"/>
    </xf>
    <xf numFmtId="0" fontId="1" fillId="5" borderId="3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0" borderId="7" xfId="0" applyFont="1" applyBorder="1" applyAlignment="1"/>
    <xf numFmtId="0" fontId="1" fillId="0" borderId="7" xfId="0" applyFont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/>
    </xf>
    <xf numFmtId="0" fontId="1" fillId="0" borderId="7" xfId="0" applyFont="1" applyBorder="1"/>
    <xf numFmtId="0" fontId="1" fillId="5" borderId="10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6" borderId="8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0" fillId="0" borderId="0" xfId="0" applyFont="1" applyBorder="1" applyAlignment="1"/>
    <xf numFmtId="0" fontId="1" fillId="0" borderId="0" xfId="0" applyFont="1" applyBorder="1" applyAlignment="1"/>
    <xf numFmtId="0" fontId="1" fillId="3" borderId="0" xfId="0" applyFont="1" applyFill="1" applyBorder="1" applyAlignment="1">
      <alignment horizontal="center"/>
    </xf>
    <xf numFmtId="0" fontId="0" fillId="0" borderId="4" xfId="0" applyFont="1" applyBorder="1" applyAlignment="1"/>
    <xf numFmtId="0" fontId="4" fillId="0" borderId="0" xfId="0" applyFont="1" applyAlignment="1"/>
    <xf numFmtId="0" fontId="1" fillId="3" borderId="7" xfId="0" applyFont="1" applyFill="1" applyBorder="1" applyAlignment="1">
      <alignment horizontal="center"/>
    </xf>
    <xf numFmtId="0" fontId="0" fillId="2" borderId="0" xfId="0" applyFill="1"/>
    <xf numFmtId="14" fontId="5" fillId="7" borderId="0" xfId="0" applyNumberFormat="1" applyFont="1" applyFill="1"/>
    <xf numFmtId="0" fontId="0" fillId="7" borderId="0" xfId="0" applyFill="1"/>
    <xf numFmtId="0" fontId="0" fillId="2" borderId="0" xfId="0" applyFill="1" applyAlignment="1">
      <alignment horizontal="center" vertical="center"/>
    </xf>
    <xf numFmtId="0" fontId="0" fillId="0" borderId="2" xfId="0" applyBorder="1"/>
    <xf numFmtId="0" fontId="0" fillId="0" borderId="15" xfId="0" applyBorder="1"/>
    <xf numFmtId="0" fontId="0" fillId="0" borderId="16" xfId="0" applyBorder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0" borderId="10" xfId="0" applyFont="1" applyBorder="1"/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1" fillId="0" borderId="9" xfId="0" applyFont="1" applyBorder="1" applyAlignment="1">
      <alignment horizontal="center"/>
    </xf>
    <xf numFmtId="0" fontId="1" fillId="0" borderId="9" xfId="0" applyFont="1" applyBorder="1"/>
    <xf numFmtId="0" fontId="0" fillId="0" borderId="3" xfId="0" applyBorder="1"/>
    <xf numFmtId="0" fontId="0" fillId="0" borderId="0" xfId="0" applyBorder="1" applyAlignment="1"/>
    <xf numFmtId="0" fontId="0" fillId="0" borderId="0" xfId="0" applyBorder="1"/>
    <xf numFmtId="0" fontId="0" fillId="0" borderId="17" xfId="0" applyBorder="1"/>
    <xf numFmtId="0" fontId="0" fillId="0" borderId="18" xfId="0" applyBorder="1" applyAlignment="1">
      <alignment horizontal="center"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0" xfId="0" applyNumberFormat="1" applyAlignment="1"/>
  </cellXfs>
  <cellStyles count="1">
    <cellStyle name="Обычный" xfId="0" builtinId="0"/>
  </cellStyles>
  <dxfs count="72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 patternType="solid">
          <fgColor rgb="FFB7E1CD"/>
          <bgColor rgb="FF9CD7EC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>
          <bgColor rgb="FF00B0F0"/>
        </patternFill>
      </fill>
    </dxf>
    <dxf>
      <fill>
        <patternFill patternType="solid">
          <fgColor rgb="FFB7E1CD"/>
          <bgColor rgb="FF9CD7EC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>
          <bgColor rgb="FF00B0F0"/>
        </patternFill>
      </fill>
    </dxf>
    <dxf>
      <fill>
        <patternFill patternType="solid">
          <fgColor rgb="FFB7E1CD"/>
          <bgColor rgb="FF9CD7EC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>
          <bgColor rgb="FF00B0F0"/>
        </patternFill>
      </fill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3" defaultTableStyle="TableStyleMedium9" defaultPivotStyle="PivotStyleLight16">
    <tableStyle name="TableStyleQueryPreview" pivot="0" count="3">
      <tableStyleElement type="wholeTable" dxfId="35"/>
      <tableStyleElement type="headerRow" dxfId="34"/>
      <tableStyleElement type="firstRowStripe" dxfId="33"/>
    </tableStyle>
    <tableStyle name="TableStyleQueryResult" pivot="0" count="3">
      <tableStyleElement type="wholeTable" dxfId="32"/>
      <tableStyleElement type="headerRow" dxfId="31"/>
      <tableStyleElement type="firstRowStripe" dxfId="30"/>
    </tableStyle>
    <tableStyle name="Стиль таблицы 1" pivot="0" count="0"/>
  </tableStyles>
  <colors>
    <mruColors>
      <color rgb="FF5DCBA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6">
    <queryTableFields count="5">
      <queryTableField id="1" name="№" tableColumnId="24"/>
      <queryTableField id="2" name="Наменование работ" tableColumnId="25"/>
      <queryTableField id="3" name="Вид ТО" tableColumnId="26"/>
      <queryTableField id="4" name="Время, час" tableColumnId="27"/>
      <queryTableField id="5" name="Смена" tableColumnId="28"/>
    </queryTableFields>
  </queryTableRefresh>
</queryTable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участок11" displayName="участок11" ref="A4:E38" totalsRowShown="0" headerRowDxfId="63" headerRowBorderDxfId="70" tableBorderDxfId="71" totalsRowBorderDxfId="69">
  <autoFilter ref="A4:E38"/>
  <tableColumns count="5">
    <tableColumn id="1" name="№" dataDxfId="68"/>
    <tableColumn id="2" name="Наменование работ" dataDxfId="67">
      <calculatedColumnFormula>IFERROR(INDEX('1участок'!B$17:B$33,_xlfn.AGGREGATE(15,6,(ROW($B$17:$B$33)-16)/INDEX('1участок'!$E$17:$BN$33,,Сводная!$G$2*2-1),ROW(A1))),"")</calculatedColumnFormula>
    </tableColumn>
    <tableColumn id="3" name="Вид ТО" dataDxfId="66">
      <calculatedColumnFormula>IFERROR(INDEX('1участок'!C$17:C$33,_xlfn.AGGREGATE(15,6,(ROW($B$17:$B$33)-16)/INDEX('1участок'!$E$17:$BN$33,,Сводная!$G$2*2-1),ROW(B1))),"")</calculatedColumnFormula>
    </tableColumn>
    <tableColumn id="4" name="Время, час" dataDxfId="65">
      <calculatedColumnFormula>IFERROR(INDEX('1участок'!D$17:D$33,_xlfn.AGGREGATE(15,6,(ROW($B$17:$B$33)-16)/INDEX('1участок'!$E$17:$BN$33,,Сводная!$G$2*2-1),ROW(C1))),"")</calculatedColumnFormula>
    </tableColumn>
    <tableColumn id="5" name="Смена" dataDxfId="64"/>
  </tableColumns>
  <tableStyleInfo name="Стиль таблицы 1" showFirstColumn="0" showLastColumn="0" showRowStripes="1" showColumnStripes="0"/>
</table>
</file>

<file path=xl/tables/table2.xml><?xml version="1.0" encoding="utf-8"?>
<table xmlns="http://schemas.openxmlformats.org/spreadsheetml/2006/main" id="2" name="участок12" displayName="участок12" ref="G4:K38" totalsRowShown="0" headerRowDxfId="54" headerRowBorderDxfId="61" tableBorderDxfId="62" totalsRowBorderDxfId="60">
  <autoFilter ref="G4:K38"/>
  <tableColumns count="5">
    <tableColumn id="1" name="№" dataDxfId="59"/>
    <tableColumn id="2" name="Наменование работ" dataDxfId="58">
      <calculatedColumnFormula>IFERROR(INDEX('1участок'!B$17:B$33,_xlfn.AGGREGATE(15,6,(ROW($B$17:$B$33)-16)/INDEX('1участок'!$E$17:$BN$33,,Сводная!$G$2*2),ROW(A1))),"")</calculatedColumnFormula>
    </tableColumn>
    <tableColumn id="3" name="Вид ТО" dataDxfId="57">
      <calculatedColumnFormula>IFERROR(INDEX('1участок'!C$17:C$33,_xlfn.AGGREGATE(15,6,(ROW($B$17:$B$33)-16)/INDEX('1участок'!$E$17:$BN$33,,Сводная!$G$2*2),ROW(B1))),"")</calculatedColumnFormula>
    </tableColumn>
    <tableColumn id="4" name="Время, час" dataDxfId="56">
      <calculatedColumnFormula>IFERROR(INDEX('1участок'!D$17:D$33,_xlfn.AGGREGATE(15,6,(ROW($B$17:$B$33)-16)/INDEX('1участок'!$E$17:$BN$33,,Сводная!$G$2*2),ROW(C1))),"")</calculatedColumnFormula>
    </tableColumn>
    <tableColumn id="5" name="Смена" dataDxfId="55">
      <calculatedColumnFormula>IF(ISNUMBER(J5),2,"")</calculatedColumnFormula>
    </tableColumn>
  </tableColumns>
  <tableStyleInfo name="Стиль таблицы 1" showFirstColumn="0" showLastColumn="0" showRowStripes="1" showColumnStripes="0"/>
</table>
</file>

<file path=xl/tables/table3.xml><?xml version="1.0" encoding="utf-8"?>
<table xmlns="http://schemas.openxmlformats.org/spreadsheetml/2006/main" id="3" name="участок21" displayName="участок21" ref="M4:Q38" totalsRowShown="0" headerRowDxfId="45" headerRowBorderDxfId="52" tableBorderDxfId="53" totalsRowBorderDxfId="51">
  <autoFilter ref="M4:Q38"/>
  <tableColumns count="5">
    <tableColumn id="1" name="№" dataDxfId="50"/>
    <tableColumn id="2" name="Наменование работ" dataDxfId="49">
      <calculatedColumnFormula>IFERROR(INDEX('2 участок'!B$17:B$34,_xlfn.AGGREGATE(15,6,(ROW($B$17:$B$33)-16)/INDEX('2 участок'!$E$17:$BN$33,,Сводная!$G$2*2-1),ROW(M1))),"")</calculatedColumnFormula>
    </tableColumn>
    <tableColumn id="3" name="Вид ТО" dataDxfId="48">
      <calculatedColumnFormula>IFERROR(INDEX('2 участок'!C$17:C$34,_xlfn.AGGREGATE(15,6,(ROW($B$17:$B$33)-16)/INDEX('2 участок'!$E$17:$BN$33,,Сводная!$G$2*2-1),ROW(N1))),"")</calculatedColumnFormula>
    </tableColumn>
    <tableColumn id="4" name="Время, час" dataDxfId="47">
      <calculatedColumnFormula>IFERROR(INDEX('2 участок'!D$17:D$34,_xlfn.AGGREGATE(15,6,(ROW($B$17:$B$33)-16)/INDEX('2 участок'!$E$17:$BN$33,,Сводная!$G$2*2-1),ROW(O1))),"")</calculatedColumnFormula>
    </tableColumn>
    <tableColumn id="5" name="Смена" dataDxfId="46">
      <calculatedColumnFormula>IF(ISNUMBER(P5),1,"")</calculatedColumnFormula>
    </tableColumn>
  </tableColumns>
  <tableStyleInfo name="Стиль таблицы 1" showFirstColumn="0" showLastColumn="0" showRowStripes="1" showColumnStripes="0"/>
</table>
</file>

<file path=xl/tables/table4.xml><?xml version="1.0" encoding="utf-8"?>
<table xmlns="http://schemas.openxmlformats.org/spreadsheetml/2006/main" id="4" name="участок22" displayName="участок22" ref="S4:W38" totalsRowShown="0" headerRowDxfId="36" headerRowBorderDxfId="43" tableBorderDxfId="44" totalsRowBorderDxfId="42">
  <autoFilter ref="S4:W38"/>
  <tableColumns count="5">
    <tableColumn id="1" name="№" dataDxfId="41"/>
    <tableColumn id="2" name="Наменование работ" dataDxfId="40">
      <calculatedColumnFormula>IFERROR(INDEX('2 участок'!N$17:N$33,_xlfn.AGGREGATE(15,6,(ROW($B$17:$B$33)-16)/INDEX('2 участок'!$E$17:$BN$33,,Сводная!$G$2*2),ROW(M1))),"")</calculatedColumnFormula>
    </tableColumn>
    <tableColumn id="3" name="Вид ТО" dataDxfId="39">
      <calculatedColumnFormula>IFERROR(INDEX('2 участок'!O$17:O$33,_xlfn.AGGREGATE(15,6,(ROW($B$17:$B$33)-16)/INDEX('2 участок'!$E$17:$BN$33,,Сводная!$G$2*2),ROW(N1))),"")</calculatedColumnFormula>
    </tableColumn>
    <tableColumn id="4" name="Время, час" dataDxfId="38">
      <calculatedColumnFormula>IFERROR(INDEX('2 участок'!P$17:P$33,_xlfn.AGGREGATE(15,6,(ROW($B$17:$B$33)-16)/INDEX('2 участок'!$E$17:$BN$33,,Сводная!$G$2*2),ROW(O1))),"")</calculatedColumnFormula>
    </tableColumn>
    <tableColumn id="5" name="Смена" dataDxfId="37">
      <calculatedColumnFormula>IF(ISNUMBER(V5),2,"")</calculatedColumnFormula>
    </tableColumn>
  </tableColumns>
  <tableStyleInfo name="Стиль таблицы 1" showFirstColumn="0" showLastColumn="0" showRowStripes="1" showColumnStripes="0"/>
</table>
</file>

<file path=xl/tables/table5.xml><?xml version="1.0" encoding="utf-8"?>
<table xmlns="http://schemas.openxmlformats.org/spreadsheetml/2006/main" id="5" name="Запрос1" displayName="Запрос1" ref="A1:E10" tableType="queryTable" totalsRowShown="0" headerRowDxfId="29" dataDxfId="28">
  <autoFilter ref="A1:E10"/>
  <tableColumns count="5">
    <tableColumn id="24" uniqueName="24" name="№" queryTableFieldId="1" dataDxfId="4"/>
    <tableColumn id="25" uniqueName="25" name="Наменование работ" queryTableFieldId="2" dataDxfId="3"/>
    <tableColumn id="26" uniqueName="26" name="Вид ТО" queryTableFieldId="3" dataDxfId="2"/>
    <tableColumn id="27" uniqueName="27" name="Время, час" queryTableFieldId="4" dataDxfId="1"/>
    <tableColumn id="28" uniqueName="28" name="Смена" queryTableFieldId="5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4" Type="http://schemas.openxmlformats.org/officeDocument/2006/relationships/table" Target="../tables/table4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N47"/>
  <sheetViews>
    <sheetView zoomScale="70" zoomScaleNormal="70" workbookViewId="0">
      <selection activeCell="E16" sqref="E16:AK16"/>
    </sheetView>
  </sheetViews>
  <sheetFormatPr defaultColWidth="14.42578125" defaultRowHeight="15.75" customHeight="1" x14ac:dyDescent="0.25"/>
  <cols>
    <col min="1" max="1" width="5.140625" style="2" customWidth="1"/>
    <col min="2" max="2" width="27.28515625" style="2" customWidth="1"/>
    <col min="3" max="3" width="9.140625" style="2" customWidth="1"/>
    <col min="4" max="4" width="7" style="2" customWidth="1"/>
    <col min="5" max="66" width="3.42578125" style="2" customWidth="1"/>
    <col min="67" max="16384" width="14.42578125" style="2"/>
  </cols>
  <sheetData>
    <row r="3" spans="1:66" ht="15" x14ac:dyDescent="0.25">
      <c r="B3" s="35"/>
      <c r="C3" s="35"/>
    </row>
    <row r="4" spans="1:66" ht="15" x14ac:dyDescent="0.25"/>
    <row r="5" spans="1:66" ht="15" x14ac:dyDescent="0.25">
      <c r="B5" s="3"/>
      <c r="C5" s="3"/>
    </row>
    <row r="6" spans="1:66" ht="15" x14ac:dyDescent="0.25"/>
    <row r="7" spans="1:66" ht="18" customHeight="1" x14ac:dyDescent="0.25">
      <c r="B7" s="3"/>
      <c r="C7" s="3"/>
    </row>
    <row r="8" spans="1:66" ht="15" x14ac:dyDescent="0.25">
      <c r="B8" s="36"/>
      <c r="C8" s="36"/>
      <c r="D8" s="36"/>
    </row>
    <row r="9" spans="1:66" ht="15.75" customHeight="1" x14ac:dyDescent="0.25">
      <c r="B9" s="4"/>
      <c r="C9" s="4"/>
      <c r="D9" s="4"/>
    </row>
    <row r="10" spans="1:66" ht="21.75" customHeight="1" x14ac:dyDescent="0.3">
      <c r="E10" s="26" t="s">
        <v>23</v>
      </c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 t="s">
        <v>15</v>
      </c>
      <c r="Y10" s="26"/>
      <c r="Z10" s="26"/>
      <c r="AA10" s="26"/>
      <c r="AB10" s="25"/>
      <c r="AC10" s="25"/>
      <c r="AD10" s="25"/>
      <c r="AE10" s="25"/>
      <c r="AF10" s="25"/>
      <c r="AG10" s="25"/>
    </row>
    <row r="11" spans="1:66" ht="27" customHeight="1" x14ac:dyDescent="0.25">
      <c r="C11" s="42" t="s">
        <v>16</v>
      </c>
      <c r="D11" s="43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</row>
    <row r="12" spans="1:66" ht="22.5" customHeight="1" x14ac:dyDescent="0.25">
      <c r="C12" s="44" t="s">
        <v>17</v>
      </c>
      <c r="D12" s="45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</row>
    <row r="13" spans="1:66" ht="30" customHeight="1" x14ac:dyDescent="0.25">
      <c r="C13" s="46" t="s">
        <v>25</v>
      </c>
      <c r="D13" s="46"/>
      <c r="E13" s="6">
        <f>$D$17*E17+$D$18*E18+$D$19*E19+$D$20*E20+$D$21*E21+$D$22*E22+$D$23*E23+$D$24*E24+$D$25*E25+$D$26*E26+$D$27*E27+$D$28*E28+$D$29*E29+$D$30*E30+$D$31*E31+$D$32*E32+$D$33*E33</f>
        <v>4.3</v>
      </c>
      <c r="F13" s="6">
        <f t="shared" ref="F13:BN13" si="0">$D$17*F17+$D$18*F18+$D$19*F19+$D$20*F20+$D$21*F21+$D$22*F22+$D$23*F23+$D$24*F24+$D$25*F25+$D$26*F26+$D$27*F27+$D$28*F28+$D$29*F29+$D$30*F30+$D$31*F31+$D$32*F32+$D$33*F33</f>
        <v>0.56999999999999995</v>
      </c>
      <c r="G13" s="6">
        <f t="shared" si="0"/>
        <v>0</v>
      </c>
      <c r="H13" s="6">
        <f t="shared" si="0"/>
        <v>0</v>
      </c>
      <c r="I13" s="6">
        <f t="shared" si="0"/>
        <v>0</v>
      </c>
      <c r="J13" s="6">
        <f t="shared" si="0"/>
        <v>4.3</v>
      </c>
      <c r="K13" s="6">
        <f t="shared" si="0"/>
        <v>0</v>
      </c>
      <c r="L13" s="6">
        <f t="shared" si="0"/>
        <v>0</v>
      </c>
      <c r="M13" s="6">
        <f t="shared" si="0"/>
        <v>3</v>
      </c>
      <c r="N13" s="6">
        <f t="shared" si="0"/>
        <v>0</v>
      </c>
      <c r="O13" s="6">
        <f t="shared" si="0"/>
        <v>0</v>
      </c>
      <c r="P13" s="6">
        <f t="shared" si="0"/>
        <v>0</v>
      </c>
      <c r="Q13" s="6">
        <f t="shared" si="0"/>
        <v>0</v>
      </c>
      <c r="R13" s="6">
        <f t="shared" si="0"/>
        <v>0</v>
      </c>
      <c r="S13" s="6">
        <f t="shared" si="0"/>
        <v>4.3</v>
      </c>
      <c r="T13" s="6">
        <f t="shared" si="0"/>
        <v>0.56999999999999995</v>
      </c>
      <c r="U13" s="6">
        <f t="shared" si="0"/>
        <v>0</v>
      </c>
      <c r="V13" s="6">
        <f t="shared" si="0"/>
        <v>0</v>
      </c>
      <c r="W13" s="6">
        <f t="shared" si="0"/>
        <v>0</v>
      </c>
      <c r="X13" s="6">
        <f t="shared" si="0"/>
        <v>0</v>
      </c>
      <c r="Y13" s="6">
        <f>$D$17*Y17+$D$18*Y18+$D$19*Y19+$D$20*Y20+$D$21*Y21+$D$22*Y22+$D$23*Y23+$D$24*Y24+$D$25*Y25+$D$26*Y26+$D$27*Y27+$D$28*Y28+$D$29*Y29+$D$30*Y30+$D$31*Y31+$D$32*Y32+$D$33*Y33</f>
        <v>0</v>
      </c>
      <c r="Z13" s="6">
        <f t="shared" si="0"/>
        <v>0</v>
      </c>
      <c r="AA13" s="6">
        <f t="shared" si="0"/>
        <v>0</v>
      </c>
      <c r="AB13" s="6">
        <f t="shared" si="0"/>
        <v>0.04</v>
      </c>
      <c r="AC13" s="6">
        <f t="shared" si="0"/>
        <v>4.3</v>
      </c>
      <c r="AD13" s="6">
        <f t="shared" si="0"/>
        <v>0</v>
      </c>
      <c r="AE13" s="6">
        <f t="shared" si="0"/>
        <v>0</v>
      </c>
      <c r="AF13" s="6">
        <f t="shared" si="0"/>
        <v>0</v>
      </c>
      <c r="AG13" s="6">
        <f t="shared" si="0"/>
        <v>0</v>
      </c>
      <c r="AH13" s="6">
        <f t="shared" si="0"/>
        <v>0</v>
      </c>
      <c r="AI13" s="6">
        <f t="shared" si="0"/>
        <v>3</v>
      </c>
      <c r="AJ13" s="6">
        <f t="shared" si="0"/>
        <v>4.3</v>
      </c>
      <c r="AK13" s="6">
        <f t="shared" si="0"/>
        <v>0</v>
      </c>
      <c r="AL13" s="6">
        <f t="shared" si="0"/>
        <v>0</v>
      </c>
      <c r="AM13" s="6">
        <f t="shared" si="0"/>
        <v>4.3</v>
      </c>
      <c r="AN13" s="6">
        <f t="shared" si="0"/>
        <v>0</v>
      </c>
      <c r="AO13" s="6">
        <f t="shared" si="0"/>
        <v>0</v>
      </c>
      <c r="AP13" s="6">
        <f t="shared" si="0"/>
        <v>0</v>
      </c>
      <c r="AQ13" s="6">
        <f t="shared" si="0"/>
        <v>0</v>
      </c>
      <c r="AR13" s="6">
        <f t="shared" si="0"/>
        <v>7.3</v>
      </c>
      <c r="AS13" s="6">
        <f t="shared" si="0"/>
        <v>0</v>
      </c>
      <c r="AT13" s="6">
        <f t="shared" si="0"/>
        <v>0</v>
      </c>
      <c r="AU13" s="6">
        <f t="shared" si="0"/>
        <v>0</v>
      </c>
      <c r="AV13" s="6">
        <f t="shared" si="0"/>
        <v>4.3</v>
      </c>
      <c r="AW13" s="6">
        <f t="shared" si="0"/>
        <v>0</v>
      </c>
      <c r="AX13" s="6">
        <f t="shared" si="0"/>
        <v>0</v>
      </c>
      <c r="AY13" s="6">
        <f t="shared" si="0"/>
        <v>0</v>
      </c>
      <c r="AZ13" s="6">
        <f t="shared" si="0"/>
        <v>0.04</v>
      </c>
      <c r="BA13" s="6">
        <f t="shared" si="0"/>
        <v>4</v>
      </c>
      <c r="BB13" s="6">
        <f t="shared" si="0"/>
        <v>0.15</v>
      </c>
      <c r="BC13" s="6">
        <f t="shared" si="0"/>
        <v>0</v>
      </c>
      <c r="BD13" s="6">
        <f t="shared" si="0"/>
        <v>4</v>
      </c>
      <c r="BE13" s="6">
        <f t="shared" si="0"/>
        <v>6.2600000000000007</v>
      </c>
      <c r="BF13" s="6">
        <f t="shared" si="0"/>
        <v>0</v>
      </c>
      <c r="BG13" s="6">
        <f t="shared" si="0"/>
        <v>4.3</v>
      </c>
      <c r="BH13" s="6">
        <f t="shared" si="0"/>
        <v>0</v>
      </c>
      <c r="BI13" s="6">
        <f t="shared" si="0"/>
        <v>0</v>
      </c>
      <c r="BJ13" s="6">
        <f t="shared" si="0"/>
        <v>0</v>
      </c>
      <c r="BK13" s="6">
        <f t="shared" si="0"/>
        <v>0</v>
      </c>
      <c r="BL13" s="6">
        <f t="shared" si="0"/>
        <v>0</v>
      </c>
      <c r="BM13" s="6">
        <f t="shared" si="0"/>
        <v>0</v>
      </c>
      <c r="BN13" s="6">
        <f t="shared" si="0"/>
        <v>0</v>
      </c>
    </row>
    <row r="14" spans="1:66" ht="15.75" customHeight="1" x14ac:dyDescent="0.25">
      <c r="A14" s="47">
        <v>1</v>
      </c>
      <c r="B14" s="47" t="s">
        <v>7</v>
      </c>
      <c r="C14" s="50" t="s">
        <v>2</v>
      </c>
      <c r="D14" s="50" t="s">
        <v>3</v>
      </c>
      <c r="E14" s="37" t="s">
        <v>4</v>
      </c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9"/>
    </row>
    <row r="15" spans="1:66" ht="15.75" customHeight="1" x14ac:dyDescent="0.25">
      <c r="A15" s="48"/>
      <c r="B15" s="48"/>
      <c r="C15" s="51" t="s">
        <v>19</v>
      </c>
      <c r="D15" s="51">
        <v>2.0499999999999998</v>
      </c>
      <c r="E15" s="40">
        <v>1</v>
      </c>
      <c r="F15" s="41"/>
      <c r="G15" s="37">
        <v>2</v>
      </c>
      <c r="H15" s="41"/>
      <c r="I15" s="37">
        <v>3</v>
      </c>
      <c r="J15" s="41"/>
      <c r="K15" s="37">
        <v>4</v>
      </c>
      <c r="L15" s="41"/>
      <c r="M15" s="37">
        <v>5</v>
      </c>
      <c r="N15" s="41"/>
      <c r="O15" s="40">
        <v>6</v>
      </c>
      <c r="P15" s="41"/>
      <c r="Q15" s="37">
        <v>7</v>
      </c>
      <c r="R15" s="41"/>
      <c r="S15" s="37">
        <v>8</v>
      </c>
      <c r="T15" s="41"/>
      <c r="U15" s="37">
        <v>9</v>
      </c>
      <c r="V15" s="41"/>
      <c r="W15" s="37">
        <v>10</v>
      </c>
      <c r="X15" s="41"/>
      <c r="Y15" s="40">
        <v>11</v>
      </c>
      <c r="Z15" s="41"/>
      <c r="AA15" s="37">
        <v>12</v>
      </c>
      <c r="AB15" s="41"/>
      <c r="AC15" s="37">
        <v>13</v>
      </c>
      <c r="AD15" s="41"/>
      <c r="AE15" s="37">
        <v>14</v>
      </c>
      <c r="AF15" s="41"/>
      <c r="AG15" s="37">
        <v>15</v>
      </c>
      <c r="AH15" s="41"/>
      <c r="AI15" s="40">
        <v>16</v>
      </c>
      <c r="AJ15" s="41"/>
      <c r="AK15" s="37">
        <v>17</v>
      </c>
      <c r="AL15" s="41"/>
      <c r="AM15" s="37">
        <v>18</v>
      </c>
      <c r="AN15" s="41"/>
      <c r="AO15" s="37">
        <v>19</v>
      </c>
      <c r="AP15" s="41"/>
      <c r="AQ15" s="37">
        <v>20</v>
      </c>
      <c r="AR15" s="41"/>
      <c r="AS15" s="40">
        <v>21</v>
      </c>
      <c r="AT15" s="41"/>
      <c r="AU15" s="37">
        <v>22</v>
      </c>
      <c r="AV15" s="41"/>
      <c r="AW15" s="37">
        <v>23</v>
      </c>
      <c r="AX15" s="41"/>
      <c r="AY15" s="37">
        <v>24</v>
      </c>
      <c r="AZ15" s="41"/>
      <c r="BA15" s="37">
        <v>25</v>
      </c>
      <c r="BB15" s="41"/>
      <c r="BC15" s="40">
        <v>26</v>
      </c>
      <c r="BD15" s="41"/>
      <c r="BE15" s="37">
        <v>27</v>
      </c>
      <c r="BF15" s="41"/>
      <c r="BG15" s="37">
        <v>28</v>
      </c>
      <c r="BH15" s="41"/>
      <c r="BI15" s="37">
        <v>29</v>
      </c>
      <c r="BJ15" s="41"/>
      <c r="BK15" s="37">
        <v>30</v>
      </c>
      <c r="BL15" s="41"/>
      <c r="BM15" s="40">
        <v>31</v>
      </c>
      <c r="BN15" s="41"/>
    </row>
    <row r="16" spans="1:66" ht="15.75" customHeight="1" x14ac:dyDescent="0.25">
      <c r="A16" s="49">
        <v>2</v>
      </c>
      <c r="B16" s="49" t="s">
        <v>21</v>
      </c>
      <c r="C16" s="52" t="s">
        <v>18</v>
      </c>
      <c r="D16" s="52">
        <v>0.04</v>
      </c>
      <c r="E16" s="27" t="s">
        <v>5</v>
      </c>
      <c r="F16" s="27" t="s">
        <v>6</v>
      </c>
      <c r="G16" s="27" t="s">
        <v>5</v>
      </c>
      <c r="H16" s="27" t="s">
        <v>6</v>
      </c>
      <c r="I16" s="27" t="s">
        <v>5</v>
      </c>
      <c r="J16" s="27" t="s">
        <v>6</v>
      </c>
      <c r="K16" s="27" t="s">
        <v>5</v>
      </c>
      <c r="L16" s="27" t="s">
        <v>6</v>
      </c>
      <c r="M16" s="27" t="s">
        <v>5</v>
      </c>
      <c r="N16" s="27" t="s">
        <v>6</v>
      </c>
      <c r="O16" s="27" t="s">
        <v>5</v>
      </c>
      <c r="P16" s="27" t="s">
        <v>6</v>
      </c>
      <c r="Q16" s="27" t="s">
        <v>5</v>
      </c>
      <c r="R16" s="27" t="s">
        <v>6</v>
      </c>
      <c r="S16" s="27" t="s">
        <v>5</v>
      </c>
      <c r="T16" s="27" t="s">
        <v>6</v>
      </c>
      <c r="U16" s="27" t="s">
        <v>5</v>
      </c>
      <c r="V16" s="27" t="s">
        <v>6</v>
      </c>
      <c r="W16" s="27" t="s">
        <v>5</v>
      </c>
      <c r="X16" s="27" t="s">
        <v>6</v>
      </c>
      <c r="Y16" s="27" t="s">
        <v>5</v>
      </c>
      <c r="Z16" s="27" t="s">
        <v>6</v>
      </c>
      <c r="AA16" s="27" t="s">
        <v>5</v>
      </c>
      <c r="AB16" s="27" t="s">
        <v>6</v>
      </c>
      <c r="AC16" s="27" t="s">
        <v>5</v>
      </c>
      <c r="AD16" s="27" t="s">
        <v>6</v>
      </c>
      <c r="AE16" s="27" t="s">
        <v>5</v>
      </c>
      <c r="AF16" s="27" t="s">
        <v>6</v>
      </c>
      <c r="AG16" s="27" t="s">
        <v>5</v>
      </c>
      <c r="AH16" s="27" t="s">
        <v>6</v>
      </c>
      <c r="AI16" s="27" t="s">
        <v>5</v>
      </c>
      <c r="AJ16" s="27" t="s">
        <v>6</v>
      </c>
      <c r="AK16" s="27" t="s">
        <v>5</v>
      </c>
      <c r="AL16" s="27" t="s">
        <v>6</v>
      </c>
      <c r="AM16" s="27" t="s">
        <v>5</v>
      </c>
      <c r="AN16" s="27" t="s">
        <v>6</v>
      </c>
      <c r="AO16" s="27" t="s">
        <v>5</v>
      </c>
      <c r="AP16" s="27" t="s">
        <v>6</v>
      </c>
      <c r="AQ16" s="27" t="s">
        <v>5</v>
      </c>
      <c r="AR16" s="27" t="s">
        <v>6</v>
      </c>
      <c r="AS16" s="27" t="s">
        <v>5</v>
      </c>
      <c r="AT16" s="27" t="s">
        <v>6</v>
      </c>
      <c r="AU16" s="27" t="s">
        <v>5</v>
      </c>
      <c r="AV16" s="27" t="s">
        <v>6</v>
      </c>
      <c r="AW16" s="27" t="s">
        <v>5</v>
      </c>
      <c r="AX16" s="27" t="s">
        <v>6</v>
      </c>
      <c r="AY16" s="27" t="s">
        <v>5</v>
      </c>
      <c r="AZ16" s="27" t="s">
        <v>6</v>
      </c>
      <c r="BA16" s="27" t="s">
        <v>5</v>
      </c>
      <c r="BB16" s="27" t="s">
        <v>6</v>
      </c>
      <c r="BC16" s="27" t="s">
        <v>5</v>
      </c>
      <c r="BD16" s="27" t="s">
        <v>6</v>
      </c>
      <c r="BE16" s="27" t="s">
        <v>5</v>
      </c>
      <c r="BF16" s="27" t="s">
        <v>6</v>
      </c>
      <c r="BG16" s="27" t="s">
        <v>5</v>
      </c>
      <c r="BH16" s="27" t="s">
        <v>6</v>
      </c>
      <c r="BI16" s="27" t="s">
        <v>5</v>
      </c>
      <c r="BJ16" s="27" t="s">
        <v>6</v>
      </c>
      <c r="BK16" s="27" t="s">
        <v>5</v>
      </c>
      <c r="BL16" s="27" t="s">
        <v>6</v>
      </c>
      <c r="BM16" s="27" t="s">
        <v>5</v>
      </c>
      <c r="BN16" s="27" t="s">
        <v>6</v>
      </c>
    </row>
    <row r="17" spans="1:66" ht="15" x14ac:dyDescent="0.25">
      <c r="A17" s="14">
        <v>2</v>
      </c>
      <c r="B17" s="10" t="s">
        <v>8</v>
      </c>
      <c r="C17" s="11" t="s">
        <v>18</v>
      </c>
      <c r="D17" s="11">
        <v>0.04</v>
      </c>
      <c r="E17" s="7"/>
      <c r="F17" s="8">
        <v>1</v>
      </c>
      <c r="G17" s="12"/>
      <c r="H17" s="13"/>
      <c r="I17" s="12"/>
      <c r="J17" s="13"/>
      <c r="K17" s="12"/>
      <c r="L17" s="13"/>
      <c r="M17" s="12"/>
      <c r="N17" s="13"/>
      <c r="O17" s="12"/>
      <c r="P17" s="13"/>
      <c r="Q17" s="12"/>
      <c r="R17" s="13"/>
      <c r="S17" s="12"/>
      <c r="T17" s="13">
        <v>1</v>
      </c>
      <c r="U17" s="12"/>
      <c r="V17" s="13"/>
      <c r="W17" s="12"/>
      <c r="X17" s="13"/>
      <c r="Y17" s="12"/>
      <c r="Z17" s="13"/>
      <c r="AA17" s="12"/>
      <c r="AB17" s="13"/>
      <c r="AC17" s="12"/>
      <c r="AD17" s="13"/>
      <c r="AE17" s="12"/>
      <c r="AF17" s="13"/>
      <c r="AG17" s="12"/>
      <c r="AH17" s="13"/>
      <c r="AI17" s="12"/>
      <c r="AJ17" s="13"/>
      <c r="AK17" s="12"/>
      <c r="AL17" s="13"/>
      <c r="AM17" s="12"/>
      <c r="AN17" s="13"/>
      <c r="AO17" s="12"/>
      <c r="AP17" s="13"/>
      <c r="AQ17" s="12"/>
      <c r="AR17" s="13"/>
      <c r="AS17" s="12"/>
      <c r="AT17" s="13"/>
      <c r="AU17" s="12"/>
      <c r="AV17" s="13"/>
      <c r="AW17" s="12"/>
      <c r="AX17" s="13"/>
      <c r="AY17" s="12"/>
      <c r="AZ17" s="13"/>
      <c r="BA17" s="12"/>
      <c r="BB17" s="13"/>
      <c r="BC17" s="12"/>
      <c r="BD17" s="13"/>
      <c r="BE17" s="12"/>
      <c r="BF17" s="13"/>
      <c r="BG17" s="12"/>
      <c r="BH17" s="13"/>
      <c r="BI17" s="12"/>
      <c r="BJ17" s="13"/>
      <c r="BK17" s="12"/>
      <c r="BL17" s="13"/>
      <c r="BM17" s="12"/>
      <c r="BN17" s="13"/>
    </row>
    <row r="18" spans="1:66" ht="15" x14ac:dyDescent="0.25">
      <c r="A18" s="14"/>
      <c r="B18" s="10" t="str">
        <f>B17</f>
        <v>Немецкая бисерная мельница</v>
      </c>
      <c r="C18" s="11" t="s">
        <v>19</v>
      </c>
      <c r="D18" s="11">
        <v>2.0499999999999998</v>
      </c>
      <c r="E18" s="7"/>
      <c r="F18" s="8"/>
      <c r="G18" s="12"/>
      <c r="H18" s="13"/>
      <c r="I18" s="12"/>
      <c r="J18" s="13"/>
      <c r="K18" s="12"/>
      <c r="L18" s="13"/>
      <c r="M18" s="12"/>
      <c r="N18" s="13"/>
      <c r="O18" s="12"/>
      <c r="P18" s="13"/>
      <c r="Q18" s="12"/>
      <c r="R18" s="13"/>
      <c r="S18" s="12"/>
      <c r="T18" s="13"/>
      <c r="U18" s="12"/>
      <c r="V18" s="13"/>
      <c r="W18" s="12"/>
      <c r="X18" s="13"/>
      <c r="Y18" s="12"/>
      <c r="Z18" s="13"/>
      <c r="AA18" s="12"/>
      <c r="AB18" s="13"/>
      <c r="AC18" s="12"/>
      <c r="AD18" s="13"/>
      <c r="AE18" s="12"/>
      <c r="AF18" s="13"/>
      <c r="AG18" s="12"/>
      <c r="AH18" s="13"/>
      <c r="AI18" s="12"/>
      <c r="AJ18" s="13"/>
      <c r="AK18" s="12"/>
      <c r="AL18" s="13"/>
      <c r="AM18" s="12"/>
      <c r="AN18" s="13"/>
      <c r="AO18" s="12"/>
      <c r="AP18" s="13"/>
      <c r="AQ18" s="12"/>
      <c r="AR18" s="13"/>
      <c r="AS18" s="12"/>
      <c r="AT18" s="13"/>
      <c r="AU18" s="12"/>
      <c r="AV18" s="13"/>
      <c r="AW18" s="12"/>
      <c r="AX18" s="13"/>
      <c r="AY18" s="12"/>
      <c r="AZ18" s="13"/>
      <c r="BA18" s="12"/>
      <c r="BB18" s="13"/>
      <c r="BC18" s="12"/>
      <c r="BD18" s="13"/>
      <c r="BE18" s="12"/>
      <c r="BF18" s="13"/>
      <c r="BG18" s="12"/>
      <c r="BH18" s="13"/>
      <c r="BI18" s="12"/>
      <c r="BJ18" s="13"/>
      <c r="BK18" s="12"/>
      <c r="BL18" s="13"/>
      <c r="BM18" s="12"/>
      <c r="BN18" s="13"/>
    </row>
    <row r="19" spans="1:66" ht="15" x14ac:dyDescent="0.25">
      <c r="A19" s="14">
        <v>3</v>
      </c>
      <c r="B19" s="10" t="s">
        <v>9</v>
      </c>
      <c r="C19" s="11" t="s">
        <v>18</v>
      </c>
      <c r="D19" s="11">
        <v>0.15</v>
      </c>
      <c r="E19" s="7"/>
      <c r="F19" s="8">
        <v>1</v>
      </c>
      <c r="G19" s="12"/>
      <c r="H19" s="13"/>
      <c r="I19" s="12"/>
      <c r="J19" s="13"/>
      <c r="K19" s="12"/>
      <c r="L19" s="13"/>
      <c r="M19" s="12"/>
      <c r="N19" s="13"/>
      <c r="O19" s="12"/>
      <c r="P19" s="13"/>
      <c r="Q19" s="12"/>
      <c r="R19" s="13"/>
      <c r="S19" s="12"/>
      <c r="T19" s="13">
        <v>1</v>
      </c>
      <c r="U19" s="12"/>
      <c r="V19" s="13"/>
      <c r="W19" s="12"/>
      <c r="X19" s="13"/>
      <c r="Y19" s="12"/>
      <c r="Z19" s="13"/>
      <c r="AA19" s="12"/>
      <c r="AB19" s="13"/>
      <c r="AC19" s="12"/>
      <c r="AD19" s="13"/>
      <c r="AE19" s="12"/>
      <c r="AF19" s="13"/>
      <c r="AG19" s="12"/>
      <c r="AH19" s="13"/>
      <c r="AI19" s="12"/>
      <c r="AJ19" s="13"/>
      <c r="AK19" s="12"/>
      <c r="AL19" s="13"/>
      <c r="AM19" s="12"/>
      <c r="AN19" s="13"/>
      <c r="AO19" s="12"/>
      <c r="AP19" s="13"/>
      <c r="AQ19" s="12"/>
      <c r="AR19" s="13"/>
      <c r="AS19" s="12"/>
      <c r="AT19" s="13"/>
      <c r="AU19" s="12"/>
      <c r="AV19" s="13"/>
      <c r="AW19" s="12"/>
      <c r="AX19" s="13"/>
      <c r="AY19" s="12"/>
      <c r="AZ19" s="13"/>
      <c r="BA19" s="12"/>
      <c r="BB19" s="13"/>
      <c r="BC19" s="12"/>
      <c r="BD19" s="13"/>
      <c r="BE19" s="12"/>
      <c r="BF19" s="13"/>
      <c r="BG19" s="12"/>
      <c r="BH19" s="13"/>
      <c r="BI19" s="12"/>
      <c r="BJ19" s="13"/>
      <c r="BK19" s="12"/>
      <c r="BL19" s="13"/>
      <c r="BM19" s="12"/>
      <c r="BN19" s="13"/>
    </row>
    <row r="20" spans="1:66" ht="15" x14ac:dyDescent="0.25">
      <c r="A20" s="14"/>
      <c r="B20" s="10" t="str">
        <f>B19</f>
        <v>ГБМ1</v>
      </c>
      <c r="C20" s="11" t="s">
        <v>19</v>
      </c>
      <c r="D20" s="11">
        <v>4.3</v>
      </c>
      <c r="E20" s="15">
        <v>1</v>
      </c>
      <c r="F20" s="13"/>
      <c r="G20" s="12"/>
      <c r="H20" s="13"/>
      <c r="I20" s="12"/>
      <c r="J20" s="13"/>
      <c r="K20" s="12"/>
      <c r="L20" s="13"/>
      <c r="M20" s="12"/>
      <c r="N20" s="13"/>
      <c r="O20" s="12"/>
      <c r="P20" s="13"/>
      <c r="Q20" s="12"/>
      <c r="R20" s="13"/>
      <c r="S20" s="12">
        <v>1</v>
      </c>
      <c r="T20" s="13"/>
      <c r="U20" s="12"/>
      <c r="V20" s="13"/>
      <c r="W20" s="12"/>
      <c r="X20" s="13"/>
      <c r="Y20" s="12"/>
      <c r="Z20" s="13"/>
      <c r="AA20" s="12"/>
      <c r="AB20" s="13"/>
      <c r="AC20" s="12"/>
      <c r="AD20" s="13"/>
      <c r="AE20" s="12"/>
      <c r="AF20" s="13"/>
      <c r="AG20" s="12"/>
      <c r="AH20" s="13"/>
      <c r="AI20" s="12"/>
      <c r="AJ20" s="13">
        <v>1</v>
      </c>
      <c r="AK20" s="12"/>
      <c r="AL20" s="13"/>
      <c r="AM20" s="12"/>
      <c r="AN20" s="13"/>
      <c r="AO20" s="12"/>
      <c r="AP20" s="13"/>
      <c r="AQ20" s="12"/>
      <c r="AR20" s="13"/>
      <c r="AS20" s="12"/>
      <c r="AT20" s="13"/>
      <c r="AU20" s="12"/>
      <c r="AV20" s="13"/>
      <c r="AW20" s="12"/>
      <c r="AX20" s="13"/>
      <c r="AY20" s="12"/>
      <c r="AZ20" s="13"/>
      <c r="BA20" s="12"/>
      <c r="BB20" s="13"/>
      <c r="BC20" s="12"/>
      <c r="BD20" s="13"/>
      <c r="BE20" s="12"/>
      <c r="BF20" s="13"/>
      <c r="BG20" s="12">
        <v>1</v>
      </c>
      <c r="BH20" s="13"/>
      <c r="BI20" s="12"/>
      <c r="BJ20" s="13"/>
      <c r="BK20" s="12"/>
      <c r="BL20" s="13"/>
      <c r="BM20" s="12"/>
      <c r="BN20" s="13"/>
    </row>
    <row r="21" spans="1:66" ht="15" x14ac:dyDescent="0.25">
      <c r="A21" s="14">
        <v>4</v>
      </c>
      <c r="B21" s="10" t="s">
        <v>10</v>
      </c>
      <c r="C21" s="11" t="s">
        <v>18</v>
      </c>
      <c r="D21" s="11">
        <v>0.04</v>
      </c>
      <c r="E21" s="15"/>
      <c r="F21" s="13">
        <v>1</v>
      </c>
      <c r="G21" s="12"/>
      <c r="H21" s="13"/>
      <c r="I21" s="12"/>
      <c r="J21" s="13"/>
      <c r="K21" s="12"/>
      <c r="L21" s="13"/>
      <c r="M21" s="12"/>
      <c r="N21" s="13"/>
      <c r="O21" s="12"/>
      <c r="P21" s="13"/>
      <c r="Q21" s="12"/>
      <c r="R21" s="13"/>
      <c r="S21" s="12"/>
      <c r="T21" s="13">
        <v>1</v>
      </c>
      <c r="U21" s="12"/>
      <c r="V21" s="13"/>
      <c r="W21" s="12"/>
      <c r="X21" s="13"/>
      <c r="Y21" s="12"/>
      <c r="Z21" s="13"/>
      <c r="AA21" s="12"/>
      <c r="AB21" s="13">
        <v>1</v>
      </c>
      <c r="AC21" s="12"/>
      <c r="AD21" s="13"/>
      <c r="AE21" s="12"/>
      <c r="AF21" s="13"/>
      <c r="AG21" s="12"/>
      <c r="AH21" s="13"/>
      <c r="AI21" s="12"/>
      <c r="AJ21" s="13"/>
      <c r="AK21" s="12"/>
      <c r="AL21" s="13"/>
      <c r="AM21" s="12"/>
      <c r="AN21" s="13"/>
      <c r="AO21" s="12"/>
      <c r="AP21" s="13"/>
      <c r="AQ21" s="12"/>
      <c r="AR21" s="13"/>
      <c r="AS21" s="12"/>
      <c r="AT21" s="13"/>
      <c r="AU21" s="12"/>
      <c r="AV21" s="13"/>
      <c r="AW21" s="12"/>
      <c r="AX21" s="13"/>
      <c r="AY21" s="12"/>
      <c r="AZ21" s="13">
        <v>1</v>
      </c>
      <c r="BA21" s="12"/>
      <c r="BB21" s="13"/>
      <c r="BC21" s="12"/>
      <c r="BD21" s="13"/>
      <c r="BE21" s="12"/>
      <c r="BF21" s="13"/>
      <c r="BG21" s="12"/>
      <c r="BH21" s="13"/>
      <c r="BI21" s="12"/>
      <c r="BJ21" s="13"/>
      <c r="BK21" s="12"/>
      <c r="BL21" s="13"/>
      <c r="BM21" s="12"/>
      <c r="BN21" s="13"/>
    </row>
    <row r="22" spans="1:66" ht="15" x14ac:dyDescent="0.25">
      <c r="A22" s="14"/>
      <c r="B22" s="10" t="str">
        <f t="shared" ref="B22:B23" si="1">B21</f>
        <v>ГБМ2</v>
      </c>
      <c r="C22" s="11" t="s">
        <v>19</v>
      </c>
      <c r="D22" s="11">
        <v>3</v>
      </c>
      <c r="E22" s="15"/>
      <c r="F22" s="13"/>
      <c r="G22" s="12"/>
      <c r="H22" s="13"/>
      <c r="I22" s="12"/>
      <c r="J22" s="13"/>
      <c r="K22" s="12"/>
      <c r="L22" s="13"/>
      <c r="M22" s="12"/>
      <c r="N22" s="13"/>
      <c r="O22" s="12"/>
      <c r="P22" s="13"/>
      <c r="Q22" s="12"/>
      <c r="R22" s="13"/>
      <c r="S22" s="12"/>
      <c r="T22" s="13"/>
      <c r="U22" s="12"/>
      <c r="V22" s="13"/>
      <c r="W22" s="12"/>
      <c r="X22" s="13"/>
      <c r="Y22" s="12"/>
      <c r="Z22" s="13"/>
      <c r="AA22" s="12"/>
      <c r="AB22" s="13"/>
      <c r="AC22" s="12"/>
      <c r="AD22" s="13"/>
      <c r="AE22" s="12"/>
      <c r="AF22" s="13"/>
      <c r="AG22" s="12"/>
      <c r="AH22" s="13"/>
      <c r="AI22" s="12"/>
      <c r="AJ22" s="13"/>
      <c r="AK22" s="12"/>
      <c r="AL22" s="13"/>
      <c r="AM22" s="12"/>
      <c r="AN22" s="13"/>
      <c r="AO22" s="12"/>
      <c r="AP22" s="13"/>
      <c r="AQ22" s="12"/>
      <c r="AR22" s="13"/>
      <c r="AS22" s="12"/>
      <c r="AT22" s="13"/>
      <c r="AU22" s="12"/>
      <c r="AV22" s="13"/>
      <c r="AW22" s="12"/>
      <c r="AX22" s="13"/>
      <c r="AY22" s="12"/>
      <c r="AZ22" s="13"/>
      <c r="BA22" s="12"/>
      <c r="BB22" s="13"/>
      <c r="BC22" s="12"/>
      <c r="BD22" s="13"/>
      <c r="BE22" s="12"/>
      <c r="BF22" s="13"/>
      <c r="BG22" s="12"/>
      <c r="BH22" s="13"/>
      <c r="BI22" s="12"/>
      <c r="BJ22" s="13"/>
      <c r="BK22" s="12"/>
      <c r="BL22" s="13"/>
      <c r="BM22" s="12"/>
      <c r="BN22" s="13"/>
    </row>
    <row r="23" spans="1:66" ht="15" x14ac:dyDescent="0.25">
      <c r="A23" s="14"/>
      <c r="B23" s="10" t="str">
        <f t="shared" si="1"/>
        <v>ГБМ2</v>
      </c>
      <c r="C23" s="11" t="s">
        <v>20</v>
      </c>
      <c r="D23" s="11">
        <v>4.3</v>
      </c>
      <c r="E23" s="15"/>
      <c r="F23" s="13"/>
      <c r="G23" s="12"/>
      <c r="H23" s="13"/>
      <c r="I23" s="12"/>
      <c r="J23" s="13"/>
      <c r="K23" s="12"/>
      <c r="L23" s="13"/>
      <c r="M23" s="12"/>
      <c r="N23" s="13"/>
      <c r="O23" s="12"/>
      <c r="P23" s="13"/>
      <c r="Q23" s="12"/>
      <c r="R23" s="13"/>
      <c r="S23" s="12"/>
      <c r="T23" s="13"/>
      <c r="U23" s="12"/>
      <c r="V23" s="13"/>
      <c r="W23" s="12"/>
      <c r="X23" s="13"/>
      <c r="Y23" s="12"/>
      <c r="Z23" s="13"/>
      <c r="AA23" s="12"/>
      <c r="AB23" s="13"/>
      <c r="AC23" s="12"/>
      <c r="AD23" s="13"/>
      <c r="AE23" s="12"/>
      <c r="AF23" s="13"/>
      <c r="AG23" s="12"/>
      <c r="AH23" s="13"/>
      <c r="AI23" s="12"/>
      <c r="AJ23" s="13"/>
      <c r="AK23" s="12"/>
      <c r="AL23" s="13"/>
      <c r="AM23" s="12"/>
      <c r="AN23" s="13"/>
      <c r="AO23" s="12"/>
      <c r="AP23" s="13"/>
      <c r="AQ23" s="12"/>
      <c r="AR23" s="13"/>
      <c r="AS23" s="12"/>
      <c r="AT23" s="13"/>
      <c r="AU23" s="12"/>
      <c r="AV23" s="13">
        <v>1</v>
      </c>
      <c r="AW23" s="12"/>
      <c r="AX23" s="13"/>
      <c r="AY23" s="12"/>
      <c r="AZ23" s="13"/>
      <c r="BA23" s="12"/>
      <c r="BB23" s="13"/>
      <c r="BC23" s="12"/>
      <c r="BD23" s="13"/>
      <c r="BE23" s="12"/>
      <c r="BF23" s="13"/>
      <c r="BG23" s="12"/>
      <c r="BH23" s="13"/>
      <c r="BI23" s="12"/>
      <c r="BJ23" s="13"/>
      <c r="BK23" s="12"/>
      <c r="BL23" s="13"/>
      <c r="BM23" s="12"/>
      <c r="BN23" s="13"/>
    </row>
    <row r="24" spans="1:66" ht="15" x14ac:dyDescent="0.25">
      <c r="A24" s="14">
        <v>5</v>
      </c>
      <c r="B24" s="10" t="s">
        <v>11</v>
      </c>
      <c r="C24" s="11" t="s">
        <v>18</v>
      </c>
      <c r="D24" s="11">
        <v>0.04</v>
      </c>
      <c r="E24" s="15"/>
      <c r="F24" s="13">
        <v>1</v>
      </c>
      <c r="G24" s="12"/>
      <c r="H24" s="13"/>
      <c r="I24" s="12"/>
      <c r="J24" s="13"/>
      <c r="K24" s="12"/>
      <c r="L24" s="13"/>
      <c r="M24" s="12"/>
      <c r="N24" s="13"/>
      <c r="O24" s="12"/>
      <c r="P24" s="13"/>
      <c r="Q24" s="12"/>
      <c r="R24" s="13"/>
      <c r="S24" s="12"/>
      <c r="T24" s="13">
        <v>1</v>
      </c>
      <c r="U24" s="12"/>
      <c r="V24" s="13"/>
      <c r="W24" s="12"/>
      <c r="X24" s="13"/>
      <c r="Y24" s="12"/>
      <c r="Z24" s="13"/>
      <c r="AA24" s="12"/>
      <c r="AB24" s="13"/>
      <c r="AC24" s="12"/>
      <c r="AD24" s="13"/>
      <c r="AE24" s="12"/>
      <c r="AF24" s="13"/>
      <c r="AG24" s="12"/>
      <c r="AH24" s="13"/>
      <c r="AI24" s="12"/>
      <c r="AJ24" s="13"/>
      <c r="AK24" s="12"/>
      <c r="AL24" s="13"/>
      <c r="AM24" s="12"/>
      <c r="AN24" s="13"/>
      <c r="AO24" s="12"/>
      <c r="AP24" s="13"/>
      <c r="AQ24" s="12"/>
      <c r="AR24" s="13"/>
      <c r="AS24" s="12"/>
      <c r="AT24" s="13"/>
      <c r="AU24" s="12"/>
      <c r="AV24" s="13"/>
      <c r="AW24" s="12"/>
      <c r="AX24" s="13"/>
      <c r="AY24" s="12"/>
      <c r="AZ24" s="13"/>
      <c r="BA24" s="12"/>
      <c r="BB24" s="13"/>
      <c r="BC24" s="12"/>
      <c r="BD24" s="13"/>
      <c r="BE24" s="12">
        <v>1</v>
      </c>
      <c r="BF24" s="13"/>
      <c r="BG24" s="12"/>
      <c r="BH24" s="13"/>
      <c r="BI24" s="12"/>
      <c r="BJ24" s="13"/>
      <c r="BK24" s="12"/>
      <c r="BL24" s="13"/>
      <c r="BM24" s="12"/>
      <c r="BN24" s="13"/>
    </row>
    <row r="25" spans="1:66" ht="15" x14ac:dyDescent="0.25">
      <c r="A25" s="14"/>
      <c r="B25" s="10" t="str">
        <f t="shared" ref="B25:B26" si="2">B24</f>
        <v>ГБМ3</v>
      </c>
      <c r="C25" s="11" t="s">
        <v>19</v>
      </c>
      <c r="D25" s="11">
        <v>3</v>
      </c>
      <c r="E25" s="15"/>
      <c r="F25" s="13"/>
      <c r="G25" s="12"/>
      <c r="H25" s="13"/>
      <c r="I25" s="12"/>
      <c r="J25" s="13"/>
      <c r="K25" s="12"/>
      <c r="L25" s="13"/>
      <c r="M25" s="12"/>
      <c r="N25" s="13"/>
      <c r="O25" s="12"/>
      <c r="P25" s="13"/>
      <c r="Q25" s="12"/>
      <c r="R25" s="13"/>
      <c r="S25" s="12"/>
      <c r="T25" s="13"/>
      <c r="U25" s="12"/>
      <c r="V25" s="13"/>
      <c r="W25" s="12"/>
      <c r="X25" s="13"/>
      <c r="Y25" s="12"/>
      <c r="Z25" s="13"/>
      <c r="AA25" s="12"/>
      <c r="AB25" s="13"/>
      <c r="AC25" s="12"/>
      <c r="AD25" s="13"/>
      <c r="AE25" s="12"/>
      <c r="AF25" s="13"/>
      <c r="AG25" s="12"/>
      <c r="AH25" s="13"/>
      <c r="AI25" s="12">
        <v>1</v>
      </c>
      <c r="AJ25" s="13"/>
      <c r="AK25" s="12"/>
      <c r="AL25" s="13"/>
      <c r="AM25" s="12"/>
      <c r="AN25" s="13"/>
      <c r="AO25" s="12"/>
      <c r="AP25" s="13"/>
      <c r="AQ25" s="12"/>
      <c r="AR25" s="13">
        <v>1</v>
      </c>
      <c r="AS25" s="12"/>
      <c r="AT25" s="13"/>
      <c r="AU25" s="12"/>
      <c r="AV25" s="13"/>
      <c r="AW25" s="12"/>
      <c r="AX25" s="13"/>
      <c r="AY25" s="12"/>
      <c r="AZ25" s="13"/>
      <c r="BA25" s="12"/>
      <c r="BB25" s="13"/>
      <c r="BC25" s="12"/>
      <c r="BD25" s="13"/>
      <c r="BE25" s="12"/>
      <c r="BF25" s="13"/>
      <c r="BG25" s="12"/>
      <c r="BH25" s="13"/>
      <c r="BI25" s="12"/>
      <c r="BJ25" s="13"/>
      <c r="BK25" s="12"/>
      <c r="BL25" s="13"/>
      <c r="BM25" s="12"/>
      <c r="BN25" s="13"/>
    </row>
    <row r="26" spans="1:66" ht="15" x14ac:dyDescent="0.25">
      <c r="A26" s="14"/>
      <c r="B26" s="10" t="str">
        <f t="shared" si="2"/>
        <v>ГБМ3</v>
      </c>
      <c r="C26" s="11" t="s">
        <v>20</v>
      </c>
      <c r="D26" s="11">
        <v>4</v>
      </c>
      <c r="E26" s="15"/>
      <c r="F26" s="13"/>
      <c r="G26" s="12"/>
      <c r="H26" s="13"/>
      <c r="I26" s="12"/>
      <c r="J26" s="13"/>
      <c r="K26" s="12"/>
      <c r="L26" s="13"/>
      <c r="M26" s="12"/>
      <c r="N26" s="13"/>
      <c r="O26" s="12"/>
      <c r="P26" s="13"/>
      <c r="Q26" s="12"/>
      <c r="R26" s="13"/>
      <c r="S26" s="12"/>
      <c r="T26" s="13"/>
      <c r="U26" s="12"/>
      <c r="V26" s="13"/>
      <c r="W26" s="12"/>
      <c r="X26" s="13"/>
      <c r="Y26" s="12"/>
      <c r="Z26" s="13"/>
      <c r="AA26" s="12"/>
      <c r="AB26" s="13"/>
      <c r="AC26" s="12"/>
      <c r="AD26" s="13"/>
      <c r="AE26" s="12"/>
      <c r="AF26" s="13"/>
      <c r="AG26" s="12"/>
      <c r="AH26" s="13"/>
      <c r="AI26" s="12"/>
      <c r="AJ26" s="13"/>
      <c r="AK26" s="12"/>
      <c r="AL26" s="13"/>
      <c r="AM26" s="12"/>
      <c r="AN26" s="13"/>
      <c r="AO26" s="12"/>
      <c r="AP26" s="13"/>
      <c r="AQ26" s="12"/>
      <c r="AR26" s="13"/>
      <c r="AS26" s="12"/>
      <c r="AT26" s="13"/>
      <c r="AU26" s="12"/>
      <c r="AV26" s="13"/>
      <c r="AW26" s="12"/>
      <c r="AX26" s="13"/>
      <c r="AY26" s="12"/>
      <c r="AZ26" s="13"/>
      <c r="BA26" s="12">
        <v>1</v>
      </c>
      <c r="BB26" s="13"/>
      <c r="BC26" s="12"/>
      <c r="BD26" s="13">
        <v>1</v>
      </c>
      <c r="BE26" s="12"/>
      <c r="BF26" s="13"/>
      <c r="BG26" s="12"/>
      <c r="BH26" s="13"/>
      <c r="BI26" s="12"/>
      <c r="BJ26" s="13"/>
      <c r="BK26" s="12"/>
      <c r="BL26" s="13"/>
      <c r="BM26" s="12"/>
      <c r="BN26" s="13"/>
    </row>
    <row r="27" spans="1:66" ht="15" x14ac:dyDescent="0.25">
      <c r="A27" s="14">
        <v>6</v>
      </c>
      <c r="B27" s="10" t="s">
        <v>12</v>
      </c>
      <c r="C27" s="11" t="s">
        <v>18</v>
      </c>
      <c r="D27" s="11">
        <v>7.0000000000000007E-2</v>
      </c>
      <c r="E27" s="15"/>
      <c r="F27" s="13">
        <v>1</v>
      </c>
      <c r="G27" s="12"/>
      <c r="H27" s="13"/>
      <c r="I27" s="12"/>
      <c r="J27" s="13"/>
      <c r="K27" s="12"/>
      <c r="L27" s="13"/>
      <c r="M27" s="12"/>
      <c r="N27" s="13"/>
      <c r="O27" s="12"/>
      <c r="P27" s="13"/>
      <c r="Q27" s="12"/>
      <c r="R27" s="13"/>
      <c r="S27" s="12"/>
      <c r="T27" s="13">
        <v>1</v>
      </c>
      <c r="U27" s="12"/>
      <c r="V27" s="13"/>
      <c r="W27" s="12"/>
      <c r="X27" s="13"/>
      <c r="Y27" s="12"/>
      <c r="Z27" s="13"/>
      <c r="AA27" s="12"/>
      <c r="AB27" s="13"/>
      <c r="AC27" s="12"/>
      <c r="AD27" s="13"/>
      <c r="AE27" s="12"/>
      <c r="AF27" s="13"/>
      <c r="AG27" s="12"/>
      <c r="AH27" s="13"/>
      <c r="AI27" s="12"/>
      <c r="AJ27" s="13"/>
      <c r="AK27" s="12"/>
      <c r="AL27" s="13"/>
      <c r="AM27" s="12"/>
      <c r="AN27" s="13"/>
      <c r="AO27" s="12"/>
      <c r="AP27" s="13"/>
      <c r="AQ27" s="12"/>
      <c r="AR27" s="13"/>
      <c r="AS27" s="12"/>
      <c r="AT27" s="13"/>
      <c r="AU27" s="12"/>
      <c r="AV27" s="13"/>
      <c r="AW27" s="12"/>
      <c r="AX27" s="13"/>
      <c r="AY27" s="12"/>
      <c r="AZ27" s="13"/>
      <c r="BA27" s="12"/>
      <c r="BB27" s="13"/>
      <c r="BC27" s="12"/>
      <c r="BD27" s="13"/>
      <c r="BE27" s="12">
        <v>1</v>
      </c>
      <c r="BF27" s="13"/>
      <c r="BG27" s="12"/>
      <c r="BH27" s="13"/>
      <c r="BI27" s="12"/>
      <c r="BJ27" s="13"/>
      <c r="BK27" s="12"/>
      <c r="BL27" s="13"/>
      <c r="BM27" s="12"/>
      <c r="BN27" s="13"/>
    </row>
    <row r="28" spans="1:66" ht="15" x14ac:dyDescent="0.25">
      <c r="A28" s="14"/>
      <c r="B28" s="10" t="str">
        <f t="shared" ref="B28:B29" si="3">B27</f>
        <v>ГБМ4</v>
      </c>
      <c r="C28" s="11" t="s">
        <v>19</v>
      </c>
      <c r="D28" s="11">
        <v>4.3</v>
      </c>
      <c r="E28" s="16"/>
      <c r="F28" s="17"/>
      <c r="G28" s="18"/>
      <c r="H28" s="17"/>
      <c r="I28" s="18"/>
      <c r="J28" s="17">
        <v>1</v>
      </c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>
        <v>1</v>
      </c>
      <c r="AD28" s="17"/>
      <c r="AE28" s="18"/>
      <c r="AF28" s="17"/>
      <c r="AG28" s="18"/>
      <c r="AH28" s="17"/>
      <c r="AI28" s="18"/>
      <c r="AJ28" s="17"/>
      <c r="AK28" s="18"/>
      <c r="AL28" s="17"/>
      <c r="AM28" s="18"/>
      <c r="AN28" s="17"/>
      <c r="AO28" s="18"/>
      <c r="AP28" s="17"/>
      <c r="AQ28" s="18"/>
      <c r="AR28" s="17"/>
      <c r="AS28" s="18"/>
      <c r="AT28" s="17"/>
      <c r="AU28" s="18"/>
      <c r="AV28" s="17"/>
      <c r="AW28" s="18"/>
      <c r="AX28" s="17"/>
      <c r="AY28" s="18"/>
      <c r="AZ28" s="17"/>
      <c r="BA28" s="18"/>
      <c r="BB28" s="17"/>
      <c r="BC28" s="18"/>
      <c r="BD28" s="17"/>
      <c r="BE28" s="18"/>
      <c r="BF28" s="17"/>
      <c r="BG28" s="18"/>
      <c r="BH28" s="17"/>
      <c r="BI28" s="18"/>
      <c r="BJ28" s="17"/>
      <c r="BK28" s="18"/>
      <c r="BL28" s="17"/>
      <c r="BM28" s="18"/>
      <c r="BN28" s="17"/>
    </row>
    <row r="29" spans="1:66" ht="15" x14ac:dyDescent="0.25">
      <c r="A29" s="14"/>
      <c r="B29" s="10" t="str">
        <f t="shared" si="3"/>
        <v>ГБМ4</v>
      </c>
      <c r="C29" s="11" t="s">
        <v>20</v>
      </c>
      <c r="D29" s="11">
        <v>6</v>
      </c>
      <c r="E29" s="19"/>
      <c r="F29" s="20"/>
      <c r="G29" s="19"/>
      <c r="H29" s="20"/>
      <c r="I29" s="19"/>
      <c r="J29" s="20"/>
      <c r="K29" s="19"/>
      <c r="L29" s="20"/>
      <c r="M29" s="19"/>
      <c r="N29" s="20"/>
      <c r="O29" s="19"/>
      <c r="P29" s="20"/>
      <c r="Q29" s="19"/>
      <c r="R29" s="20"/>
      <c r="S29" s="19"/>
      <c r="T29" s="20"/>
      <c r="U29" s="19"/>
      <c r="V29" s="20"/>
      <c r="W29" s="19"/>
      <c r="X29" s="20"/>
      <c r="Y29" s="19"/>
      <c r="Z29" s="20"/>
      <c r="AA29" s="19"/>
      <c r="AB29" s="20"/>
      <c r="AC29" s="19"/>
      <c r="AD29" s="20"/>
      <c r="AE29" s="19"/>
      <c r="AF29" s="20"/>
      <c r="AG29" s="19"/>
      <c r="AH29" s="20"/>
      <c r="AI29" s="19"/>
      <c r="AJ29" s="20"/>
      <c r="AK29" s="19"/>
      <c r="AL29" s="20"/>
      <c r="AM29" s="19"/>
      <c r="AN29" s="20"/>
      <c r="AO29" s="19"/>
      <c r="AP29" s="20"/>
      <c r="AQ29" s="19"/>
      <c r="AR29" s="20"/>
      <c r="AS29" s="19"/>
      <c r="AT29" s="20"/>
      <c r="AU29" s="19"/>
      <c r="AV29" s="20"/>
      <c r="AW29" s="19"/>
      <c r="AX29" s="20"/>
      <c r="AY29" s="19"/>
      <c r="AZ29" s="20"/>
      <c r="BA29" s="19"/>
      <c r="BB29" s="20"/>
      <c r="BC29" s="19"/>
      <c r="BD29" s="20"/>
      <c r="BE29" s="19">
        <v>1</v>
      </c>
      <c r="BF29" s="20"/>
      <c r="BG29" s="19"/>
      <c r="BH29" s="20"/>
      <c r="BI29" s="19"/>
      <c r="BJ29" s="20"/>
      <c r="BK29" s="19"/>
      <c r="BL29" s="20"/>
      <c r="BM29" s="19"/>
      <c r="BN29" s="20"/>
    </row>
    <row r="30" spans="1:66" ht="15" x14ac:dyDescent="0.25">
      <c r="A30" s="14">
        <v>7</v>
      </c>
      <c r="B30" s="10" t="s">
        <v>13</v>
      </c>
      <c r="C30" s="11" t="s">
        <v>18</v>
      </c>
      <c r="D30" s="11">
        <v>0.15</v>
      </c>
      <c r="E30" s="19"/>
      <c r="F30" s="20">
        <v>1</v>
      </c>
      <c r="G30" s="19"/>
      <c r="H30" s="20"/>
      <c r="I30" s="19"/>
      <c r="J30" s="20"/>
      <c r="K30" s="19"/>
      <c r="L30" s="20"/>
      <c r="M30" s="19"/>
      <c r="N30" s="20"/>
      <c r="O30" s="19"/>
      <c r="P30" s="20"/>
      <c r="Q30" s="19"/>
      <c r="R30" s="20"/>
      <c r="S30" s="19"/>
      <c r="T30" s="20">
        <v>1</v>
      </c>
      <c r="U30" s="19"/>
      <c r="V30" s="20"/>
      <c r="W30" s="19"/>
      <c r="X30" s="20"/>
      <c r="Y30" s="19"/>
      <c r="Z30" s="20"/>
      <c r="AA30" s="19"/>
      <c r="AB30" s="20"/>
      <c r="AC30" s="19"/>
      <c r="AD30" s="20"/>
      <c r="AE30" s="19"/>
      <c r="AF30" s="20"/>
      <c r="AG30" s="19"/>
      <c r="AH30" s="20"/>
      <c r="AI30" s="19"/>
      <c r="AJ30" s="20"/>
      <c r="AK30" s="19"/>
      <c r="AL30" s="20"/>
      <c r="AM30" s="19"/>
      <c r="AN30" s="20"/>
      <c r="AO30" s="19"/>
      <c r="AP30" s="20"/>
      <c r="AQ30" s="19"/>
      <c r="AR30" s="20"/>
      <c r="AS30" s="19"/>
      <c r="AT30" s="20"/>
      <c r="AU30" s="19"/>
      <c r="AV30" s="20"/>
      <c r="AW30" s="19"/>
      <c r="AX30" s="20"/>
      <c r="AY30" s="19"/>
      <c r="AZ30" s="20"/>
      <c r="BA30" s="19"/>
      <c r="BB30" s="20">
        <v>1</v>
      </c>
      <c r="BC30" s="19"/>
      <c r="BD30" s="20"/>
      <c r="BE30" s="19">
        <v>1</v>
      </c>
      <c r="BF30" s="20"/>
      <c r="BG30" s="19"/>
      <c r="BH30" s="20"/>
      <c r="BI30" s="19"/>
      <c r="BJ30" s="20"/>
      <c r="BK30" s="19"/>
      <c r="BL30" s="20"/>
      <c r="BM30" s="19"/>
      <c r="BN30" s="20"/>
    </row>
    <row r="31" spans="1:66" ht="15" x14ac:dyDescent="0.25">
      <c r="A31" s="14"/>
      <c r="B31" s="10" t="str">
        <f t="shared" ref="B31:B32" si="4">B30</f>
        <v>ГБМ6</v>
      </c>
      <c r="C31" s="11" t="s">
        <v>19</v>
      </c>
      <c r="D31" s="11">
        <v>3</v>
      </c>
      <c r="E31" s="19"/>
      <c r="F31" s="20"/>
      <c r="G31" s="19"/>
      <c r="H31" s="20"/>
      <c r="I31" s="19"/>
      <c r="J31" s="20"/>
      <c r="K31" s="19"/>
      <c r="L31" s="20"/>
      <c r="M31" s="19">
        <v>1</v>
      </c>
      <c r="N31" s="20"/>
      <c r="O31" s="19"/>
      <c r="P31" s="20"/>
      <c r="Q31" s="19"/>
      <c r="R31" s="20"/>
      <c r="S31" s="19"/>
      <c r="T31" s="20"/>
      <c r="U31" s="19"/>
      <c r="V31" s="20"/>
      <c r="W31" s="19"/>
      <c r="X31" s="20"/>
      <c r="Y31" s="19"/>
      <c r="Z31" s="20"/>
      <c r="AA31" s="19"/>
      <c r="AB31" s="20"/>
      <c r="AC31" s="19"/>
      <c r="AD31" s="20"/>
      <c r="AE31" s="19"/>
      <c r="AF31" s="20"/>
      <c r="AG31" s="19"/>
      <c r="AH31" s="20"/>
      <c r="AI31" s="19"/>
      <c r="AJ31" s="20"/>
      <c r="AK31" s="19"/>
      <c r="AL31" s="20"/>
      <c r="AM31" s="19"/>
      <c r="AN31" s="20"/>
      <c r="AO31" s="19"/>
      <c r="AP31" s="20"/>
      <c r="AQ31" s="19"/>
      <c r="AR31" s="20"/>
      <c r="AS31" s="19"/>
      <c r="AT31" s="20"/>
      <c r="AU31" s="19"/>
      <c r="AV31" s="20"/>
      <c r="AW31" s="19"/>
      <c r="AX31" s="20"/>
      <c r="AY31" s="19"/>
      <c r="AZ31" s="20"/>
      <c r="BA31" s="19"/>
      <c r="BB31" s="20"/>
      <c r="BC31" s="19"/>
      <c r="BD31" s="20"/>
      <c r="BE31" s="19"/>
      <c r="BF31" s="20"/>
      <c r="BG31" s="19"/>
      <c r="BH31" s="20"/>
      <c r="BI31" s="19"/>
      <c r="BJ31" s="20"/>
      <c r="BK31" s="19"/>
      <c r="BL31" s="20"/>
      <c r="BM31" s="19"/>
      <c r="BN31" s="20"/>
    </row>
    <row r="32" spans="1:66" ht="15" x14ac:dyDescent="0.25">
      <c r="A32" s="14"/>
      <c r="B32" s="10" t="str">
        <f t="shared" si="4"/>
        <v>ГБМ6</v>
      </c>
      <c r="C32" s="11" t="s">
        <v>20</v>
      </c>
      <c r="D32" s="11">
        <v>4.3</v>
      </c>
      <c r="E32" s="19"/>
      <c r="F32" s="20"/>
      <c r="G32" s="19"/>
      <c r="H32" s="20"/>
      <c r="I32" s="19"/>
      <c r="J32" s="20"/>
      <c r="K32" s="19"/>
      <c r="L32" s="20"/>
      <c r="M32" s="19"/>
      <c r="N32" s="20"/>
      <c r="O32" s="19"/>
      <c r="P32" s="20"/>
      <c r="Q32" s="19"/>
      <c r="R32" s="20"/>
      <c r="S32" s="19"/>
      <c r="T32" s="20"/>
      <c r="U32" s="19"/>
      <c r="V32" s="20"/>
      <c r="W32" s="19"/>
      <c r="X32" s="20"/>
      <c r="Y32" s="19"/>
      <c r="Z32" s="20"/>
      <c r="AA32" s="19"/>
      <c r="AB32" s="20"/>
      <c r="AC32" s="19"/>
      <c r="AD32" s="20"/>
      <c r="AE32" s="19"/>
      <c r="AF32" s="20"/>
      <c r="AG32" s="19"/>
      <c r="AH32" s="20"/>
      <c r="AI32" s="19"/>
      <c r="AJ32" s="20"/>
      <c r="AK32" s="19"/>
      <c r="AL32" s="20"/>
      <c r="AM32" s="19">
        <v>1</v>
      </c>
      <c r="AN32" s="20"/>
      <c r="AO32" s="19"/>
      <c r="AP32" s="20"/>
      <c r="AQ32" s="19"/>
      <c r="AR32" s="20">
        <v>1</v>
      </c>
      <c r="AS32" s="19"/>
      <c r="AT32" s="20"/>
      <c r="AU32" s="19"/>
      <c r="AV32" s="20"/>
      <c r="AW32" s="19"/>
      <c r="AX32" s="20"/>
      <c r="AY32" s="19"/>
      <c r="AZ32" s="20"/>
      <c r="BA32" s="19"/>
      <c r="BB32" s="20"/>
      <c r="BC32" s="19"/>
      <c r="BD32" s="20"/>
      <c r="BE32" s="19"/>
      <c r="BF32" s="20"/>
      <c r="BG32" s="19"/>
      <c r="BH32" s="20"/>
      <c r="BI32" s="19"/>
      <c r="BJ32" s="20"/>
      <c r="BK32" s="19"/>
      <c r="BL32" s="20"/>
      <c r="BM32" s="19"/>
      <c r="BN32" s="20"/>
    </row>
    <row r="33" spans="1:66" ht="15" x14ac:dyDescent="0.25">
      <c r="A33" s="14">
        <v>8</v>
      </c>
      <c r="B33" s="14" t="s">
        <v>14</v>
      </c>
      <c r="C33" s="11" t="s">
        <v>18</v>
      </c>
      <c r="D33" s="11">
        <v>0.08</v>
      </c>
      <c r="E33" s="19"/>
      <c r="F33" s="20">
        <v>1</v>
      </c>
      <c r="G33" s="19"/>
      <c r="H33" s="20"/>
      <c r="I33" s="19"/>
      <c r="J33" s="20"/>
      <c r="K33" s="19"/>
      <c r="L33" s="20"/>
      <c r="M33" s="19"/>
      <c r="N33" s="20"/>
      <c r="O33" s="19"/>
      <c r="P33" s="20"/>
      <c r="Q33" s="19"/>
      <c r="R33" s="20"/>
      <c r="S33" s="19"/>
      <c r="T33" s="20">
        <v>1</v>
      </c>
      <c r="U33" s="19"/>
      <c r="V33" s="20"/>
      <c r="W33" s="19"/>
      <c r="X33" s="20"/>
      <c r="Y33" s="19"/>
      <c r="Z33" s="20"/>
      <c r="AA33" s="19"/>
      <c r="AB33" s="20"/>
      <c r="AC33" s="19"/>
      <c r="AD33" s="20"/>
      <c r="AE33" s="19"/>
      <c r="AF33" s="20"/>
      <c r="AG33" s="19"/>
      <c r="AH33" s="20"/>
      <c r="AI33" s="19"/>
      <c r="AJ33" s="20"/>
      <c r="AK33" s="19"/>
      <c r="AL33" s="20"/>
      <c r="AM33" s="19"/>
      <c r="AN33" s="20"/>
      <c r="AO33" s="19"/>
      <c r="AP33" s="20"/>
      <c r="AQ33" s="19"/>
      <c r="AR33" s="20"/>
      <c r="AS33" s="19"/>
      <c r="AT33" s="20"/>
      <c r="AU33" s="19"/>
      <c r="AV33" s="20"/>
      <c r="AW33" s="19"/>
      <c r="AX33" s="20"/>
      <c r="AY33" s="19"/>
      <c r="AZ33" s="20"/>
      <c r="BA33" s="19"/>
      <c r="BB33" s="20"/>
      <c r="BC33" s="19"/>
      <c r="BD33" s="20"/>
      <c r="BE33" s="19"/>
      <c r="BF33" s="20"/>
      <c r="BG33" s="19"/>
      <c r="BH33" s="20"/>
      <c r="BI33" s="19"/>
      <c r="BJ33" s="20"/>
      <c r="BK33" s="19"/>
      <c r="BL33" s="20"/>
      <c r="BM33" s="19"/>
      <c r="BN33" s="20"/>
    </row>
    <row r="34" spans="1:66" ht="15" x14ac:dyDescent="0.25"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</row>
    <row r="35" spans="1:66" ht="15" x14ac:dyDescent="0.25"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</row>
    <row r="36" spans="1:66" ht="15" x14ac:dyDescent="0.25"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</row>
    <row r="37" spans="1:66" s="22" customFormat="1" ht="15" x14ac:dyDescent="0.25">
      <c r="D37" s="23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</row>
    <row r="38" spans="1:66" ht="15" x14ac:dyDescent="0.25"/>
    <row r="39" spans="1:66" ht="15" x14ac:dyDescent="0.25"/>
    <row r="40" spans="1:66" ht="15" x14ac:dyDescent="0.25"/>
    <row r="41" spans="1:66" ht="15" x14ac:dyDescent="0.25"/>
    <row r="42" spans="1:66" ht="15" x14ac:dyDescent="0.25"/>
    <row r="43" spans="1:66" ht="15" x14ac:dyDescent="0.25"/>
    <row r="44" spans="1:66" ht="15" x14ac:dyDescent="0.25"/>
    <row r="45" spans="1:66" ht="15" x14ac:dyDescent="0.25"/>
    <row r="46" spans="1:66" ht="15" x14ac:dyDescent="0.25"/>
    <row r="47" spans="1:66" ht="15" x14ac:dyDescent="0.25"/>
  </sheetData>
  <mergeCells count="41">
    <mergeCell ref="AU15:AV15"/>
    <mergeCell ref="BG15:BH15"/>
    <mergeCell ref="BI15:BJ15"/>
    <mergeCell ref="BK15:BL15"/>
    <mergeCell ref="BM15:BN15"/>
    <mergeCell ref="AW15:AX15"/>
    <mergeCell ref="AY15:AZ15"/>
    <mergeCell ref="BA15:BB15"/>
    <mergeCell ref="BC15:BD15"/>
    <mergeCell ref="BE15:BF15"/>
    <mergeCell ref="AK15:AL15"/>
    <mergeCell ref="AM15:AN15"/>
    <mergeCell ref="AO15:AP15"/>
    <mergeCell ref="AQ15:AR15"/>
    <mergeCell ref="AS15:AT15"/>
    <mergeCell ref="AA15:AB15"/>
    <mergeCell ref="AC15:AD15"/>
    <mergeCell ref="AE15:AF15"/>
    <mergeCell ref="AG15:AH15"/>
    <mergeCell ref="AI15:AJ15"/>
    <mergeCell ref="A14:A16"/>
    <mergeCell ref="B14:B16"/>
    <mergeCell ref="C14:C16"/>
    <mergeCell ref="D14:D16"/>
    <mergeCell ref="S15:T15"/>
    <mergeCell ref="B3:C3"/>
    <mergeCell ref="B8:D8"/>
    <mergeCell ref="E14:BN14"/>
    <mergeCell ref="E15:F15"/>
    <mergeCell ref="G15:H15"/>
    <mergeCell ref="I15:J15"/>
    <mergeCell ref="K15:L15"/>
    <mergeCell ref="M15:N15"/>
    <mergeCell ref="O15:P15"/>
    <mergeCell ref="Q15:R15"/>
    <mergeCell ref="C11:D11"/>
    <mergeCell ref="C12:D12"/>
    <mergeCell ref="C13:D13"/>
    <mergeCell ref="U15:V15"/>
    <mergeCell ref="W15:X15"/>
    <mergeCell ref="Y15:Z15"/>
  </mergeCells>
  <conditionalFormatting sqref="E13:BN76">
    <cfRule type="cellIs" dxfId="27" priority="16" operator="between">
      <formula>1</formula>
      <formula>1</formula>
    </cfRule>
  </conditionalFormatting>
  <conditionalFormatting sqref="E34:S36 M15:P16 M17:BN31 O15:BN15 E14:L31 G16:BN16 E13:BN14">
    <cfRule type="notContainsBlanks" dxfId="26" priority="14">
      <formula>LEN(TRIM(E13))&gt;0</formula>
    </cfRule>
  </conditionalFormatting>
  <conditionalFormatting sqref="E34:L36">
    <cfRule type="notContainsBlanks" dxfId="25" priority="13">
      <formula>LEN(TRIM(E34))&gt;0</formula>
    </cfRule>
  </conditionalFormatting>
  <conditionalFormatting sqref="E37:BN37">
    <cfRule type="notContainsBlanks" dxfId="24" priority="12">
      <formula>LEN(TRIM(E37))&gt;0</formula>
    </cfRule>
  </conditionalFormatting>
  <conditionalFormatting sqref="E37:BN37">
    <cfRule type="notContainsBlanks" dxfId="23" priority="11">
      <formula>LEN(TRIM(E37))&gt;0</formula>
    </cfRule>
  </conditionalFormatting>
  <conditionalFormatting sqref="E32:BN32">
    <cfRule type="notContainsBlanks" dxfId="22" priority="10">
      <formula>LEN(TRIM(E32))&gt;0</formula>
    </cfRule>
  </conditionalFormatting>
  <conditionalFormatting sqref="E32:BN32">
    <cfRule type="notContainsBlanks" dxfId="21" priority="9">
      <formula>LEN(TRIM(E32))&gt;0</formula>
    </cfRule>
  </conditionalFormatting>
  <conditionalFormatting sqref="E33:BN33">
    <cfRule type="notContainsBlanks" dxfId="20" priority="8">
      <formula>LEN(TRIM(E33))&gt;0</formula>
    </cfRule>
  </conditionalFormatting>
  <conditionalFormatting sqref="E33:BN33">
    <cfRule type="notContainsBlanks" dxfId="19" priority="7">
      <formula>LEN(TRIM(E33))&gt;0</formula>
    </cfRule>
  </conditionalFormatting>
  <conditionalFormatting sqref="E12:BN12">
    <cfRule type="notContainsBlanks" dxfId="18" priority="6">
      <formula>LEN(TRIM(E12))&gt;0</formula>
    </cfRule>
  </conditionalFormatting>
  <conditionalFormatting sqref="E13:BN13">
    <cfRule type="cellIs" dxfId="17" priority="3" operator="between">
      <formula>1</formula>
      <formula>1</formula>
    </cfRule>
  </conditionalFormatting>
  <conditionalFormatting sqref="E13:BN13">
    <cfRule type="notContainsBlanks" dxfId="16" priority="2">
      <formula>LEN(TRIM(E13))&gt;0</formula>
    </cfRule>
  </conditionalFormatting>
  <conditionalFormatting sqref="E12:BN12">
    <cfRule type="notContainsBlanks" dxfId="15" priority="1">
      <formula>LEN(TRIM(E12))&gt;0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N38"/>
  <sheetViews>
    <sheetView topLeftCell="A8" zoomScale="70" zoomScaleNormal="70" workbookViewId="0">
      <selection activeCell="Q42" sqref="Q42"/>
    </sheetView>
  </sheetViews>
  <sheetFormatPr defaultColWidth="14.42578125" defaultRowHeight="15.75" customHeight="1" x14ac:dyDescent="0.25"/>
  <cols>
    <col min="1" max="1" width="5.140625" style="2" customWidth="1"/>
    <col min="2" max="2" width="27.28515625" style="2" customWidth="1"/>
    <col min="3" max="3" width="9.140625" style="2" customWidth="1"/>
    <col min="4" max="4" width="7" style="2" customWidth="1"/>
    <col min="5" max="66" width="3.42578125" style="2" customWidth="1"/>
    <col min="67" max="16384" width="14.42578125" style="2"/>
  </cols>
  <sheetData>
    <row r="3" spans="1:66" ht="15" x14ac:dyDescent="0.25">
      <c r="B3" s="35"/>
      <c r="C3" s="35"/>
    </row>
    <row r="4" spans="1:66" ht="15" x14ac:dyDescent="0.25"/>
    <row r="5" spans="1:66" ht="15" x14ac:dyDescent="0.25">
      <c r="B5" s="3"/>
      <c r="C5" s="3"/>
    </row>
    <row r="6" spans="1:66" ht="15" x14ac:dyDescent="0.25"/>
    <row r="7" spans="1:66" ht="15" x14ac:dyDescent="0.25">
      <c r="B7" s="3"/>
      <c r="C7" s="3"/>
    </row>
    <row r="8" spans="1:66" ht="15" x14ac:dyDescent="0.25">
      <c r="B8" s="36"/>
      <c r="C8" s="36"/>
      <c r="D8" s="36"/>
    </row>
    <row r="9" spans="1:66" ht="15.75" customHeight="1" x14ac:dyDescent="0.25">
      <c r="B9" s="4"/>
      <c r="C9" s="4"/>
      <c r="D9" s="4"/>
    </row>
    <row r="10" spans="1:66" ht="21.75" customHeight="1" x14ac:dyDescent="0.25">
      <c r="E10" s="53" t="s">
        <v>24</v>
      </c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Z10" s="54" t="s">
        <v>15</v>
      </c>
      <c r="AA10" s="55"/>
      <c r="AB10" s="55"/>
      <c r="AC10" s="55"/>
      <c r="AD10" s="55"/>
      <c r="AE10" s="55"/>
      <c r="AF10" s="55"/>
      <c r="AG10" s="55"/>
    </row>
    <row r="11" spans="1:66" ht="27" customHeight="1" x14ac:dyDescent="0.25">
      <c r="C11" s="42" t="s">
        <v>16</v>
      </c>
      <c r="D11" s="43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</row>
    <row r="12" spans="1:66" ht="22.5" customHeight="1" x14ac:dyDescent="0.25">
      <c r="C12" s="44" t="s">
        <v>17</v>
      </c>
      <c r="D12" s="45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</row>
    <row r="13" spans="1:66" ht="30" customHeight="1" x14ac:dyDescent="0.25">
      <c r="C13" s="46" t="s">
        <v>25</v>
      </c>
      <c r="D13" s="46"/>
      <c r="E13" s="6">
        <f>$D$17*E17+$D$18*E18+$D$19*E19+$D$20*E20+$D$21*E21+$D$22*E22+$D$23*E23+$D$24*E24+$D$25*E25+$D$26*E26+$D$27*E27+$D$28*E28+$D$29*E29+$D$30*E30+$D$31*E31+$D$32*E32+$D$33*E33+$D$34*E34</f>
        <v>0.17</v>
      </c>
      <c r="F13" s="6">
        <f t="shared" ref="F13:BN13" si="0">$D$17*F17+$D$18*F18+$D$19*F19+$D$20*F20+$D$21*F21+$D$22*F22+$D$23*F23+$D$24*F24+$D$25*F25+$D$26*F26+$D$27*F27+$D$28*F28+$D$29*F29+$D$30*F30+$D$31*F31+$D$32*F32+$D$33*F33+$D$34*F34</f>
        <v>0</v>
      </c>
      <c r="G13" s="6">
        <f t="shared" si="0"/>
        <v>0.17</v>
      </c>
      <c r="H13" s="6">
        <f t="shared" si="0"/>
        <v>0.17</v>
      </c>
      <c r="I13" s="6">
        <f t="shared" si="0"/>
        <v>0</v>
      </c>
      <c r="J13" s="6">
        <f t="shared" si="0"/>
        <v>0.17</v>
      </c>
      <c r="K13" s="6">
        <f t="shared" si="0"/>
        <v>0</v>
      </c>
      <c r="L13" s="6">
        <f t="shared" si="0"/>
        <v>0</v>
      </c>
      <c r="M13" s="6">
        <f t="shared" si="0"/>
        <v>0.17</v>
      </c>
      <c r="N13" s="6">
        <f t="shared" si="0"/>
        <v>0</v>
      </c>
      <c r="O13" s="6">
        <f t="shared" si="0"/>
        <v>12</v>
      </c>
      <c r="P13" s="6">
        <f t="shared" si="0"/>
        <v>0</v>
      </c>
      <c r="Q13" s="6">
        <f t="shared" si="0"/>
        <v>0</v>
      </c>
      <c r="R13" s="6">
        <f t="shared" si="0"/>
        <v>0</v>
      </c>
      <c r="S13" s="6">
        <f t="shared" si="0"/>
        <v>12</v>
      </c>
      <c r="T13" s="6">
        <f t="shared" si="0"/>
        <v>0</v>
      </c>
      <c r="U13" s="6">
        <f t="shared" si="0"/>
        <v>0</v>
      </c>
      <c r="V13" s="6">
        <f t="shared" si="0"/>
        <v>12</v>
      </c>
      <c r="W13" s="6">
        <f t="shared" si="0"/>
        <v>0</v>
      </c>
      <c r="X13" s="6">
        <f t="shared" si="0"/>
        <v>12</v>
      </c>
      <c r="Y13" s="6">
        <f t="shared" si="0"/>
        <v>0</v>
      </c>
      <c r="Z13" s="6">
        <f t="shared" si="0"/>
        <v>12</v>
      </c>
      <c r="AA13" s="6">
        <f t="shared" si="0"/>
        <v>2</v>
      </c>
      <c r="AB13" s="6">
        <f t="shared" si="0"/>
        <v>0</v>
      </c>
      <c r="AC13" s="6">
        <f t="shared" si="0"/>
        <v>0</v>
      </c>
      <c r="AD13" s="6">
        <f t="shared" si="0"/>
        <v>12</v>
      </c>
      <c r="AE13" s="6">
        <f t="shared" si="0"/>
        <v>0</v>
      </c>
      <c r="AF13" s="6">
        <f t="shared" si="0"/>
        <v>0</v>
      </c>
      <c r="AG13" s="6">
        <f t="shared" si="0"/>
        <v>0</v>
      </c>
      <c r="AH13" s="6">
        <f t="shared" si="0"/>
        <v>12</v>
      </c>
      <c r="AI13" s="6">
        <f t="shared" si="0"/>
        <v>0</v>
      </c>
      <c r="AJ13" s="6">
        <f t="shared" si="0"/>
        <v>0</v>
      </c>
      <c r="AK13" s="6">
        <f t="shared" si="0"/>
        <v>0</v>
      </c>
      <c r="AL13" s="6">
        <f t="shared" si="0"/>
        <v>0</v>
      </c>
      <c r="AM13" s="6">
        <f t="shared" si="0"/>
        <v>0</v>
      </c>
      <c r="AN13" s="6">
        <f t="shared" si="0"/>
        <v>0</v>
      </c>
      <c r="AO13" s="6">
        <f t="shared" si="0"/>
        <v>0</v>
      </c>
      <c r="AP13" s="6">
        <f t="shared" si="0"/>
        <v>0</v>
      </c>
      <c r="AQ13" s="6">
        <f t="shared" si="0"/>
        <v>12</v>
      </c>
      <c r="AR13" s="6">
        <f t="shared" si="0"/>
        <v>0</v>
      </c>
      <c r="AS13" s="6">
        <f t="shared" si="0"/>
        <v>0</v>
      </c>
      <c r="AT13" s="6">
        <f t="shared" si="0"/>
        <v>0</v>
      </c>
      <c r="AU13" s="6">
        <f t="shared" si="0"/>
        <v>0</v>
      </c>
      <c r="AV13" s="6">
        <f t="shared" si="0"/>
        <v>12</v>
      </c>
      <c r="AW13" s="6">
        <f t="shared" si="0"/>
        <v>0</v>
      </c>
      <c r="AX13" s="6">
        <f t="shared" si="0"/>
        <v>0</v>
      </c>
      <c r="AY13" s="6">
        <f t="shared" si="0"/>
        <v>0</v>
      </c>
      <c r="AZ13" s="6">
        <f t="shared" si="0"/>
        <v>0</v>
      </c>
      <c r="BA13" s="6">
        <f t="shared" si="0"/>
        <v>0</v>
      </c>
      <c r="BB13" s="6">
        <f t="shared" si="0"/>
        <v>2</v>
      </c>
      <c r="BC13" s="6">
        <f t="shared" si="0"/>
        <v>0</v>
      </c>
      <c r="BD13" s="6">
        <f t="shared" si="0"/>
        <v>0</v>
      </c>
      <c r="BE13" s="6">
        <f t="shared" si="0"/>
        <v>0</v>
      </c>
      <c r="BF13" s="6">
        <f t="shared" si="0"/>
        <v>12</v>
      </c>
      <c r="BG13" s="6">
        <f t="shared" si="0"/>
        <v>0</v>
      </c>
      <c r="BH13" s="6">
        <f t="shared" si="0"/>
        <v>12</v>
      </c>
      <c r="BI13" s="6">
        <f t="shared" si="0"/>
        <v>0</v>
      </c>
      <c r="BJ13" s="6">
        <f t="shared" si="0"/>
        <v>0</v>
      </c>
      <c r="BK13" s="6">
        <f t="shared" si="0"/>
        <v>0</v>
      </c>
      <c r="BL13" s="6">
        <f t="shared" si="0"/>
        <v>0</v>
      </c>
      <c r="BM13" s="6">
        <f t="shared" si="0"/>
        <v>0</v>
      </c>
      <c r="BN13" s="6">
        <f t="shared" si="0"/>
        <v>0</v>
      </c>
    </row>
    <row r="14" spans="1:66" ht="15.75" customHeight="1" x14ac:dyDescent="0.25">
      <c r="A14" s="47" t="s">
        <v>26</v>
      </c>
      <c r="B14" s="47" t="s">
        <v>1</v>
      </c>
      <c r="C14" s="50" t="s">
        <v>2</v>
      </c>
      <c r="D14" s="50" t="s">
        <v>3</v>
      </c>
      <c r="E14" s="56" t="s">
        <v>4</v>
      </c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57"/>
      <c r="AU14" s="57"/>
      <c r="AV14" s="57"/>
      <c r="AW14" s="57"/>
      <c r="AX14" s="57"/>
      <c r="AY14" s="57"/>
      <c r="AZ14" s="57"/>
      <c r="BA14" s="57"/>
      <c r="BB14" s="57"/>
      <c r="BC14" s="57"/>
      <c r="BD14" s="57"/>
      <c r="BE14" s="57"/>
      <c r="BF14" s="57"/>
      <c r="BG14" s="57"/>
      <c r="BH14" s="57"/>
      <c r="BI14" s="57"/>
      <c r="BJ14" s="57"/>
      <c r="BK14" s="57"/>
      <c r="BL14" s="57"/>
      <c r="BM14" s="57"/>
      <c r="BN14" s="41"/>
    </row>
    <row r="15" spans="1:66" ht="15.75" customHeight="1" x14ac:dyDescent="0.25">
      <c r="A15" s="48"/>
      <c r="B15" s="48"/>
      <c r="C15" s="51"/>
      <c r="D15" s="51"/>
      <c r="E15" s="40">
        <v>1</v>
      </c>
      <c r="F15" s="41"/>
      <c r="G15" s="37">
        <v>2</v>
      </c>
      <c r="H15" s="41"/>
      <c r="I15" s="37">
        <v>3</v>
      </c>
      <c r="J15" s="41"/>
      <c r="K15" s="37">
        <v>4</v>
      </c>
      <c r="L15" s="41"/>
      <c r="M15" s="37">
        <v>5</v>
      </c>
      <c r="N15" s="41"/>
      <c r="O15" s="37">
        <v>6</v>
      </c>
      <c r="P15" s="41"/>
      <c r="Q15" s="37">
        <v>7</v>
      </c>
      <c r="R15" s="41"/>
      <c r="S15" s="37">
        <v>8</v>
      </c>
      <c r="T15" s="41"/>
      <c r="U15" s="37">
        <v>9</v>
      </c>
      <c r="V15" s="41"/>
      <c r="W15" s="37">
        <v>10</v>
      </c>
      <c r="X15" s="41"/>
      <c r="Y15" s="37">
        <v>11</v>
      </c>
      <c r="Z15" s="41"/>
      <c r="AA15" s="37">
        <v>12</v>
      </c>
      <c r="AB15" s="41"/>
      <c r="AC15" s="37">
        <v>13</v>
      </c>
      <c r="AD15" s="41"/>
      <c r="AE15" s="37">
        <v>14</v>
      </c>
      <c r="AF15" s="41"/>
      <c r="AG15" s="37">
        <v>15</v>
      </c>
      <c r="AH15" s="41"/>
      <c r="AI15" s="37">
        <v>16</v>
      </c>
      <c r="AJ15" s="41"/>
      <c r="AK15" s="37">
        <v>17</v>
      </c>
      <c r="AL15" s="41"/>
      <c r="AM15" s="37">
        <v>18</v>
      </c>
      <c r="AN15" s="41"/>
      <c r="AO15" s="37">
        <v>19</v>
      </c>
      <c r="AP15" s="41"/>
      <c r="AQ15" s="37">
        <v>20</v>
      </c>
      <c r="AR15" s="41"/>
      <c r="AS15" s="37">
        <v>21</v>
      </c>
      <c r="AT15" s="41"/>
      <c r="AU15" s="37">
        <v>22</v>
      </c>
      <c r="AV15" s="41"/>
      <c r="AW15" s="37">
        <v>23</v>
      </c>
      <c r="AX15" s="41"/>
      <c r="AY15" s="37">
        <v>24</v>
      </c>
      <c r="AZ15" s="41"/>
      <c r="BA15" s="37">
        <v>25</v>
      </c>
      <c r="BB15" s="41"/>
      <c r="BC15" s="37">
        <v>26</v>
      </c>
      <c r="BD15" s="41"/>
      <c r="BE15" s="37">
        <v>27</v>
      </c>
      <c r="BF15" s="41"/>
      <c r="BG15" s="37">
        <v>28</v>
      </c>
      <c r="BH15" s="41"/>
      <c r="BI15" s="37">
        <v>29</v>
      </c>
      <c r="BJ15" s="41"/>
      <c r="BK15" s="37">
        <v>30</v>
      </c>
      <c r="BL15" s="41"/>
      <c r="BM15" s="37">
        <v>31</v>
      </c>
      <c r="BN15" s="41"/>
    </row>
    <row r="16" spans="1:66" ht="15.75" customHeight="1" x14ac:dyDescent="0.25">
      <c r="A16" s="49"/>
      <c r="B16" s="49"/>
      <c r="C16" s="52"/>
      <c r="D16" s="52"/>
      <c r="E16" s="7" t="s">
        <v>5</v>
      </c>
      <c r="F16" s="8" t="s">
        <v>6</v>
      </c>
      <c r="G16" s="9" t="s">
        <v>5</v>
      </c>
      <c r="H16" s="9" t="s">
        <v>6</v>
      </c>
      <c r="I16" s="9" t="s">
        <v>5</v>
      </c>
      <c r="J16" s="9" t="s">
        <v>6</v>
      </c>
      <c r="K16" s="9" t="s">
        <v>5</v>
      </c>
      <c r="L16" s="9" t="s">
        <v>6</v>
      </c>
      <c r="M16" s="9" t="s">
        <v>5</v>
      </c>
      <c r="N16" s="9" t="s">
        <v>6</v>
      </c>
      <c r="O16" s="9" t="s">
        <v>5</v>
      </c>
      <c r="P16" s="9" t="s">
        <v>6</v>
      </c>
      <c r="Q16" s="9" t="s">
        <v>5</v>
      </c>
      <c r="R16" s="9" t="s">
        <v>6</v>
      </c>
      <c r="S16" s="9" t="s">
        <v>5</v>
      </c>
      <c r="T16" s="9" t="s">
        <v>6</v>
      </c>
      <c r="U16" s="9" t="s">
        <v>5</v>
      </c>
      <c r="V16" s="9" t="s">
        <v>6</v>
      </c>
      <c r="W16" s="9" t="s">
        <v>5</v>
      </c>
      <c r="X16" s="9" t="s">
        <v>6</v>
      </c>
      <c r="Y16" s="9" t="s">
        <v>5</v>
      </c>
      <c r="Z16" s="9" t="s">
        <v>6</v>
      </c>
      <c r="AA16" s="9" t="s">
        <v>5</v>
      </c>
      <c r="AB16" s="9" t="s">
        <v>6</v>
      </c>
      <c r="AC16" s="9" t="s">
        <v>5</v>
      </c>
      <c r="AD16" s="9" t="s">
        <v>6</v>
      </c>
      <c r="AE16" s="9" t="s">
        <v>5</v>
      </c>
      <c r="AF16" s="9" t="s">
        <v>6</v>
      </c>
      <c r="AG16" s="9" t="s">
        <v>5</v>
      </c>
      <c r="AH16" s="9" t="s">
        <v>6</v>
      </c>
      <c r="AI16" s="9" t="s">
        <v>5</v>
      </c>
      <c r="AJ16" s="9" t="s">
        <v>6</v>
      </c>
      <c r="AK16" s="9" t="s">
        <v>5</v>
      </c>
      <c r="AL16" s="9" t="s">
        <v>6</v>
      </c>
      <c r="AM16" s="9" t="s">
        <v>5</v>
      </c>
      <c r="AN16" s="9" t="s">
        <v>6</v>
      </c>
      <c r="AO16" s="9" t="s">
        <v>5</v>
      </c>
      <c r="AP16" s="9" t="s">
        <v>6</v>
      </c>
      <c r="AQ16" s="9" t="s">
        <v>5</v>
      </c>
      <c r="AR16" s="9" t="s">
        <v>6</v>
      </c>
      <c r="AS16" s="9" t="s">
        <v>5</v>
      </c>
      <c r="AT16" s="9" t="s">
        <v>6</v>
      </c>
      <c r="AU16" s="9" t="s">
        <v>5</v>
      </c>
      <c r="AV16" s="9" t="s">
        <v>6</v>
      </c>
      <c r="AW16" s="9" t="s">
        <v>5</v>
      </c>
      <c r="AX16" s="9" t="s">
        <v>6</v>
      </c>
      <c r="AY16" s="9" t="s">
        <v>5</v>
      </c>
      <c r="AZ16" s="9" t="s">
        <v>6</v>
      </c>
      <c r="BA16" s="9" t="s">
        <v>5</v>
      </c>
      <c r="BB16" s="9" t="s">
        <v>6</v>
      </c>
      <c r="BC16" s="9" t="s">
        <v>5</v>
      </c>
      <c r="BD16" s="9" t="s">
        <v>6</v>
      </c>
      <c r="BE16" s="9" t="s">
        <v>5</v>
      </c>
      <c r="BF16" s="9" t="s">
        <v>6</v>
      </c>
      <c r="BG16" s="9" t="s">
        <v>5</v>
      </c>
      <c r="BH16" s="9" t="s">
        <v>6</v>
      </c>
      <c r="BI16" s="9" t="s">
        <v>5</v>
      </c>
      <c r="BJ16" s="9" t="s">
        <v>6</v>
      </c>
      <c r="BK16" s="9" t="s">
        <v>5</v>
      </c>
      <c r="BL16" s="9" t="s">
        <v>6</v>
      </c>
      <c r="BM16" s="9" t="s">
        <v>5</v>
      </c>
      <c r="BN16" s="9" t="s">
        <v>6</v>
      </c>
    </row>
    <row r="17" spans="1:66" ht="15.75" customHeight="1" x14ac:dyDescent="0.25">
      <c r="A17" s="10">
        <v>1</v>
      </c>
      <c r="B17" s="10" t="s">
        <v>27</v>
      </c>
      <c r="C17" s="11" t="s">
        <v>18</v>
      </c>
      <c r="D17" s="11">
        <v>0.17</v>
      </c>
      <c r="E17" s="7">
        <v>1</v>
      </c>
      <c r="F17" s="8"/>
      <c r="G17" s="12">
        <v>1</v>
      </c>
      <c r="H17" s="13"/>
      <c r="I17" s="12"/>
      <c r="J17" s="13"/>
      <c r="K17" s="12"/>
      <c r="L17" s="13"/>
      <c r="M17" s="12"/>
      <c r="N17" s="13"/>
      <c r="O17" s="12"/>
      <c r="P17" s="13"/>
      <c r="Q17" s="12"/>
      <c r="R17" s="13"/>
      <c r="S17" s="12"/>
      <c r="T17" s="13"/>
      <c r="U17" s="12"/>
      <c r="V17" s="13"/>
      <c r="W17" s="12"/>
      <c r="X17" s="13"/>
      <c r="Y17" s="12"/>
      <c r="Z17" s="13"/>
      <c r="AA17" s="12"/>
      <c r="AB17" s="13"/>
      <c r="AC17" s="12"/>
      <c r="AD17" s="13"/>
      <c r="AE17" s="12"/>
      <c r="AF17" s="13"/>
      <c r="AG17" s="12"/>
      <c r="AH17" s="13"/>
      <c r="AI17" s="12"/>
      <c r="AJ17" s="13"/>
      <c r="AK17" s="12"/>
      <c r="AL17" s="13"/>
      <c r="AM17" s="12"/>
      <c r="AN17" s="13"/>
      <c r="AO17" s="12"/>
      <c r="AP17" s="13"/>
      <c r="AQ17" s="12"/>
      <c r="AR17" s="13"/>
      <c r="AS17" s="12"/>
      <c r="AT17" s="13"/>
      <c r="AU17" s="12"/>
      <c r="AV17" s="13"/>
      <c r="AW17" s="12"/>
      <c r="AX17" s="13"/>
      <c r="AY17" s="12"/>
      <c r="AZ17" s="13"/>
      <c r="BA17" s="12"/>
      <c r="BB17" s="13"/>
      <c r="BC17" s="12"/>
      <c r="BD17" s="13"/>
      <c r="BE17" s="12"/>
      <c r="BF17" s="13"/>
      <c r="BG17" s="12"/>
      <c r="BH17" s="13"/>
      <c r="BI17" s="12"/>
      <c r="BJ17" s="13"/>
      <c r="BK17" s="12"/>
      <c r="BL17" s="13"/>
      <c r="BM17" s="12"/>
      <c r="BN17" s="13"/>
    </row>
    <row r="18" spans="1:66" ht="15.75" customHeight="1" x14ac:dyDescent="0.25">
      <c r="A18" s="14"/>
      <c r="B18" s="10" t="str">
        <f t="shared" ref="B18:B19" si="1">B17</f>
        <v>Осмос</v>
      </c>
      <c r="C18" s="11" t="s">
        <v>19</v>
      </c>
      <c r="D18" s="11">
        <v>2</v>
      </c>
      <c r="E18" s="7"/>
      <c r="F18" s="8"/>
      <c r="G18" s="12"/>
      <c r="H18" s="13"/>
      <c r="I18" s="12"/>
      <c r="J18" s="13"/>
      <c r="K18" s="12"/>
      <c r="L18" s="13"/>
      <c r="M18" s="12"/>
      <c r="N18" s="13"/>
      <c r="O18" s="12"/>
      <c r="P18" s="13"/>
      <c r="Q18" s="12"/>
      <c r="R18" s="13"/>
      <c r="S18" s="12"/>
      <c r="T18" s="13"/>
      <c r="U18" s="12"/>
      <c r="V18" s="13"/>
      <c r="W18" s="12"/>
      <c r="X18" s="13"/>
      <c r="Y18" s="12"/>
      <c r="Z18" s="13"/>
      <c r="AA18" s="12"/>
      <c r="AB18" s="13"/>
      <c r="AC18" s="12"/>
      <c r="AD18" s="13"/>
      <c r="AE18" s="12"/>
      <c r="AF18" s="13"/>
      <c r="AG18" s="12"/>
      <c r="AH18" s="13"/>
      <c r="AI18" s="12"/>
      <c r="AJ18" s="13"/>
      <c r="AK18" s="12"/>
      <c r="AL18" s="13"/>
      <c r="AM18" s="12"/>
      <c r="AN18" s="13"/>
      <c r="AO18" s="12"/>
      <c r="AP18" s="13"/>
      <c r="AQ18" s="12"/>
      <c r="AR18" s="13"/>
      <c r="AS18" s="12"/>
      <c r="AT18" s="13"/>
      <c r="AU18" s="12"/>
      <c r="AV18" s="13"/>
      <c r="AW18" s="12"/>
      <c r="AX18" s="13"/>
      <c r="AY18" s="12"/>
      <c r="AZ18" s="13"/>
      <c r="BA18" s="12"/>
      <c r="BB18" s="13"/>
      <c r="BC18" s="12"/>
      <c r="BD18" s="13"/>
      <c r="BE18" s="12"/>
      <c r="BF18" s="13"/>
      <c r="BG18" s="12"/>
      <c r="BH18" s="13"/>
      <c r="BI18" s="12"/>
      <c r="BJ18" s="13"/>
      <c r="BK18" s="12"/>
      <c r="BL18" s="13"/>
      <c r="BM18" s="12"/>
      <c r="BN18" s="13"/>
    </row>
    <row r="19" spans="1:66" ht="15.75" customHeight="1" x14ac:dyDescent="0.25">
      <c r="A19" s="14"/>
      <c r="B19" s="10" t="str">
        <f t="shared" si="1"/>
        <v>Осмос</v>
      </c>
      <c r="C19" s="11" t="s">
        <v>20</v>
      </c>
      <c r="D19" s="11">
        <v>12</v>
      </c>
      <c r="E19" s="7"/>
      <c r="F19" s="8"/>
      <c r="G19" s="12"/>
      <c r="H19" s="13"/>
      <c r="I19" s="12"/>
      <c r="J19" s="13"/>
      <c r="K19" s="12"/>
      <c r="L19" s="13"/>
      <c r="M19" s="12"/>
      <c r="N19" s="13"/>
      <c r="O19" s="12"/>
      <c r="P19" s="13"/>
      <c r="Q19" s="12"/>
      <c r="R19" s="13"/>
      <c r="S19" s="12"/>
      <c r="T19" s="13"/>
      <c r="U19" s="12"/>
      <c r="V19" s="13"/>
      <c r="W19" s="12"/>
      <c r="X19" s="13"/>
      <c r="Y19" s="12"/>
      <c r="Z19" s="13"/>
      <c r="AA19" s="12"/>
      <c r="AB19" s="13"/>
      <c r="AC19" s="12"/>
      <c r="AD19" s="13"/>
      <c r="AE19" s="12"/>
      <c r="AF19" s="13"/>
      <c r="AG19" s="12"/>
      <c r="AH19" s="13"/>
      <c r="AI19" s="12"/>
      <c r="AJ19" s="13"/>
      <c r="AK19" s="12"/>
      <c r="AL19" s="13"/>
      <c r="AM19" s="12"/>
      <c r="AN19" s="13"/>
      <c r="AO19" s="12"/>
      <c r="AP19" s="13"/>
      <c r="AQ19" s="12"/>
      <c r="AR19" s="13"/>
      <c r="AS19" s="12"/>
      <c r="AT19" s="13"/>
      <c r="AU19" s="12"/>
      <c r="AV19" s="13"/>
      <c r="AW19" s="12"/>
      <c r="AX19" s="13"/>
      <c r="AY19" s="12"/>
      <c r="AZ19" s="13"/>
      <c r="BA19" s="12"/>
      <c r="BB19" s="13"/>
      <c r="BC19" s="12"/>
      <c r="BD19" s="13"/>
      <c r="BE19" s="12"/>
      <c r="BF19" s="13">
        <v>1</v>
      </c>
      <c r="BG19" s="12"/>
      <c r="BH19" s="13"/>
      <c r="BI19" s="12"/>
      <c r="BJ19" s="13"/>
      <c r="BK19" s="12"/>
      <c r="BL19" s="13"/>
      <c r="BM19" s="12"/>
      <c r="BN19" s="13"/>
    </row>
    <row r="20" spans="1:66" ht="15.75" customHeight="1" x14ac:dyDescent="0.25">
      <c r="A20" s="14">
        <v>2</v>
      </c>
      <c r="B20" s="10" t="s">
        <v>28</v>
      </c>
      <c r="C20" s="11" t="s">
        <v>18</v>
      </c>
      <c r="D20" s="11">
        <v>0.17</v>
      </c>
      <c r="E20" s="7"/>
      <c r="F20" s="8"/>
      <c r="G20" s="12"/>
      <c r="H20" s="13">
        <v>1</v>
      </c>
      <c r="I20" s="12"/>
      <c r="J20" s="13"/>
      <c r="K20" s="12"/>
      <c r="L20" s="13"/>
      <c r="M20" s="12"/>
      <c r="N20" s="13"/>
      <c r="O20" s="12"/>
      <c r="P20" s="13"/>
      <c r="Q20" s="12"/>
      <c r="R20" s="13"/>
      <c r="S20" s="12"/>
      <c r="T20" s="13"/>
      <c r="U20" s="12"/>
      <c r="V20" s="13"/>
      <c r="W20" s="12"/>
      <c r="X20" s="13"/>
      <c r="Y20" s="12"/>
      <c r="Z20" s="13"/>
      <c r="AA20" s="12"/>
      <c r="AB20" s="13"/>
      <c r="AC20" s="12"/>
      <c r="AD20" s="13"/>
      <c r="AE20" s="12"/>
      <c r="AF20" s="13"/>
      <c r="AG20" s="12"/>
      <c r="AH20" s="13"/>
      <c r="AI20" s="12"/>
      <c r="AJ20" s="13"/>
      <c r="AK20" s="12"/>
      <c r="AL20" s="13"/>
      <c r="AM20" s="12"/>
      <c r="AN20" s="13"/>
      <c r="AO20" s="12"/>
      <c r="AP20" s="13"/>
      <c r="AQ20" s="12"/>
      <c r="AR20" s="13"/>
      <c r="AS20" s="12"/>
      <c r="AT20" s="13"/>
      <c r="AU20" s="12"/>
      <c r="AV20" s="13"/>
      <c r="AW20" s="12"/>
      <c r="AX20" s="13"/>
      <c r="AY20" s="12"/>
      <c r="AZ20" s="13"/>
      <c r="BA20" s="12"/>
      <c r="BB20" s="13"/>
      <c r="BC20" s="12"/>
      <c r="BD20" s="13"/>
      <c r="BE20" s="12"/>
      <c r="BF20" s="13"/>
      <c r="BG20" s="12"/>
      <c r="BH20" s="13"/>
      <c r="BI20" s="12"/>
      <c r="BJ20" s="13"/>
      <c r="BK20" s="12"/>
      <c r="BL20" s="13"/>
      <c r="BM20" s="12"/>
      <c r="BN20" s="13"/>
    </row>
    <row r="21" spans="1:66" ht="15.75" customHeight="1" x14ac:dyDescent="0.25">
      <c r="A21" s="14"/>
      <c r="B21" s="10" t="str">
        <f t="shared" ref="B21:B22" si="2">B20</f>
        <v>Система дезинфекции</v>
      </c>
      <c r="C21" s="11" t="s">
        <v>19</v>
      </c>
      <c r="D21" s="11">
        <v>2</v>
      </c>
      <c r="E21" s="15"/>
      <c r="F21" s="13"/>
      <c r="G21" s="12"/>
      <c r="H21" s="13"/>
      <c r="I21" s="12"/>
      <c r="J21" s="13"/>
      <c r="K21" s="12"/>
      <c r="L21" s="13"/>
      <c r="M21" s="12"/>
      <c r="N21" s="13"/>
      <c r="O21" s="12"/>
      <c r="P21" s="13"/>
      <c r="Q21" s="12"/>
      <c r="R21" s="13"/>
      <c r="S21" s="12"/>
      <c r="T21" s="13"/>
      <c r="U21" s="12"/>
      <c r="V21" s="13"/>
      <c r="W21" s="12"/>
      <c r="X21" s="13"/>
      <c r="Y21" s="12"/>
      <c r="Z21" s="13"/>
      <c r="AA21" s="12"/>
      <c r="AB21" s="13"/>
      <c r="AC21" s="12"/>
      <c r="AD21" s="13"/>
      <c r="AE21" s="12"/>
      <c r="AF21" s="13"/>
      <c r="AG21" s="12"/>
      <c r="AH21" s="13"/>
      <c r="AI21" s="12"/>
      <c r="AJ21" s="13"/>
      <c r="AK21" s="12"/>
      <c r="AL21" s="13"/>
      <c r="AM21" s="12"/>
      <c r="AN21" s="13"/>
      <c r="AO21" s="12"/>
      <c r="AP21" s="13"/>
      <c r="AQ21" s="12"/>
      <c r="AR21" s="13"/>
      <c r="AS21" s="12"/>
      <c r="AT21" s="13"/>
      <c r="AU21" s="12"/>
      <c r="AV21" s="13"/>
      <c r="AW21" s="12"/>
      <c r="AX21" s="13"/>
      <c r="AY21" s="12"/>
      <c r="AZ21" s="13"/>
      <c r="BA21" s="12"/>
      <c r="BB21" s="13"/>
      <c r="BC21" s="12"/>
      <c r="BD21" s="13"/>
      <c r="BE21" s="12"/>
      <c r="BF21" s="13"/>
      <c r="BG21" s="12"/>
      <c r="BH21" s="13"/>
      <c r="BI21" s="12"/>
      <c r="BJ21" s="13"/>
      <c r="BK21" s="12"/>
      <c r="BL21" s="13"/>
      <c r="BM21" s="12"/>
      <c r="BN21" s="13"/>
    </row>
    <row r="22" spans="1:66" ht="15.75" customHeight="1" x14ac:dyDescent="0.25">
      <c r="A22" s="14"/>
      <c r="B22" s="10" t="str">
        <f t="shared" si="2"/>
        <v>Система дезинфекции</v>
      </c>
      <c r="C22" s="11" t="s">
        <v>20</v>
      </c>
      <c r="D22" s="11">
        <v>12</v>
      </c>
      <c r="E22" s="15"/>
      <c r="F22" s="13"/>
      <c r="G22" s="12"/>
      <c r="H22" s="13"/>
      <c r="I22" s="12"/>
      <c r="J22" s="13"/>
      <c r="K22" s="12"/>
      <c r="L22" s="13"/>
      <c r="M22" s="12"/>
      <c r="N22" s="13"/>
      <c r="O22" s="12"/>
      <c r="P22" s="13"/>
      <c r="Q22" s="12"/>
      <c r="R22" s="13"/>
      <c r="S22" s="12"/>
      <c r="T22" s="13"/>
      <c r="U22" s="12"/>
      <c r="V22" s="13"/>
      <c r="W22" s="12"/>
      <c r="X22" s="13"/>
      <c r="Y22" s="12"/>
      <c r="Z22" s="13"/>
      <c r="AA22" s="12"/>
      <c r="AB22" s="13"/>
      <c r="AC22" s="12"/>
      <c r="AD22" s="13"/>
      <c r="AE22" s="12"/>
      <c r="AF22" s="13"/>
      <c r="AG22" s="12"/>
      <c r="AH22" s="13"/>
      <c r="AI22" s="12"/>
      <c r="AJ22" s="13"/>
      <c r="AK22" s="12"/>
      <c r="AL22" s="13"/>
      <c r="AM22" s="12"/>
      <c r="AN22" s="13"/>
      <c r="AO22" s="12"/>
      <c r="AP22" s="13"/>
      <c r="AQ22" s="12"/>
      <c r="AR22" s="13"/>
      <c r="AS22" s="12"/>
      <c r="AT22" s="13"/>
      <c r="AU22" s="12"/>
      <c r="AV22" s="13">
        <v>1</v>
      </c>
      <c r="AW22" s="12"/>
      <c r="AX22" s="13"/>
      <c r="AY22" s="12"/>
      <c r="AZ22" s="13"/>
      <c r="BA22" s="12"/>
      <c r="BB22" s="13"/>
      <c r="BC22" s="12"/>
      <c r="BD22" s="13"/>
      <c r="BE22" s="12"/>
      <c r="BF22" s="13"/>
      <c r="BG22" s="12"/>
      <c r="BH22" s="13"/>
      <c r="BI22" s="12"/>
      <c r="BJ22" s="13"/>
      <c r="BK22" s="12"/>
      <c r="BL22" s="13"/>
      <c r="BM22" s="12"/>
      <c r="BN22" s="13"/>
    </row>
    <row r="23" spans="1:66" ht="15.75" customHeight="1" x14ac:dyDescent="0.25">
      <c r="A23" s="14">
        <v>3</v>
      </c>
      <c r="B23" s="10" t="s">
        <v>29</v>
      </c>
      <c r="C23" s="11" t="s">
        <v>18</v>
      </c>
      <c r="D23" s="11">
        <v>0.17</v>
      </c>
      <c r="E23" s="15"/>
      <c r="F23" s="13"/>
      <c r="G23" s="12"/>
      <c r="H23" s="13"/>
      <c r="I23" s="12"/>
      <c r="J23" s="13">
        <v>1</v>
      </c>
      <c r="K23" s="12"/>
      <c r="L23" s="13"/>
      <c r="M23" s="12">
        <v>1</v>
      </c>
      <c r="N23" s="13"/>
      <c r="O23" s="12"/>
      <c r="P23" s="13"/>
      <c r="Q23" s="12"/>
      <c r="R23" s="13"/>
      <c r="S23" s="12"/>
      <c r="T23" s="13"/>
      <c r="U23" s="12"/>
      <c r="V23" s="13"/>
      <c r="W23" s="12"/>
      <c r="X23" s="13"/>
      <c r="Y23" s="12"/>
      <c r="Z23" s="13"/>
      <c r="AA23" s="12"/>
      <c r="AB23" s="13"/>
      <c r="AC23" s="12"/>
      <c r="AD23" s="13"/>
      <c r="AE23" s="12"/>
      <c r="AF23" s="13"/>
      <c r="AG23" s="12"/>
      <c r="AH23" s="13"/>
      <c r="AI23" s="12"/>
      <c r="AJ23" s="13"/>
      <c r="AK23" s="12"/>
      <c r="AL23" s="13"/>
      <c r="AM23" s="12"/>
      <c r="AN23" s="13"/>
      <c r="AO23" s="12"/>
      <c r="AP23" s="13"/>
      <c r="AQ23" s="12"/>
      <c r="AR23" s="13"/>
      <c r="AS23" s="12"/>
      <c r="AT23" s="13"/>
      <c r="AU23" s="12"/>
      <c r="AV23" s="13"/>
      <c r="AW23" s="12"/>
      <c r="AX23" s="13"/>
      <c r="AY23" s="12"/>
      <c r="AZ23" s="13"/>
      <c r="BA23" s="12"/>
      <c r="BB23" s="13"/>
      <c r="BC23" s="12"/>
      <c r="BD23" s="13"/>
      <c r="BE23" s="12"/>
      <c r="BF23" s="13"/>
      <c r="BG23" s="12"/>
      <c r="BH23" s="13"/>
      <c r="BI23" s="12"/>
      <c r="BJ23" s="13"/>
      <c r="BK23" s="12"/>
      <c r="BL23" s="13"/>
      <c r="BM23" s="12"/>
      <c r="BN23" s="13"/>
    </row>
    <row r="24" spans="1:66" ht="15.75" customHeight="1" x14ac:dyDescent="0.25">
      <c r="A24" s="14"/>
      <c r="B24" s="10" t="str">
        <f t="shared" ref="B24:B25" si="3">B23</f>
        <v>Емкость №1</v>
      </c>
      <c r="C24" s="11" t="s">
        <v>19</v>
      </c>
      <c r="D24" s="11">
        <v>2</v>
      </c>
      <c r="E24" s="15"/>
      <c r="F24" s="13"/>
      <c r="G24" s="12"/>
      <c r="H24" s="13"/>
      <c r="I24" s="12"/>
      <c r="J24" s="13"/>
      <c r="K24" s="12"/>
      <c r="L24" s="13"/>
      <c r="M24" s="12"/>
      <c r="N24" s="13"/>
      <c r="O24" s="12"/>
      <c r="P24" s="13"/>
      <c r="Q24" s="12"/>
      <c r="R24" s="13"/>
      <c r="S24" s="12"/>
      <c r="T24" s="13"/>
      <c r="U24" s="12"/>
      <c r="V24" s="13"/>
      <c r="W24" s="12"/>
      <c r="X24" s="13"/>
      <c r="Y24" s="12"/>
      <c r="Z24" s="13"/>
      <c r="AA24" s="12"/>
      <c r="AB24" s="13"/>
      <c r="AC24" s="12"/>
      <c r="AD24" s="13"/>
      <c r="AE24" s="12"/>
      <c r="AF24" s="13"/>
      <c r="AG24" s="12"/>
      <c r="AH24" s="13"/>
      <c r="AI24" s="12"/>
      <c r="AJ24" s="13"/>
      <c r="AK24" s="12"/>
      <c r="AL24" s="13"/>
      <c r="AM24" s="12"/>
      <c r="AN24" s="13"/>
      <c r="AO24" s="12"/>
      <c r="AP24" s="13"/>
      <c r="AQ24" s="12"/>
      <c r="AR24" s="13"/>
      <c r="AS24" s="12"/>
      <c r="AT24" s="13"/>
      <c r="AU24" s="12"/>
      <c r="AV24" s="13"/>
      <c r="AW24" s="12"/>
      <c r="AX24" s="13"/>
      <c r="AY24" s="12"/>
      <c r="AZ24" s="13"/>
      <c r="BA24" s="12"/>
      <c r="BB24" s="13"/>
      <c r="BC24" s="12"/>
      <c r="BD24" s="13"/>
      <c r="BE24" s="12"/>
      <c r="BF24" s="13"/>
      <c r="BG24" s="12"/>
      <c r="BH24" s="13"/>
      <c r="BI24" s="12"/>
      <c r="BJ24" s="13"/>
      <c r="BK24" s="12"/>
      <c r="BL24" s="13"/>
      <c r="BM24" s="12"/>
      <c r="BN24" s="13"/>
    </row>
    <row r="25" spans="1:66" ht="15.75" customHeight="1" x14ac:dyDescent="0.25">
      <c r="A25" s="14"/>
      <c r="B25" s="10" t="str">
        <f t="shared" si="3"/>
        <v>Емкость №1</v>
      </c>
      <c r="C25" s="11" t="s">
        <v>20</v>
      </c>
      <c r="D25" s="11">
        <v>12</v>
      </c>
      <c r="E25" s="15"/>
      <c r="F25" s="13"/>
      <c r="G25" s="12"/>
      <c r="H25" s="13"/>
      <c r="I25" s="12"/>
      <c r="J25" s="13"/>
      <c r="K25" s="12"/>
      <c r="L25" s="13"/>
      <c r="M25" s="12"/>
      <c r="N25" s="13"/>
      <c r="O25" s="12">
        <v>1</v>
      </c>
      <c r="P25" s="13"/>
      <c r="Q25" s="12"/>
      <c r="R25" s="13"/>
      <c r="S25" s="12">
        <v>1</v>
      </c>
      <c r="T25" s="13"/>
      <c r="U25" s="12"/>
      <c r="V25" s="13">
        <v>1</v>
      </c>
      <c r="W25" s="12"/>
      <c r="X25" s="13">
        <v>1</v>
      </c>
      <c r="Y25" s="12"/>
      <c r="Z25" s="13">
        <v>1</v>
      </c>
      <c r="AA25" s="12"/>
      <c r="AB25" s="13"/>
      <c r="AC25" s="12"/>
      <c r="AD25" s="13"/>
      <c r="AE25" s="12"/>
      <c r="AF25" s="13"/>
      <c r="AG25" s="12"/>
      <c r="AH25" s="13"/>
      <c r="AI25" s="12"/>
      <c r="AJ25" s="13"/>
      <c r="AK25" s="12"/>
      <c r="AL25" s="13"/>
      <c r="AM25" s="12"/>
      <c r="AN25" s="13"/>
      <c r="AO25" s="12"/>
      <c r="AP25" s="13"/>
      <c r="AQ25" s="12"/>
      <c r="AR25" s="13"/>
      <c r="AS25" s="12"/>
      <c r="AT25" s="13"/>
      <c r="AU25" s="12"/>
      <c r="AV25" s="13"/>
      <c r="AW25" s="12"/>
      <c r="AX25" s="13"/>
      <c r="AY25" s="12"/>
      <c r="AZ25" s="13"/>
      <c r="BA25" s="12"/>
      <c r="BB25" s="13"/>
      <c r="BC25" s="12"/>
      <c r="BD25" s="13"/>
      <c r="BE25" s="12"/>
      <c r="BF25" s="13"/>
      <c r="BG25" s="12"/>
      <c r="BH25" s="13"/>
      <c r="BI25" s="12"/>
      <c r="BJ25" s="13"/>
      <c r="BK25" s="12"/>
      <c r="BL25" s="13"/>
      <c r="BM25" s="12"/>
      <c r="BN25" s="13"/>
    </row>
    <row r="26" spans="1:66" ht="15.75" customHeight="1" x14ac:dyDescent="0.25">
      <c r="A26" s="14">
        <v>4</v>
      </c>
      <c r="B26" s="10" t="s">
        <v>30</v>
      </c>
      <c r="C26" s="11" t="s">
        <v>18</v>
      </c>
      <c r="D26" s="11">
        <v>0.17</v>
      </c>
      <c r="E26" s="15"/>
      <c r="F26" s="13"/>
      <c r="G26" s="12"/>
      <c r="H26" s="13"/>
      <c r="I26" s="12"/>
      <c r="J26" s="13"/>
      <c r="K26" s="12"/>
      <c r="L26" s="13"/>
      <c r="M26" s="12"/>
      <c r="N26" s="13"/>
      <c r="O26" s="12"/>
      <c r="P26" s="13"/>
      <c r="Q26" s="12"/>
      <c r="R26" s="13"/>
      <c r="S26" s="12"/>
      <c r="T26" s="13"/>
      <c r="U26" s="12"/>
      <c r="V26" s="13"/>
      <c r="W26" s="12"/>
      <c r="X26" s="13"/>
      <c r="Y26" s="12"/>
      <c r="Z26" s="13"/>
      <c r="AA26" s="12"/>
      <c r="AB26" s="13"/>
      <c r="AC26" s="12"/>
      <c r="AD26" s="13"/>
      <c r="AE26" s="12"/>
      <c r="AF26" s="13"/>
      <c r="AG26" s="12"/>
      <c r="AH26" s="13"/>
      <c r="AI26" s="12"/>
      <c r="AJ26" s="13"/>
      <c r="AK26" s="12"/>
      <c r="AL26" s="13"/>
      <c r="AM26" s="12"/>
      <c r="AN26" s="13"/>
      <c r="AO26" s="12"/>
      <c r="AP26" s="13"/>
      <c r="AQ26" s="12"/>
      <c r="AR26" s="13"/>
      <c r="AS26" s="12"/>
      <c r="AT26" s="13"/>
      <c r="AU26" s="12"/>
      <c r="AV26" s="13"/>
      <c r="AW26" s="12"/>
      <c r="AX26" s="13"/>
      <c r="AY26" s="12"/>
      <c r="AZ26" s="13"/>
      <c r="BA26" s="12"/>
      <c r="BB26" s="13"/>
      <c r="BC26" s="12"/>
      <c r="BD26" s="13"/>
      <c r="BE26" s="12"/>
      <c r="BF26" s="13"/>
      <c r="BG26" s="12"/>
      <c r="BH26" s="13"/>
      <c r="BI26" s="12"/>
      <c r="BJ26" s="13"/>
      <c r="BK26" s="12"/>
      <c r="BL26" s="13"/>
      <c r="BM26" s="12"/>
      <c r="BN26" s="13"/>
    </row>
    <row r="27" spans="1:66" ht="15.75" customHeight="1" x14ac:dyDescent="0.25">
      <c r="A27" s="14"/>
      <c r="B27" s="10" t="str">
        <f t="shared" ref="B27:B28" si="4">B26</f>
        <v>Емкость №2</v>
      </c>
      <c r="C27" s="11" t="s">
        <v>19</v>
      </c>
      <c r="D27" s="11">
        <v>2</v>
      </c>
      <c r="E27" s="15"/>
      <c r="F27" s="13"/>
      <c r="G27" s="12"/>
      <c r="H27" s="13"/>
      <c r="I27" s="12"/>
      <c r="J27" s="13"/>
      <c r="K27" s="12"/>
      <c r="L27" s="13"/>
      <c r="M27" s="12"/>
      <c r="N27" s="13"/>
      <c r="O27" s="12"/>
      <c r="P27" s="13"/>
      <c r="Q27" s="12"/>
      <c r="R27" s="13"/>
      <c r="S27" s="12"/>
      <c r="T27" s="13"/>
      <c r="U27" s="12"/>
      <c r="V27" s="13"/>
      <c r="W27" s="12"/>
      <c r="X27" s="13"/>
      <c r="Y27" s="12"/>
      <c r="Z27" s="13"/>
      <c r="AA27" s="12">
        <v>1</v>
      </c>
      <c r="AB27" s="13"/>
      <c r="AC27" s="12"/>
      <c r="AD27" s="13"/>
      <c r="AE27" s="12"/>
      <c r="AF27" s="13"/>
      <c r="AG27" s="12"/>
      <c r="AH27" s="13"/>
      <c r="AI27" s="12"/>
      <c r="AJ27" s="13"/>
      <c r="AK27" s="12"/>
      <c r="AL27" s="13"/>
      <c r="AM27" s="12"/>
      <c r="AN27" s="13"/>
      <c r="AO27" s="12"/>
      <c r="AP27" s="13"/>
      <c r="AQ27" s="12"/>
      <c r="AR27" s="13"/>
      <c r="AS27" s="12"/>
      <c r="AT27" s="13"/>
      <c r="AU27" s="12"/>
      <c r="AV27" s="13"/>
      <c r="AW27" s="12"/>
      <c r="AX27" s="13"/>
      <c r="AY27" s="12"/>
      <c r="AZ27" s="13"/>
      <c r="BA27" s="12"/>
      <c r="BB27" s="13">
        <v>1</v>
      </c>
      <c r="BC27" s="12"/>
      <c r="BD27" s="13"/>
      <c r="BE27" s="12"/>
      <c r="BF27" s="13"/>
      <c r="BG27" s="12"/>
      <c r="BH27" s="13"/>
      <c r="BI27" s="12"/>
      <c r="BJ27" s="13"/>
      <c r="BK27" s="12"/>
      <c r="BL27" s="13"/>
      <c r="BM27" s="12"/>
      <c r="BN27" s="13"/>
    </row>
    <row r="28" spans="1:66" ht="15.75" customHeight="1" x14ac:dyDescent="0.25">
      <c r="A28" s="14"/>
      <c r="B28" s="10" t="str">
        <f t="shared" si="4"/>
        <v>Емкость №2</v>
      </c>
      <c r="C28" s="11" t="s">
        <v>20</v>
      </c>
      <c r="D28" s="11">
        <v>12</v>
      </c>
      <c r="E28" s="15"/>
      <c r="F28" s="13"/>
      <c r="G28" s="12"/>
      <c r="H28" s="13"/>
      <c r="I28" s="12"/>
      <c r="J28" s="13"/>
      <c r="K28" s="12"/>
      <c r="L28" s="13"/>
      <c r="M28" s="12"/>
      <c r="N28" s="13"/>
      <c r="O28" s="12"/>
      <c r="P28" s="13"/>
      <c r="Q28" s="12"/>
      <c r="R28" s="13"/>
      <c r="S28" s="12"/>
      <c r="T28" s="13"/>
      <c r="U28" s="12"/>
      <c r="V28" s="13"/>
      <c r="W28" s="12"/>
      <c r="X28" s="13"/>
      <c r="Y28" s="12"/>
      <c r="Z28" s="13"/>
      <c r="AA28" s="12"/>
      <c r="AB28" s="13"/>
      <c r="AC28" s="12"/>
      <c r="AD28" s="13">
        <v>1</v>
      </c>
      <c r="AE28" s="12"/>
      <c r="AF28" s="13"/>
      <c r="AG28" s="12"/>
      <c r="AH28" s="13">
        <v>1</v>
      </c>
      <c r="AI28" s="12"/>
      <c r="AJ28" s="13"/>
      <c r="AK28" s="12"/>
      <c r="AL28" s="13"/>
      <c r="AM28" s="12"/>
      <c r="AN28" s="13"/>
      <c r="AO28" s="12"/>
      <c r="AP28" s="13"/>
      <c r="AQ28" s="12"/>
      <c r="AR28" s="13"/>
      <c r="AS28" s="12"/>
      <c r="AT28" s="13"/>
      <c r="AU28" s="12"/>
      <c r="AV28" s="13"/>
      <c r="AW28" s="12"/>
      <c r="AX28" s="13"/>
      <c r="AY28" s="12"/>
      <c r="AZ28" s="13"/>
      <c r="BA28" s="12"/>
      <c r="BB28" s="13"/>
      <c r="BC28" s="12"/>
      <c r="BD28" s="13"/>
      <c r="BE28" s="12"/>
      <c r="BF28" s="13"/>
      <c r="BG28" s="12"/>
      <c r="BH28" s="13">
        <v>1</v>
      </c>
      <c r="BI28" s="12"/>
      <c r="BJ28" s="13"/>
      <c r="BK28" s="12"/>
      <c r="BL28" s="13"/>
      <c r="BM28" s="12"/>
      <c r="BN28" s="13"/>
    </row>
    <row r="29" spans="1:66" ht="15.75" customHeight="1" x14ac:dyDescent="0.25">
      <c r="A29" s="14">
        <v>5</v>
      </c>
      <c r="B29" s="10" t="s">
        <v>31</v>
      </c>
      <c r="C29" s="11" t="s">
        <v>18</v>
      </c>
      <c r="D29" s="11">
        <v>0.17</v>
      </c>
      <c r="E29" s="16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7"/>
      <c r="AI29" s="18"/>
      <c r="AJ29" s="17"/>
      <c r="AK29" s="18"/>
      <c r="AL29" s="17"/>
      <c r="AM29" s="18"/>
      <c r="AN29" s="17"/>
      <c r="AO29" s="18"/>
      <c r="AP29" s="17"/>
      <c r="AQ29" s="18"/>
      <c r="AR29" s="17"/>
      <c r="AS29" s="18"/>
      <c r="AT29" s="17"/>
      <c r="AU29" s="18"/>
      <c r="AV29" s="17"/>
      <c r="AW29" s="18"/>
      <c r="AX29" s="17"/>
      <c r="AY29" s="18"/>
      <c r="AZ29" s="17"/>
      <c r="BA29" s="18"/>
      <c r="BB29" s="17"/>
      <c r="BC29" s="18"/>
      <c r="BD29" s="17"/>
      <c r="BE29" s="18"/>
      <c r="BF29" s="17"/>
      <c r="BG29" s="18"/>
      <c r="BH29" s="17"/>
      <c r="BI29" s="18"/>
      <c r="BJ29" s="17"/>
      <c r="BK29" s="18"/>
      <c r="BL29" s="17"/>
      <c r="BM29" s="18"/>
      <c r="BN29" s="17"/>
    </row>
    <row r="30" spans="1:66" ht="15.75" customHeight="1" x14ac:dyDescent="0.25">
      <c r="A30" s="14"/>
      <c r="B30" s="10" t="str">
        <f t="shared" ref="B30:B31" si="5">B29</f>
        <v>Емкость №3</v>
      </c>
      <c r="C30" s="11" t="s">
        <v>19</v>
      </c>
      <c r="D30" s="11">
        <v>2</v>
      </c>
      <c r="E30" s="19"/>
      <c r="F30" s="20"/>
      <c r="G30" s="19"/>
      <c r="H30" s="20"/>
      <c r="I30" s="19"/>
      <c r="J30" s="20"/>
      <c r="K30" s="19"/>
      <c r="L30" s="20"/>
      <c r="M30" s="19"/>
      <c r="N30" s="20"/>
      <c r="O30" s="19"/>
      <c r="P30" s="20"/>
      <c r="Q30" s="19"/>
      <c r="R30" s="20"/>
      <c r="S30" s="19"/>
      <c r="T30" s="20"/>
      <c r="U30" s="19"/>
      <c r="V30" s="20"/>
      <c r="W30" s="19"/>
      <c r="X30" s="20"/>
      <c r="Y30" s="19"/>
      <c r="Z30" s="20"/>
      <c r="AA30" s="19"/>
      <c r="AB30" s="20"/>
      <c r="AC30" s="19"/>
      <c r="AD30" s="20"/>
      <c r="AE30" s="19"/>
      <c r="AF30" s="20"/>
      <c r="AG30" s="19"/>
      <c r="AH30" s="20"/>
      <c r="AI30" s="19"/>
      <c r="AJ30" s="20"/>
      <c r="AK30" s="19"/>
      <c r="AL30" s="20"/>
      <c r="AM30" s="19"/>
      <c r="AN30" s="20"/>
      <c r="AO30" s="19"/>
      <c r="AP30" s="20"/>
      <c r="AQ30" s="19"/>
      <c r="AR30" s="20"/>
      <c r="AS30" s="19"/>
      <c r="AT30" s="20"/>
      <c r="AU30" s="19"/>
      <c r="AV30" s="20"/>
      <c r="AW30" s="19"/>
      <c r="AX30" s="20"/>
      <c r="AY30" s="19"/>
      <c r="AZ30" s="20"/>
      <c r="BA30" s="19"/>
      <c r="BB30" s="20"/>
      <c r="BC30" s="19"/>
      <c r="BD30" s="20"/>
      <c r="BE30" s="19"/>
      <c r="BF30" s="20"/>
      <c r="BG30" s="19"/>
      <c r="BH30" s="20"/>
      <c r="BI30" s="19"/>
      <c r="BJ30" s="20"/>
      <c r="BK30" s="19"/>
      <c r="BL30" s="20"/>
      <c r="BM30" s="19"/>
      <c r="BN30" s="20"/>
    </row>
    <row r="31" spans="1:66" ht="15.75" customHeight="1" x14ac:dyDescent="0.25">
      <c r="A31" s="14"/>
      <c r="B31" s="10" t="str">
        <f t="shared" si="5"/>
        <v>Емкость №3</v>
      </c>
      <c r="C31" s="11" t="s">
        <v>20</v>
      </c>
      <c r="D31" s="11">
        <v>12</v>
      </c>
      <c r="E31" s="19"/>
      <c r="F31" s="20"/>
      <c r="G31" s="19"/>
      <c r="H31" s="20"/>
      <c r="I31" s="19"/>
      <c r="J31" s="20"/>
      <c r="K31" s="19"/>
      <c r="L31" s="20"/>
      <c r="M31" s="19"/>
      <c r="N31" s="20"/>
      <c r="O31" s="19"/>
      <c r="P31" s="20"/>
      <c r="Q31" s="19"/>
      <c r="R31" s="20"/>
      <c r="S31" s="19"/>
      <c r="T31" s="20"/>
      <c r="U31" s="19"/>
      <c r="V31" s="20"/>
      <c r="W31" s="19"/>
      <c r="X31" s="20"/>
      <c r="Y31" s="19"/>
      <c r="Z31" s="20"/>
      <c r="AA31" s="19"/>
      <c r="AB31" s="20"/>
      <c r="AC31" s="19"/>
      <c r="AD31" s="20"/>
      <c r="AE31" s="19"/>
      <c r="AF31" s="20"/>
      <c r="AG31" s="19"/>
      <c r="AH31" s="20"/>
      <c r="AI31" s="19"/>
      <c r="AJ31" s="20"/>
      <c r="AK31" s="19"/>
      <c r="AL31" s="20"/>
      <c r="AM31" s="19"/>
      <c r="AN31" s="20"/>
      <c r="AO31" s="19"/>
      <c r="AP31" s="20"/>
      <c r="AQ31" s="19">
        <v>1</v>
      </c>
      <c r="AR31" s="20"/>
      <c r="AS31" s="19"/>
      <c r="AT31" s="20"/>
      <c r="AU31" s="19"/>
      <c r="AV31" s="20"/>
      <c r="AW31" s="19"/>
      <c r="AX31" s="20"/>
      <c r="AY31" s="19"/>
      <c r="AZ31" s="20"/>
      <c r="BA31" s="19"/>
      <c r="BB31" s="20"/>
      <c r="BC31" s="19"/>
      <c r="BD31" s="20"/>
      <c r="BE31" s="19"/>
      <c r="BF31" s="20"/>
      <c r="BG31" s="19"/>
      <c r="BH31" s="20"/>
      <c r="BI31" s="19"/>
      <c r="BJ31" s="20"/>
      <c r="BK31" s="19"/>
      <c r="BL31" s="20"/>
      <c r="BM31" s="19"/>
      <c r="BN31" s="20"/>
    </row>
    <row r="32" spans="1:66" ht="15.75" customHeight="1" x14ac:dyDescent="0.25">
      <c r="A32" s="14">
        <v>6</v>
      </c>
      <c r="B32" s="10" t="s">
        <v>32</v>
      </c>
      <c r="C32" s="11" t="s">
        <v>18</v>
      </c>
      <c r="D32" s="11">
        <v>0.17</v>
      </c>
      <c r="E32" s="19"/>
      <c r="F32" s="20"/>
      <c r="G32" s="19"/>
      <c r="H32" s="20"/>
      <c r="I32" s="19"/>
      <c r="J32" s="20"/>
      <c r="K32" s="19"/>
      <c r="L32" s="20"/>
      <c r="M32" s="19"/>
      <c r="N32" s="20"/>
      <c r="O32" s="19"/>
      <c r="P32" s="20"/>
      <c r="Q32" s="19"/>
      <c r="R32" s="20"/>
      <c r="S32" s="19"/>
      <c r="T32" s="20"/>
      <c r="U32" s="19"/>
      <c r="V32" s="20"/>
      <c r="W32" s="19"/>
      <c r="X32" s="20"/>
      <c r="Y32" s="19"/>
      <c r="Z32" s="20"/>
      <c r="AA32" s="19"/>
      <c r="AB32" s="20"/>
      <c r="AC32" s="19"/>
      <c r="AD32" s="20"/>
      <c r="AE32" s="19"/>
      <c r="AF32" s="20"/>
      <c r="AG32" s="19"/>
      <c r="AH32" s="20"/>
      <c r="AI32" s="19"/>
      <c r="AJ32" s="20"/>
      <c r="AK32" s="19"/>
      <c r="AL32" s="20"/>
      <c r="AM32" s="19"/>
      <c r="AN32" s="20"/>
      <c r="AO32" s="19"/>
      <c r="AP32" s="20"/>
      <c r="AQ32" s="19"/>
      <c r="AR32" s="20"/>
      <c r="AS32" s="19"/>
      <c r="AT32" s="20"/>
      <c r="AU32" s="19"/>
      <c r="AV32" s="20"/>
      <c r="AW32" s="19"/>
      <c r="AX32" s="20"/>
      <c r="AY32" s="19"/>
      <c r="AZ32" s="20"/>
      <c r="BA32" s="19"/>
      <c r="BB32" s="20"/>
      <c r="BC32" s="19"/>
      <c r="BD32" s="20"/>
      <c r="BE32" s="19"/>
      <c r="BF32" s="20"/>
      <c r="BG32" s="19"/>
      <c r="BH32" s="20"/>
      <c r="BI32" s="19"/>
      <c r="BJ32" s="20"/>
      <c r="BK32" s="19"/>
      <c r="BL32" s="20"/>
      <c r="BM32" s="19"/>
      <c r="BN32" s="20"/>
    </row>
    <row r="33" spans="1:66" ht="15.75" customHeight="1" x14ac:dyDescent="0.25">
      <c r="A33" s="14"/>
      <c r="B33" s="10" t="str">
        <f t="shared" ref="B33:B34" si="6">B32</f>
        <v>Насос плдачи воды</v>
      </c>
      <c r="C33" s="11" t="s">
        <v>19</v>
      </c>
      <c r="D33" s="11">
        <v>2</v>
      </c>
      <c r="E33" s="19"/>
      <c r="F33" s="20"/>
      <c r="G33" s="19"/>
      <c r="H33" s="20"/>
      <c r="I33" s="19"/>
      <c r="J33" s="20"/>
      <c r="K33" s="19"/>
      <c r="L33" s="20"/>
      <c r="M33" s="19"/>
      <c r="N33" s="20"/>
      <c r="O33" s="19"/>
      <c r="P33" s="20"/>
      <c r="Q33" s="19"/>
      <c r="R33" s="20"/>
      <c r="S33" s="19"/>
      <c r="T33" s="20"/>
      <c r="U33" s="19"/>
      <c r="V33" s="20"/>
      <c r="W33" s="19"/>
      <c r="X33" s="20"/>
      <c r="Y33" s="19"/>
      <c r="Z33" s="20"/>
      <c r="AA33" s="19"/>
      <c r="AB33" s="20"/>
      <c r="AC33" s="19"/>
      <c r="AD33" s="20"/>
      <c r="AE33" s="19"/>
      <c r="AF33" s="20"/>
      <c r="AG33" s="19"/>
      <c r="AH33" s="20"/>
      <c r="AI33" s="19"/>
      <c r="AJ33" s="20"/>
      <c r="AK33" s="19"/>
      <c r="AL33" s="20"/>
      <c r="AM33" s="19"/>
      <c r="AN33" s="20"/>
      <c r="AO33" s="19"/>
      <c r="AP33" s="20"/>
      <c r="AQ33" s="19"/>
      <c r="AR33" s="20"/>
      <c r="AS33" s="19"/>
      <c r="AT33" s="20"/>
      <c r="AU33" s="19"/>
      <c r="AV33" s="20"/>
      <c r="AW33" s="19"/>
      <c r="AX33" s="20"/>
      <c r="AY33" s="19"/>
      <c r="AZ33" s="20"/>
      <c r="BA33" s="19"/>
      <c r="BB33" s="20"/>
      <c r="BC33" s="19"/>
      <c r="BD33" s="20"/>
      <c r="BE33" s="19"/>
      <c r="BF33" s="20"/>
      <c r="BG33" s="19"/>
      <c r="BH33" s="20"/>
      <c r="BI33" s="19"/>
      <c r="BJ33" s="20"/>
      <c r="BK33" s="19"/>
      <c r="BL33" s="20"/>
      <c r="BM33" s="19"/>
      <c r="BN33" s="20"/>
    </row>
    <row r="34" spans="1:66" ht="15.75" customHeight="1" x14ac:dyDescent="0.25">
      <c r="A34" s="14"/>
      <c r="B34" s="14" t="str">
        <f t="shared" si="6"/>
        <v>Насос плдачи воды</v>
      </c>
      <c r="C34" s="11" t="s">
        <v>20</v>
      </c>
      <c r="D34" s="11">
        <v>12</v>
      </c>
      <c r="E34" s="19"/>
      <c r="F34" s="20"/>
      <c r="G34" s="19"/>
      <c r="H34" s="20"/>
      <c r="I34" s="19"/>
      <c r="J34" s="20"/>
      <c r="K34" s="19"/>
      <c r="L34" s="20"/>
      <c r="M34" s="19"/>
      <c r="N34" s="20"/>
      <c r="O34" s="19"/>
      <c r="P34" s="20"/>
      <c r="Q34" s="19"/>
      <c r="R34" s="20"/>
      <c r="S34" s="19"/>
      <c r="T34" s="20"/>
      <c r="U34" s="19"/>
      <c r="V34" s="20"/>
      <c r="W34" s="19"/>
      <c r="X34" s="20"/>
      <c r="Y34" s="19"/>
      <c r="Z34" s="20"/>
      <c r="AA34" s="19"/>
      <c r="AB34" s="20"/>
      <c r="AC34" s="19"/>
      <c r="AD34" s="20"/>
      <c r="AE34" s="19"/>
      <c r="AF34" s="20"/>
      <c r="AG34" s="19"/>
      <c r="AH34" s="20"/>
      <c r="AI34" s="19"/>
      <c r="AJ34" s="20"/>
      <c r="AK34" s="19"/>
      <c r="AL34" s="20"/>
      <c r="AM34" s="19"/>
      <c r="AN34" s="20"/>
      <c r="AO34" s="19"/>
      <c r="AP34" s="20"/>
      <c r="AQ34" s="19"/>
      <c r="AR34" s="20"/>
      <c r="AS34" s="19"/>
      <c r="AT34" s="20"/>
      <c r="AU34" s="19"/>
      <c r="AV34" s="20"/>
      <c r="AW34" s="19"/>
      <c r="AX34" s="20"/>
      <c r="AY34" s="19"/>
      <c r="AZ34" s="20"/>
      <c r="BA34" s="19"/>
      <c r="BB34" s="20"/>
      <c r="BC34" s="19"/>
      <c r="BD34" s="20"/>
      <c r="BE34" s="19"/>
      <c r="BF34" s="20"/>
      <c r="BG34" s="19"/>
      <c r="BH34" s="20"/>
      <c r="BI34" s="19"/>
      <c r="BJ34" s="20"/>
      <c r="BK34" s="19"/>
      <c r="BL34" s="20"/>
      <c r="BM34" s="19"/>
      <c r="BN34" s="20"/>
    </row>
    <row r="35" spans="1:66" ht="15.75" customHeight="1" x14ac:dyDescent="0.25"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</row>
    <row r="36" spans="1:66" ht="15.75" customHeight="1" x14ac:dyDescent="0.25"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</row>
    <row r="37" spans="1:66" ht="15.75" customHeight="1" x14ac:dyDescent="0.25"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</row>
    <row r="38" spans="1:66" s="22" customFormat="1" ht="15.75" customHeight="1" x14ac:dyDescent="0.25">
      <c r="D38" s="23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</row>
  </sheetData>
  <mergeCells count="43">
    <mergeCell ref="BM15:BN15"/>
    <mergeCell ref="BC15:BD15"/>
    <mergeCell ref="BE15:BF15"/>
    <mergeCell ref="BG15:BH15"/>
    <mergeCell ref="BI15:BJ15"/>
    <mergeCell ref="BK15:BL15"/>
    <mergeCell ref="AS15:AT15"/>
    <mergeCell ref="AU15:AV15"/>
    <mergeCell ref="AW15:AX15"/>
    <mergeCell ref="AY15:AZ15"/>
    <mergeCell ref="BA15:BB15"/>
    <mergeCell ref="AI15:AJ15"/>
    <mergeCell ref="AK15:AL15"/>
    <mergeCell ref="AM15:AN15"/>
    <mergeCell ref="AO15:AP15"/>
    <mergeCell ref="AQ15:AR15"/>
    <mergeCell ref="E14:BN14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C12:D12"/>
    <mergeCell ref="C13:D13"/>
    <mergeCell ref="A14:A16"/>
    <mergeCell ref="B14:B16"/>
    <mergeCell ref="C14:C16"/>
    <mergeCell ref="D14:D16"/>
    <mergeCell ref="B3:C3"/>
    <mergeCell ref="B8:D8"/>
    <mergeCell ref="E10:W10"/>
    <mergeCell ref="Z10:AG10"/>
    <mergeCell ref="C11:D11"/>
  </mergeCells>
  <conditionalFormatting sqref="E13:BN75">
    <cfRule type="cellIs" dxfId="14" priority="12" operator="between">
      <formula>1</formula>
      <formula>1</formula>
    </cfRule>
  </conditionalFormatting>
  <conditionalFormatting sqref="E35:S37 M15:P32 E14:L32 Q16:BN32 E13:BN13">
    <cfRule type="notContainsBlanks" dxfId="13" priority="11">
      <formula>LEN(TRIM(E13))&gt;0</formula>
    </cfRule>
  </conditionalFormatting>
  <conditionalFormatting sqref="E35:L37">
    <cfRule type="notContainsBlanks" dxfId="12" priority="10">
      <formula>LEN(TRIM(E35))&gt;0</formula>
    </cfRule>
  </conditionalFormatting>
  <conditionalFormatting sqref="E38:BN38">
    <cfRule type="notContainsBlanks" dxfId="11" priority="9">
      <formula>LEN(TRIM(E38))&gt;0</formula>
    </cfRule>
  </conditionalFormatting>
  <conditionalFormatting sqref="E38:BN38">
    <cfRule type="notContainsBlanks" dxfId="10" priority="8">
      <formula>LEN(TRIM(E38))&gt;0</formula>
    </cfRule>
  </conditionalFormatting>
  <conditionalFormatting sqref="E33:BN33">
    <cfRule type="notContainsBlanks" dxfId="9" priority="7">
      <formula>LEN(TRIM(E33))&gt;0</formula>
    </cfRule>
  </conditionalFormatting>
  <conditionalFormatting sqref="E33:BN33">
    <cfRule type="notContainsBlanks" dxfId="8" priority="6">
      <formula>LEN(TRIM(E33))&gt;0</formula>
    </cfRule>
  </conditionalFormatting>
  <conditionalFormatting sqref="E34:BN34">
    <cfRule type="notContainsBlanks" dxfId="7" priority="5">
      <formula>LEN(TRIM(E34))&gt;0</formula>
    </cfRule>
  </conditionalFormatting>
  <conditionalFormatting sqref="E34:BN34">
    <cfRule type="notContainsBlanks" dxfId="6" priority="4">
      <formula>LEN(TRIM(E34))&gt;0</formula>
    </cfRule>
  </conditionalFormatting>
  <conditionalFormatting sqref="E12:BN12">
    <cfRule type="notContainsBlanks" dxfId="5" priority="1">
      <formula>LEN(TRIM(E12))&gt;0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selection activeCell="B5" sqref="B5"/>
    </sheetView>
  </sheetViews>
  <sheetFormatPr defaultRowHeight="15" x14ac:dyDescent="0.25"/>
  <cols>
    <col min="1" max="1" width="5.28515625" customWidth="1"/>
    <col min="2" max="2" width="28.5703125" customWidth="1"/>
    <col min="3" max="3" width="11.85546875" customWidth="1"/>
    <col min="4" max="4" width="12.85546875" customWidth="1"/>
    <col min="8" max="8" width="21.42578125" customWidth="1"/>
    <col min="9" max="9" width="9.42578125" customWidth="1"/>
    <col min="10" max="10" width="12.85546875" customWidth="1"/>
    <col min="14" max="14" width="21.42578125" customWidth="1"/>
    <col min="15" max="15" width="9.42578125" customWidth="1"/>
    <col min="16" max="16" width="12.85546875" customWidth="1"/>
    <col min="20" max="20" width="21.42578125" customWidth="1"/>
    <col min="21" max="21" width="9.42578125" customWidth="1"/>
    <col min="22" max="22" width="12.85546875" customWidth="1"/>
  </cols>
  <sheetData>
    <row r="2" spans="1:23" x14ac:dyDescent="0.25">
      <c r="B2" s="29"/>
      <c r="C2" s="29"/>
      <c r="D2" s="30"/>
    </row>
    <row r="3" spans="1:23" x14ac:dyDescent="0.25">
      <c r="B3" s="29"/>
      <c r="C3" s="29"/>
      <c r="D3" s="30"/>
    </row>
    <row r="4" spans="1:23" x14ac:dyDescent="0.25">
      <c r="A4" s="61" t="s">
        <v>0</v>
      </c>
      <c r="B4" s="33" t="s">
        <v>22</v>
      </c>
      <c r="C4" s="33" t="s">
        <v>2</v>
      </c>
      <c r="D4" s="33" t="s">
        <v>3</v>
      </c>
      <c r="E4" s="62" t="s">
        <v>34</v>
      </c>
      <c r="F4" s="59"/>
      <c r="G4" s="61" t="s">
        <v>0</v>
      </c>
      <c r="H4" s="33" t="s">
        <v>22</v>
      </c>
      <c r="I4" s="33" t="s">
        <v>2</v>
      </c>
      <c r="J4" s="33" t="s">
        <v>3</v>
      </c>
      <c r="K4" s="62" t="s">
        <v>34</v>
      </c>
      <c r="M4" s="61" t="s">
        <v>0</v>
      </c>
      <c r="N4" s="33" t="s">
        <v>22</v>
      </c>
      <c r="O4" s="33" t="s">
        <v>2</v>
      </c>
      <c r="P4" s="33" t="s">
        <v>3</v>
      </c>
      <c r="Q4" s="62" t="s">
        <v>34</v>
      </c>
      <c r="R4" s="59"/>
      <c r="S4" s="61" t="s">
        <v>0</v>
      </c>
      <c r="T4" s="33" t="s">
        <v>22</v>
      </c>
      <c r="U4" s="33" t="s">
        <v>2</v>
      </c>
      <c r="V4" s="33" t="s">
        <v>3</v>
      </c>
      <c r="W4" s="62" t="s">
        <v>34</v>
      </c>
    </row>
    <row r="5" spans="1:23" x14ac:dyDescent="0.25">
      <c r="A5" s="58">
        <v>1</v>
      </c>
      <c r="B5" s="1" t="str">
        <f>IFERROR(INDEX('1участок'!B$17:B$33,_xlfn.AGGREGATE(15,6,(ROW($B$17:$B$33)-16)/INDEX('1участок'!$E$17:$BN$33,,Сводная!$G$2*2-1),ROW(A1))),"")</f>
        <v>ГБМ1</v>
      </c>
      <c r="C5" s="1" t="str">
        <f>IFERROR(INDEX('1участок'!C$17:C$33,_xlfn.AGGREGATE(15,6,(ROW($B$17:$B$33)-16)/INDEX('1участок'!$E$17:$BN$33,,Сводная!$G$2*2-1),ROW(B1))),"")</f>
        <v>ТО1</v>
      </c>
      <c r="D5" s="1">
        <f>IFERROR(INDEX('1участок'!D$17:D$33,_xlfn.AGGREGATE(15,6,(ROW($B$17:$B$33)-16)/INDEX('1участок'!$E$17:$BN$33,,Сводная!$G$2*2-1),ROW(C1))),"")</f>
        <v>4.3</v>
      </c>
      <c r="E5" s="32">
        <f>IF(ISNUMBER(D5),1,"")</f>
        <v>1</v>
      </c>
      <c r="F5" s="60"/>
      <c r="G5" s="58">
        <v>1</v>
      </c>
      <c r="H5" s="1" t="str">
        <f>IFERROR(INDEX('1участок'!B$17:B$33,_xlfn.AGGREGATE(15,6,(ROW($B$17:$B$33)-16)/INDEX('1участок'!$E$17:$BN$33,,Сводная!$G$2*2),ROW(A1))),"")</f>
        <v>Немецкая бисерная мельница</v>
      </c>
      <c r="I5" s="1" t="str">
        <f>IFERROR(INDEX('1участок'!C$17:C$33,_xlfn.AGGREGATE(15,6,(ROW($B$17:$B$33)-16)/INDEX('1участок'!$E$17:$BN$33,,Сводная!$G$2*2),ROW(B1))),"")</f>
        <v>ЕТО</v>
      </c>
      <c r="J5" s="1">
        <f>IFERROR(INDEX('1участок'!D$17:D$33,_xlfn.AGGREGATE(15,6,(ROW($B$17:$B$33)-16)/INDEX('1участок'!$E$17:$BN$33,,Сводная!$G$2*2),ROW(C1))),"")</f>
        <v>0.04</v>
      </c>
      <c r="K5" s="32">
        <f>IF(ISNUMBER(J5),2,"")</f>
        <v>2</v>
      </c>
      <c r="M5" s="58">
        <v>1</v>
      </c>
      <c r="N5" s="1" t="str">
        <f>IFERROR(INDEX('2 участок'!B$17:B$34,_xlfn.AGGREGATE(15,6,(ROW($B$17:$B$33)-16)/INDEX('2 участок'!$E$17:$BN$33,,Сводная!$G$2*2-1),ROW(M1))),"")</f>
        <v>Емкость №1</v>
      </c>
      <c r="O5" s="1" t="str">
        <f>IFERROR(INDEX('2 участок'!C$17:C$34,_xlfn.AGGREGATE(15,6,(ROW($B$17:$B$33)-16)/INDEX('2 участок'!$E$17:$BN$33,,Сводная!$G$2*2-1),ROW(N1))),"")</f>
        <v>ТО2</v>
      </c>
      <c r="P5" s="1">
        <f>IFERROR(INDEX('2 участок'!D$17:D$34,_xlfn.AGGREGATE(15,6,(ROW($B$17:$B$33)-16)/INDEX('2 участок'!$E$17:$BN$33,,Сводная!$G$2*2-1),ROW(O1))),"")</f>
        <v>12</v>
      </c>
      <c r="Q5" s="32">
        <f>IF(ISNUMBER(P5),1,"")</f>
        <v>1</v>
      </c>
      <c r="R5" s="60"/>
      <c r="S5" s="58">
        <v>1</v>
      </c>
      <c r="T5" s="1" t="str">
        <f>IFERROR(INDEX('2 участок'!N$17:N$33,_xlfn.AGGREGATE(15,6,(ROW($B$17:$B$33)-16)/INDEX('2 участок'!$E$17:$BN$33,,Сводная!$G$2*2),ROW(M1))),"")</f>
        <v/>
      </c>
      <c r="U5" s="1" t="str">
        <f>IFERROR(INDEX('2 участок'!O$17:O$33,_xlfn.AGGREGATE(15,6,(ROW($B$17:$B$33)-16)/INDEX('2 участок'!$E$17:$BN$33,,Сводная!$G$2*2),ROW(N1))),"")</f>
        <v/>
      </c>
      <c r="V5" s="1" t="str">
        <f>IFERROR(INDEX('2 участок'!P$17:P$33,_xlfn.AGGREGATE(15,6,(ROW($B$17:$B$33)-16)/INDEX('2 участок'!$E$17:$BN$33,,Сводная!$G$2*2),ROW(O1))),"")</f>
        <v/>
      </c>
      <c r="W5" s="32" t="str">
        <f>IF(ISNUMBER(V5),2,"")</f>
        <v/>
      </c>
    </row>
    <row r="6" spans="1:23" x14ac:dyDescent="0.25">
      <c r="A6" s="58">
        <v>2</v>
      </c>
      <c r="B6" s="1" t="str">
        <f>IFERROR(INDEX('1участок'!B$17:B$33,_xlfn.AGGREGATE(15,6,(ROW($B$17:$B$33)-16)/INDEX('1участок'!$E$17:$BN$33,,Сводная!$G$2*2-1),ROW(A2))),"")</f>
        <v/>
      </c>
      <c r="C6" s="1" t="str">
        <f>IFERROR(INDEX('1участок'!C$17:C$33,_xlfn.AGGREGATE(15,6,(ROW($B$17:$B$33)-16)/INDEX('1участок'!$E$17:$BN$33,,Сводная!$G$2*2-1),ROW(B2))),"")</f>
        <v/>
      </c>
      <c r="D6" s="1" t="str">
        <f>IFERROR(INDEX('1участок'!D$17:D$33,_xlfn.AGGREGATE(15,6,(ROW($B$17:$B$33)-16)/INDEX('1участок'!$E$17:$BN$33,,Сводная!$G$2*2-1),ROW(C2))),"")</f>
        <v/>
      </c>
      <c r="E6" s="32" t="str">
        <f>IF(ISNUMBER(D6),1,"")</f>
        <v/>
      </c>
      <c r="F6" s="60"/>
      <c r="G6" s="58">
        <v>2</v>
      </c>
      <c r="H6" s="1" t="str">
        <f>IFERROR(INDEX('1участок'!B$17:B$33,_xlfn.AGGREGATE(15,6,(ROW($B$17:$B$33)-16)/INDEX('1участок'!$E$17:$BN$33,,Сводная!$G$2*2),ROW(A2))),"")</f>
        <v>ГБМ1</v>
      </c>
      <c r="I6" s="1" t="str">
        <f>IFERROR(INDEX('1участок'!C$17:C$33,_xlfn.AGGREGATE(15,6,(ROW($B$17:$B$33)-16)/INDEX('1участок'!$E$17:$BN$33,,Сводная!$G$2*2),ROW(B2))),"")</f>
        <v>ЕТО</v>
      </c>
      <c r="J6" s="1">
        <f>IFERROR(INDEX('1участок'!D$17:D$33,_xlfn.AGGREGATE(15,6,(ROW($B$17:$B$33)-16)/INDEX('1участок'!$E$17:$BN$33,,Сводная!$G$2*2),ROW(C2))),"")</f>
        <v>0.15</v>
      </c>
      <c r="K6" s="32">
        <f t="shared" ref="K6:K38" si="0">IF(ISNUMBER(J6),2,"")</f>
        <v>2</v>
      </c>
      <c r="M6" s="58">
        <v>2</v>
      </c>
      <c r="N6" s="1" t="str">
        <f>IFERROR(INDEX('2 участок'!B$17:B$34,_xlfn.AGGREGATE(15,6,(ROW($B$17:$B$33)-16)/INDEX('2 участок'!$E$17:$BN$33,,Сводная!$G$2*2-1),ROW(M2))),"")</f>
        <v/>
      </c>
      <c r="O6" s="1" t="str">
        <f>IFERROR(INDEX('2 участок'!C$17:C$34,_xlfn.AGGREGATE(15,6,(ROW($B$17:$B$33)-16)/INDEX('2 участок'!$E$17:$BN$33,,Сводная!$G$2*2-1),ROW(N2))),"")</f>
        <v/>
      </c>
      <c r="P6" s="1" t="str">
        <f>IFERROR(INDEX('2 участок'!D$17:D$34,_xlfn.AGGREGATE(15,6,(ROW($B$17:$B$33)-16)/INDEX('2 участок'!$E$17:$BN$33,,Сводная!$G$2*2-1),ROW(O2))),"")</f>
        <v/>
      </c>
      <c r="Q6" s="32" t="str">
        <f t="shared" ref="Q6:Q38" si="1">IF(ISNUMBER(P6),1,"")</f>
        <v/>
      </c>
      <c r="R6" s="60"/>
      <c r="S6" s="58">
        <v>2</v>
      </c>
      <c r="T6" s="1" t="str">
        <f>IFERROR(INDEX('2 участок'!N$17:N$33,_xlfn.AGGREGATE(15,6,(ROW($B$17:$B$33)-16)/INDEX('2 участок'!$E$17:$BN$33,,Сводная!$G$2*2),ROW(M2))),"")</f>
        <v/>
      </c>
      <c r="U6" s="1" t="str">
        <f>IFERROR(INDEX('2 участок'!O$17:O$33,_xlfn.AGGREGATE(15,6,(ROW($B$17:$B$33)-16)/INDEX('2 участок'!$E$17:$BN$33,,Сводная!$G$2*2),ROW(N2))),"")</f>
        <v/>
      </c>
      <c r="V6" s="1" t="str">
        <f>IFERROR(INDEX('2 участок'!P$17:P$33,_xlfn.AGGREGATE(15,6,(ROW($B$17:$B$33)-16)/INDEX('2 участок'!$E$17:$BN$33,,Сводная!$G$2*2),ROW(O2))),"")</f>
        <v/>
      </c>
      <c r="W6" s="32" t="str">
        <f t="shared" ref="W6:W10" si="2">IF(ISNUMBER(V6),2,"")</f>
        <v/>
      </c>
    </row>
    <row r="7" spans="1:23" x14ac:dyDescent="0.25">
      <c r="A7" s="58">
        <v>3</v>
      </c>
      <c r="B7" s="1" t="str">
        <f>IFERROR(INDEX('1участок'!B$17:B$33,_xlfn.AGGREGATE(15,6,(ROW($B$17:$B$33)-16)/INDEX('1участок'!$E$17:$BN$33,,Сводная!$G$2*2-1),ROW(A3))),"")</f>
        <v/>
      </c>
      <c r="C7" s="1" t="str">
        <f>IFERROR(INDEX('1участок'!C$17:C$33,_xlfn.AGGREGATE(15,6,(ROW($B$17:$B$33)-16)/INDEX('1участок'!$E$17:$BN$33,,Сводная!$G$2*2-1),ROW(B3))),"")</f>
        <v/>
      </c>
      <c r="D7" s="1" t="str">
        <f>IFERROR(INDEX('1участок'!D$17:D$33,_xlfn.AGGREGATE(15,6,(ROW($B$17:$B$33)-16)/INDEX('1участок'!$E$17:$BN$33,,Сводная!$G$2*2-1),ROW(C3))),"")</f>
        <v/>
      </c>
      <c r="E7" s="32"/>
      <c r="F7" s="60"/>
      <c r="G7" s="58">
        <v>3</v>
      </c>
      <c r="H7" s="1" t="str">
        <f>IFERROR(INDEX('1участок'!B$17:B$33,_xlfn.AGGREGATE(15,6,(ROW($B$17:$B$33)-16)/INDEX('1участок'!$E$17:$BN$33,,Сводная!$G$2*2),ROW(A3))),"")</f>
        <v>ГБМ2</v>
      </c>
      <c r="I7" s="1" t="str">
        <f>IFERROR(INDEX('1участок'!C$17:C$33,_xlfn.AGGREGATE(15,6,(ROW($B$17:$B$33)-16)/INDEX('1участок'!$E$17:$BN$33,,Сводная!$G$2*2),ROW(B3))),"")</f>
        <v>ЕТО</v>
      </c>
      <c r="J7" s="1">
        <f>IFERROR(INDEX('1участок'!D$17:D$33,_xlfn.AGGREGATE(15,6,(ROW($B$17:$B$33)-16)/INDEX('1участок'!$E$17:$BN$33,,Сводная!$G$2*2),ROW(C3))),"")</f>
        <v>0.04</v>
      </c>
      <c r="K7" s="32">
        <f t="shared" si="0"/>
        <v>2</v>
      </c>
      <c r="M7" s="58">
        <v>3</v>
      </c>
      <c r="N7" s="1" t="str">
        <f>IFERROR(INDEX('2 участок'!B$17:B$34,_xlfn.AGGREGATE(15,6,(ROW($B$17:$B$33)-16)/INDEX('2 участок'!$E$17:$BN$33,,Сводная!$G$2*2-1),ROW(M3))),"")</f>
        <v/>
      </c>
      <c r="O7" s="1" t="str">
        <f>IFERROR(INDEX('2 участок'!C$17:C$34,_xlfn.AGGREGATE(15,6,(ROW($B$17:$B$33)-16)/INDEX('2 участок'!$E$17:$BN$33,,Сводная!$G$2*2-1),ROW(N3))),"")</f>
        <v/>
      </c>
      <c r="P7" s="1" t="str">
        <f>IFERROR(INDEX('2 участок'!D$17:D$34,_xlfn.AGGREGATE(15,6,(ROW($B$17:$B$33)-16)/INDEX('2 участок'!$E$17:$BN$33,,Сводная!$G$2*2-1),ROW(O3))),"")</f>
        <v/>
      </c>
      <c r="Q7" s="32" t="str">
        <f t="shared" si="1"/>
        <v/>
      </c>
      <c r="R7" s="60"/>
      <c r="S7" s="58">
        <v>3</v>
      </c>
      <c r="T7" s="1" t="str">
        <f>IFERROR(INDEX('2 участок'!N$17:N$33,_xlfn.AGGREGATE(15,6,(ROW($B$17:$B$33)-16)/INDEX('2 участок'!$E$17:$BN$33,,Сводная!$G$2*2),ROW(M3))),"")</f>
        <v/>
      </c>
      <c r="U7" s="1" t="str">
        <f>IFERROR(INDEX('2 участок'!O$17:O$33,_xlfn.AGGREGATE(15,6,(ROW($B$17:$B$33)-16)/INDEX('2 участок'!$E$17:$BN$33,,Сводная!$G$2*2),ROW(N3))),"")</f>
        <v/>
      </c>
      <c r="V7" s="1" t="str">
        <f>IFERROR(INDEX('2 участок'!P$17:P$33,_xlfn.AGGREGATE(15,6,(ROW($B$17:$B$33)-16)/INDEX('2 участок'!$E$17:$BN$33,,Сводная!$G$2*2),ROW(O3))),"")</f>
        <v/>
      </c>
      <c r="W7" s="32" t="str">
        <f t="shared" si="2"/>
        <v/>
      </c>
    </row>
    <row r="8" spans="1:23" x14ac:dyDescent="0.25">
      <c r="A8" s="58">
        <v>4</v>
      </c>
      <c r="B8" s="1" t="str">
        <f>IFERROR(INDEX('1участок'!B$17:B$33,_xlfn.AGGREGATE(15,6,(ROW($B$17:$B$33)-16)/INDEX('1участок'!$E$17:$BN$33,,Сводная!$G$2*2-1),ROW(A4))),"")</f>
        <v/>
      </c>
      <c r="C8" s="1" t="str">
        <f>IFERROR(INDEX('1участок'!C$17:C$33,_xlfn.AGGREGATE(15,6,(ROW($B$17:$B$33)-16)/INDEX('1участок'!$E$17:$BN$33,,Сводная!$G$2*2-1),ROW(B4))),"")</f>
        <v/>
      </c>
      <c r="D8" s="1" t="str">
        <f>IFERROR(INDEX('1участок'!D$17:D$33,_xlfn.AGGREGATE(15,6,(ROW($B$17:$B$33)-16)/INDEX('1участок'!$E$17:$BN$33,,Сводная!$G$2*2-1),ROW(C4))),"")</f>
        <v/>
      </c>
      <c r="E8" s="32"/>
      <c r="F8" s="60"/>
      <c r="G8" s="58">
        <v>4</v>
      </c>
      <c r="H8" s="1" t="str">
        <f>IFERROR(INDEX('1участок'!B$17:B$33,_xlfn.AGGREGATE(15,6,(ROW($B$17:$B$33)-16)/INDEX('1участок'!$E$17:$BN$33,,Сводная!$G$2*2),ROW(A4))),"")</f>
        <v>ГБМ3</v>
      </c>
      <c r="I8" s="1" t="str">
        <f>IFERROR(INDEX('1участок'!C$17:C$33,_xlfn.AGGREGATE(15,6,(ROW($B$17:$B$33)-16)/INDEX('1участок'!$E$17:$BN$33,,Сводная!$G$2*2),ROW(B4))),"")</f>
        <v>ЕТО</v>
      </c>
      <c r="J8" s="1">
        <f>IFERROR(INDEX('1участок'!D$17:D$33,_xlfn.AGGREGATE(15,6,(ROW($B$17:$B$33)-16)/INDEX('1участок'!$E$17:$BN$33,,Сводная!$G$2*2),ROW(C4))),"")</f>
        <v>0.04</v>
      </c>
      <c r="K8" s="32">
        <f t="shared" si="0"/>
        <v>2</v>
      </c>
      <c r="M8" s="58">
        <v>4</v>
      </c>
      <c r="N8" s="1" t="str">
        <f>IFERROR(INDEX('2 участок'!B$17:B$34,_xlfn.AGGREGATE(15,6,(ROW($B$17:$B$33)-16)/INDEX('2 участок'!$E$17:$BN$33,,Сводная!$G$2*2-1),ROW(M4))),"")</f>
        <v/>
      </c>
      <c r="O8" s="1" t="str">
        <f>IFERROR(INDEX('2 участок'!C$17:C$34,_xlfn.AGGREGATE(15,6,(ROW($B$17:$B$33)-16)/INDEX('2 участок'!$E$17:$BN$33,,Сводная!$G$2*2-1),ROW(N4))),"")</f>
        <v/>
      </c>
      <c r="P8" s="1" t="str">
        <f>IFERROR(INDEX('2 участок'!D$17:D$34,_xlfn.AGGREGATE(15,6,(ROW($B$17:$B$33)-16)/INDEX('2 участок'!$E$17:$BN$33,,Сводная!$G$2*2-1),ROW(O4))),"")</f>
        <v/>
      </c>
      <c r="Q8" s="32" t="str">
        <f t="shared" si="1"/>
        <v/>
      </c>
      <c r="R8" s="60"/>
      <c r="S8" s="58">
        <v>4</v>
      </c>
      <c r="T8" s="1" t="str">
        <f>IFERROR(INDEX('2 участок'!N$17:N$33,_xlfn.AGGREGATE(15,6,(ROW($B$17:$B$33)-16)/INDEX('2 участок'!$E$17:$BN$33,,Сводная!$G$2*2),ROW(M4))),"")</f>
        <v/>
      </c>
      <c r="U8" s="1" t="str">
        <f>IFERROR(INDEX('2 участок'!O$17:O$33,_xlfn.AGGREGATE(15,6,(ROW($B$17:$B$33)-16)/INDEX('2 участок'!$E$17:$BN$33,,Сводная!$G$2*2),ROW(N4))),"")</f>
        <v/>
      </c>
      <c r="V8" s="1" t="str">
        <f>IFERROR(INDEX('2 участок'!P$17:P$33,_xlfn.AGGREGATE(15,6,(ROW($B$17:$B$33)-16)/INDEX('2 участок'!$E$17:$BN$33,,Сводная!$G$2*2),ROW(O4))),"")</f>
        <v/>
      </c>
      <c r="W8" s="32" t="str">
        <f t="shared" si="2"/>
        <v/>
      </c>
    </row>
    <row r="9" spans="1:23" x14ac:dyDescent="0.25">
      <c r="A9" s="58">
        <v>5</v>
      </c>
      <c r="B9" s="1" t="str">
        <f>IFERROR(INDEX('1участок'!B$17:B$33,_xlfn.AGGREGATE(15,6,(ROW($B$17:$B$33)-16)/INDEX('1участок'!$E$17:$BN$33,,Сводная!$G$2*2-1),ROW(A5))),"")</f>
        <v/>
      </c>
      <c r="C9" s="1" t="str">
        <f>IFERROR(INDEX('1участок'!C$17:C$33,_xlfn.AGGREGATE(15,6,(ROW($B$17:$B$33)-16)/INDEX('1участок'!$E$17:$BN$33,,Сводная!$G$2*2-1),ROW(B5))),"")</f>
        <v/>
      </c>
      <c r="D9" s="1" t="str">
        <f>IFERROR(INDEX('1участок'!D$17:D$33,_xlfn.AGGREGATE(15,6,(ROW($B$17:$B$33)-16)/INDEX('1участок'!$E$17:$BN$33,,Сводная!$G$2*2-1),ROW(C5))),"")</f>
        <v/>
      </c>
      <c r="E9" s="32"/>
      <c r="F9" s="60"/>
      <c r="G9" s="58">
        <v>5</v>
      </c>
      <c r="H9" s="1" t="str">
        <f>IFERROR(INDEX('1участок'!B$17:B$33,_xlfn.AGGREGATE(15,6,(ROW($B$17:$B$33)-16)/INDEX('1участок'!$E$17:$BN$33,,Сводная!$G$2*2),ROW(A5))),"")</f>
        <v>ГБМ4</v>
      </c>
      <c r="I9" s="1" t="str">
        <f>IFERROR(INDEX('1участок'!C$17:C$33,_xlfn.AGGREGATE(15,6,(ROW($B$17:$B$33)-16)/INDEX('1участок'!$E$17:$BN$33,,Сводная!$G$2*2),ROW(B5))),"")</f>
        <v>ЕТО</v>
      </c>
      <c r="J9" s="1">
        <f>IFERROR(INDEX('1участок'!D$17:D$33,_xlfn.AGGREGATE(15,6,(ROW($B$17:$B$33)-16)/INDEX('1участок'!$E$17:$BN$33,,Сводная!$G$2*2),ROW(C5))),"")</f>
        <v>7.0000000000000007E-2</v>
      </c>
      <c r="K9" s="32">
        <f t="shared" si="0"/>
        <v>2</v>
      </c>
      <c r="M9" s="58">
        <v>5</v>
      </c>
      <c r="N9" s="1" t="str">
        <f>IFERROR(INDEX('2 участок'!B$17:B$34,_xlfn.AGGREGATE(15,6,(ROW($B$17:$B$33)-16)/INDEX('2 участок'!$E$17:$BN$33,,Сводная!$G$2*2-1),ROW(M5))),"")</f>
        <v/>
      </c>
      <c r="O9" s="1" t="str">
        <f>IFERROR(INDEX('2 участок'!C$17:C$34,_xlfn.AGGREGATE(15,6,(ROW($B$17:$B$33)-16)/INDEX('2 участок'!$E$17:$BN$33,,Сводная!$G$2*2-1),ROW(N5))),"")</f>
        <v/>
      </c>
      <c r="P9" s="1" t="str">
        <f>IFERROR(INDEX('2 участок'!D$17:D$34,_xlfn.AGGREGATE(15,6,(ROW($B$17:$B$33)-16)/INDEX('2 участок'!$E$17:$BN$33,,Сводная!$G$2*2-1),ROW(O5))),"")</f>
        <v/>
      </c>
      <c r="Q9" s="32" t="str">
        <f t="shared" si="1"/>
        <v/>
      </c>
      <c r="R9" s="60"/>
      <c r="S9" s="58">
        <v>5</v>
      </c>
      <c r="T9" s="1" t="str">
        <f>IFERROR(INDEX('2 участок'!N$17:N$33,_xlfn.AGGREGATE(15,6,(ROW($B$17:$B$33)-16)/INDEX('2 участок'!$E$17:$BN$33,,Сводная!$G$2*2),ROW(M5))),"")</f>
        <v/>
      </c>
      <c r="U9" s="1" t="str">
        <f>IFERROR(INDEX('2 участок'!O$17:O$33,_xlfn.AGGREGATE(15,6,(ROW($B$17:$B$33)-16)/INDEX('2 участок'!$E$17:$BN$33,,Сводная!$G$2*2),ROW(N5))),"")</f>
        <v/>
      </c>
      <c r="V9" s="1" t="str">
        <f>IFERROR(INDEX('2 участок'!P$17:P$33,_xlfn.AGGREGATE(15,6,(ROW($B$17:$B$33)-16)/INDEX('2 участок'!$E$17:$BN$33,,Сводная!$G$2*2),ROW(O5))),"")</f>
        <v/>
      </c>
      <c r="W9" s="32" t="str">
        <f t="shared" si="2"/>
        <v/>
      </c>
    </row>
    <row r="10" spans="1:23" x14ac:dyDescent="0.25">
      <c r="A10" s="63">
        <v>6</v>
      </c>
      <c r="B10" s="64" t="str">
        <f>IFERROR(INDEX('1участок'!B$17:B$33,_xlfn.AGGREGATE(15,6,(ROW($B$17:$B$33)-16)/INDEX('1участок'!$E$17:$BN$33,,Сводная!$G$2*2-1),ROW(A6))),"")</f>
        <v/>
      </c>
      <c r="C10" s="64" t="str">
        <f>IFERROR(INDEX('1участок'!C$17:C$33,_xlfn.AGGREGATE(15,6,(ROW($B$17:$B$33)-16)/INDEX('1участок'!$E$17:$BN$33,,Сводная!$G$2*2-1),ROW(B6))),"")</f>
        <v/>
      </c>
      <c r="D10" s="64" t="str">
        <f>IFERROR(INDEX('1участок'!D$17:D$33,_xlfn.AGGREGATE(15,6,(ROW($B$17:$B$33)-16)/INDEX('1участок'!$E$17:$BN$33,,Сводная!$G$2*2-1),ROW(C6))),"")</f>
        <v/>
      </c>
      <c r="E10" s="65"/>
      <c r="F10" s="60"/>
      <c r="G10" s="63">
        <v>6</v>
      </c>
      <c r="H10" s="64" t="str">
        <f>IFERROR(INDEX('1участок'!B$17:B$33,_xlfn.AGGREGATE(15,6,(ROW($B$17:$B$33)-16)/INDEX('1участок'!$E$17:$BN$33,,Сводная!$G$2*2),ROW(A6))),"")</f>
        <v>ГБМ6</v>
      </c>
      <c r="I10" s="64" t="str">
        <f>IFERROR(INDEX('1участок'!C$17:C$33,_xlfn.AGGREGATE(15,6,(ROW($B$17:$B$33)-16)/INDEX('1участок'!$E$17:$BN$33,,Сводная!$G$2*2),ROW(B6))),"")</f>
        <v>ЕТО</v>
      </c>
      <c r="J10" s="64">
        <f>IFERROR(INDEX('1участок'!D$17:D$33,_xlfn.AGGREGATE(15,6,(ROW($B$17:$B$33)-16)/INDEX('1участок'!$E$17:$BN$33,,Сводная!$G$2*2),ROW(C6))),"")</f>
        <v>0.15</v>
      </c>
      <c r="K10" s="65">
        <f t="shared" si="0"/>
        <v>2</v>
      </c>
      <c r="M10" s="63">
        <v>6</v>
      </c>
      <c r="N10" s="64" t="str">
        <f>IFERROR(INDEX('2 участок'!B$17:B$34,_xlfn.AGGREGATE(15,6,(ROW($B$17:$B$33)-16)/INDEX('2 участок'!$E$17:$BN$33,,Сводная!$G$2*2-1),ROW(M6))),"")</f>
        <v/>
      </c>
      <c r="O10" s="64" t="str">
        <f>IFERROR(INDEX('2 участок'!C$17:C$34,_xlfn.AGGREGATE(15,6,(ROW($B$17:$B$33)-16)/INDEX('2 участок'!$E$17:$BN$33,,Сводная!$G$2*2-1),ROW(N6))),"")</f>
        <v/>
      </c>
      <c r="P10" s="64" t="str">
        <f>IFERROR(INDEX('2 участок'!D$17:D$34,_xlfn.AGGREGATE(15,6,(ROW($B$17:$B$33)-16)/INDEX('2 участок'!$E$17:$BN$33,,Сводная!$G$2*2-1),ROW(O6))),"")</f>
        <v/>
      </c>
      <c r="Q10" s="32" t="str">
        <f t="shared" si="1"/>
        <v/>
      </c>
      <c r="R10" s="60"/>
      <c r="S10" s="63">
        <v>6</v>
      </c>
      <c r="T10" s="64" t="str">
        <f>IFERROR(INDEX('2 участок'!N$17:N$33,_xlfn.AGGREGATE(15,6,(ROW($B$17:$B$33)-16)/INDEX('2 участок'!$E$17:$BN$33,,Сводная!$G$2*2),ROW(M6))),"")</f>
        <v/>
      </c>
      <c r="U10" s="64" t="str">
        <f>IFERROR(INDEX('2 участок'!O$17:O$33,_xlfn.AGGREGATE(15,6,(ROW($B$17:$B$33)-16)/INDEX('2 участок'!$E$17:$BN$33,,Сводная!$G$2*2),ROW(N6))),"")</f>
        <v/>
      </c>
      <c r="V10" s="64" t="str">
        <f>IFERROR(INDEX('2 участок'!P$17:P$33,_xlfn.AGGREGATE(15,6,(ROW($B$17:$B$33)-16)/INDEX('2 участок'!$E$17:$BN$33,,Сводная!$G$2*2),ROW(O6))),"")</f>
        <v/>
      </c>
      <c r="W10" s="65" t="str">
        <f t="shared" si="2"/>
        <v/>
      </c>
    </row>
    <row r="11" spans="1:23" x14ac:dyDescent="0.25">
      <c r="A11" s="58">
        <v>7</v>
      </c>
      <c r="B11" s="1" t="str">
        <f>IFERROR(INDEX('1участок'!B$17:B$33,_xlfn.AGGREGATE(15,6,(ROW($B$17:$B$33)-16)/INDEX('1участок'!$E$17:$BN$33,,Сводная!$G$2*2-1),ROW(A7))),"")</f>
        <v/>
      </c>
      <c r="C11" s="1" t="str">
        <f>IFERROR(INDEX('1участок'!C$17:C$33,_xlfn.AGGREGATE(15,6,(ROW($B$17:$B$33)-16)/INDEX('1участок'!$E$17:$BN$33,,Сводная!$G$2*2-1),ROW(B7))),"")</f>
        <v/>
      </c>
      <c r="D11" s="1" t="str">
        <f>IFERROR(INDEX('1участок'!D$17:D$33,_xlfn.AGGREGATE(15,6,(ROW($B$17:$B$33)-16)/INDEX('1участок'!$E$17:$BN$33,,Сводная!$G$2*2-1),ROW(C7))),"")</f>
        <v/>
      </c>
      <c r="E11" s="32"/>
      <c r="F11" s="34"/>
      <c r="G11" s="63">
        <v>7</v>
      </c>
      <c r="H11" s="64" t="str">
        <f>IFERROR(INDEX('1участок'!B$17:B$33,_xlfn.AGGREGATE(15,6,(ROW($B$17:$B$33)-16)/INDEX('1участок'!$E$17:$BN$33,,Сводная!$G$2*2),ROW(A7))),"")</f>
        <v>Чиллер ГБМ2</v>
      </c>
      <c r="I11" s="64" t="str">
        <f>IFERROR(INDEX('1участок'!C$17:C$33,_xlfn.AGGREGATE(15,6,(ROW($B$17:$B$33)-16)/INDEX('1участок'!$E$17:$BN$33,,Сводная!$G$2*2),ROW(B7))),"")</f>
        <v>ЕТО</v>
      </c>
      <c r="J11" s="64">
        <f>IFERROR(INDEX('1участок'!D$17:D$33,_xlfn.AGGREGATE(15,6,(ROW($B$17:$B$33)-16)/INDEX('1участок'!$E$17:$BN$33,,Сводная!$G$2*2),ROW(C7))),"")</f>
        <v>0.08</v>
      </c>
      <c r="K11" s="65">
        <f t="shared" si="0"/>
        <v>2</v>
      </c>
      <c r="M11" s="63">
        <v>7</v>
      </c>
      <c r="N11" s="64" t="str">
        <f>IFERROR(INDEX('2 участок'!B$17:B$34,_xlfn.AGGREGATE(15,6,(ROW($B$17:$B$33)-16)/INDEX('2 участок'!$E$17:$BN$33,,Сводная!$G$2*2-1),ROW(M7))),"")</f>
        <v/>
      </c>
      <c r="O11" s="64" t="str">
        <f>IFERROR(INDEX('2 участок'!C$17:C$34,_xlfn.AGGREGATE(15,6,(ROW($B$17:$B$33)-16)/INDEX('2 участок'!$E$17:$BN$33,,Сводная!$G$2*2-1),ROW(N7))),"")</f>
        <v/>
      </c>
      <c r="P11" s="64" t="str">
        <f>IFERROR(INDEX('2 участок'!D$17:D$34,_xlfn.AGGREGATE(15,6,(ROW($B$17:$B$33)-16)/INDEX('2 участок'!$E$17:$BN$33,,Сводная!$G$2*2-1),ROW(O7))),"")</f>
        <v/>
      </c>
      <c r="Q11" s="32" t="str">
        <f t="shared" si="1"/>
        <v/>
      </c>
      <c r="S11" s="58">
        <v>7</v>
      </c>
      <c r="T11" s="1" t="str">
        <f>IFERROR(INDEX('2 участок'!N$17:N$33,_xlfn.AGGREGATE(15,6,(ROW($B$17:$B$33)-16)/INDEX('2 участок'!$E$17:$BN$33,,Сводная!$G$2*2),ROW(M7))),"")</f>
        <v/>
      </c>
      <c r="U11" s="1" t="str">
        <f>IFERROR(INDEX('2 участок'!O$17:O$33,_xlfn.AGGREGATE(15,6,(ROW($B$17:$B$33)-16)/INDEX('2 участок'!$E$17:$BN$33,,Сводная!$G$2*2),ROW(N7))),"")</f>
        <v/>
      </c>
      <c r="V11" s="1" t="str">
        <f>IFERROR(INDEX('2 участок'!P$17:P$33,_xlfn.AGGREGATE(15,6,(ROW($B$17:$B$33)-16)/INDEX('2 участок'!$E$17:$BN$33,,Сводная!$G$2*2),ROW(O7))),"")</f>
        <v/>
      </c>
      <c r="W11" s="32" t="str">
        <f t="shared" ref="W11:W38" si="3">IF(ISNUMBER(V11),2,"")</f>
        <v/>
      </c>
    </row>
    <row r="12" spans="1:23" x14ac:dyDescent="0.25">
      <c r="A12" s="58">
        <v>8</v>
      </c>
      <c r="B12" s="1" t="str">
        <f>IFERROR(INDEX('1участок'!B$17:B$33,_xlfn.AGGREGATE(15,6,(ROW($B$17:$B$33)-16)/INDEX('1участок'!$E$17:$BN$33,,Сводная!$G$2*2-1),ROW(A8))),"")</f>
        <v/>
      </c>
      <c r="C12" s="1" t="str">
        <f>IFERROR(INDEX('1участок'!C$17:C$33,_xlfn.AGGREGATE(15,6,(ROW($B$17:$B$33)-16)/INDEX('1участок'!$E$17:$BN$33,,Сводная!$G$2*2-1),ROW(B8))),"")</f>
        <v/>
      </c>
      <c r="D12" s="1" t="str">
        <f>IFERROR(INDEX('1участок'!D$17:D$33,_xlfn.AGGREGATE(15,6,(ROW($B$17:$B$33)-16)/INDEX('1участок'!$E$17:$BN$33,,Сводная!$G$2*2-1),ROW(C8))),"")</f>
        <v/>
      </c>
      <c r="E12" s="32"/>
      <c r="F12" s="34"/>
      <c r="G12" s="63">
        <v>8</v>
      </c>
      <c r="H12" s="64" t="str">
        <f>IFERROR(INDEX('1участок'!B$17:B$33,_xlfn.AGGREGATE(15,6,(ROW($B$17:$B$33)-16)/INDEX('1участок'!$E$17:$BN$33,,Сводная!$G$2*2),ROW(A8))),"")</f>
        <v/>
      </c>
      <c r="I12" s="64" t="str">
        <f>IFERROR(INDEX('1участок'!C$17:C$33,_xlfn.AGGREGATE(15,6,(ROW($B$17:$B$33)-16)/INDEX('1участок'!$E$17:$BN$33,,Сводная!$G$2*2),ROW(B8))),"")</f>
        <v/>
      </c>
      <c r="J12" s="64" t="str">
        <f>IFERROR(INDEX('1участок'!D$17:D$33,_xlfn.AGGREGATE(15,6,(ROW($B$17:$B$33)-16)/INDEX('1участок'!$E$17:$BN$33,,Сводная!$G$2*2),ROW(C8))),"")</f>
        <v/>
      </c>
      <c r="K12" s="65" t="str">
        <f t="shared" si="0"/>
        <v/>
      </c>
      <c r="M12" s="63">
        <v>8</v>
      </c>
      <c r="N12" s="64" t="str">
        <f>IFERROR(INDEX('2 участок'!B$17:B$34,_xlfn.AGGREGATE(15,6,(ROW($B$17:$B$33)-16)/INDEX('2 участок'!$E$17:$BN$33,,Сводная!$G$2*2-1),ROW(M8))),"")</f>
        <v/>
      </c>
      <c r="O12" s="64" t="str">
        <f>IFERROR(INDEX('2 участок'!C$17:C$34,_xlfn.AGGREGATE(15,6,(ROW($B$17:$B$33)-16)/INDEX('2 участок'!$E$17:$BN$33,,Сводная!$G$2*2-1),ROW(N8))),"")</f>
        <v/>
      </c>
      <c r="P12" s="64" t="str">
        <f>IFERROR(INDEX('2 участок'!D$17:D$34,_xlfn.AGGREGATE(15,6,(ROW($B$17:$B$33)-16)/INDEX('2 участок'!$E$17:$BN$33,,Сводная!$G$2*2-1),ROW(O8))),"")</f>
        <v/>
      </c>
      <c r="Q12" s="32" t="str">
        <f t="shared" si="1"/>
        <v/>
      </c>
      <c r="S12" s="58">
        <v>8</v>
      </c>
      <c r="T12" s="1" t="str">
        <f>IFERROR(INDEX('2 участок'!N$17:N$33,_xlfn.AGGREGATE(15,6,(ROW($B$17:$B$33)-16)/INDEX('2 участок'!$E$17:$BN$33,,Сводная!$G$2*2),ROW(M8))),"")</f>
        <v/>
      </c>
      <c r="U12" s="1" t="str">
        <f>IFERROR(INDEX('2 участок'!O$17:O$33,_xlfn.AGGREGATE(15,6,(ROW($B$17:$B$33)-16)/INDEX('2 участок'!$E$17:$BN$33,,Сводная!$G$2*2),ROW(N8))),"")</f>
        <v/>
      </c>
      <c r="V12" s="1" t="str">
        <f>IFERROR(INDEX('2 участок'!P$17:P$33,_xlfn.AGGREGATE(15,6,(ROW($B$17:$B$33)-16)/INDEX('2 участок'!$E$17:$BN$33,,Сводная!$G$2*2),ROW(O8))),"")</f>
        <v/>
      </c>
      <c r="W12" s="32" t="str">
        <f t="shared" si="3"/>
        <v/>
      </c>
    </row>
    <row r="13" spans="1:23" x14ac:dyDescent="0.25">
      <c r="A13" s="58">
        <v>9</v>
      </c>
      <c r="B13" s="1" t="str">
        <f>IFERROR(INDEX('1участок'!B$17:B$33,_xlfn.AGGREGATE(15,6,(ROW($B$17:$B$33)-16)/INDEX('1участок'!$E$17:$BN$33,,Сводная!$G$2*2-1),ROW(A9))),"")</f>
        <v/>
      </c>
      <c r="C13" s="1" t="str">
        <f>IFERROR(INDEX('1участок'!C$17:C$33,_xlfn.AGGREGATE(15,6,(ROW($B$17:$B$33)-16)/INDEX('1участок'!$E$17:$BN$33,,Сводная!$G$2*2-1),ROW(B9))),"")</f>
        <v/>
      </c>
      <c r="D13" s="1" t="str">
        <f>IFERROR(INDEX('1участок'!D$17:D$33,_xlfn.AGGREGATE(15,6,(ROW($B$17:$B$33)-16)/INDEX('1участок'!$E$17:$BN$33,,Сводная!$G$2*2-1),ROW(C9))),"")</f>
        <v/>
      </c>
      <c r="E13" s="32"/>
      <c r="F13" s="34"/>
      <c r="G13" s="63">
        <v>9</v>
      </c>
      <c r="H13" s="64" t="str">
        <f>IFERROR(INDEX('1участок'!B$17:B$33,_xlfn.AGGREGATE(15,6,(ROW($B$17:$B$33)-16)/INDEX('1участок'!$E$17:$BN$33,,Сводная!$G$2*2),ROW(A9))),"")</f>
        <v/>
      </c>
      <c r="I13" s="64" t="str">
        <f>IFERROR(INDEX('1участок'!C$17:C$33,_xlfn.AGGREGATE(15,6,(ROW($B$17:$B$33)-16)/INDEX('1участок'!$E$17:$BN$33,,Сводная!$G$2*2),ROW(B9))),"")</f>
        <v/>
      </c>
      <c r="J13" s="64" t="str">
        <f>IFERROR(INDEX('1участок'!D$17:D$33,_xlfn.AGGREGATE(15,6,(ROW($B$17:$B$33)-16)/INDEX('1участок'!$E$17:$BN$33,,Сводная!$G$2*2),ROW(C9))),"")</f>
        <v/>
      </c>
      <c r="K13" s="65" t="str">
        <f t="shared" si="0"/>
        <v/>
      </c>
      <c r="M13" s="63">
        <v>9</v>
      </c>
      <c r="N13" s="64" t="str">
        <f>IFERROR(INDEX('2 участок'!B$17:B$34,_xlfn.AGGREGATE(15,6,(ROW($B$17:$B$33)-16)/INDEX('2 участок'!$E$17:$BN$33,,Сводная!$G$2*2-1),ROW(M9))),"")</f>
        <v/>
      </c>
      <c r="O13" s="64" t="str">
        <f>IFERROR(INDEX('2 участок'!C$17:C$34,_xlfn.AGGREGATE(15,6,(ROW($B$17:$B$33)-16)/INDEX('2 участок'!$E$17:$BN$33,,Сводная!$G$2*2-1),ROW(N9))),"")</f>
        <v/>
      </c>
      <c r="P13" s="64" t="str">
        <f>IFERROR(INDEX('2 участок'!D$17:D$34,_xlfn.AGGREGATE(15,6,(ROW($B$17:$B$33)-16)/INDEX('2 участок'!$E$17:$BN$33,,Сводная!$G$2*2-1),ROW(O9))),"")</f>
        <v/>
      </c>
      <c r="Q13" s="32" t="str">
        <f t="shared" si="1"/>
        <v/>
      </c>
      <c r="S13" s="58">
        <v>9</v>
      </c>
      <c r="T13" s="1" t="str">
        <f>IFERROR(INDEX('2 участок'!N$17:N$33,_xlfn.AGGREGATE(15,6,(ROW($B$17:$B$33)-16)/INDEX('2 участок'!$E$17:$BN$33,,Сводная!$G$2*2),ROW(M9))),"")</f>
        <v/>
      </c>
      <c r="U13" s="1" t="str">
        <f>IFERROR(INDEX('2 участок'!O$17:O$33,_xlfn.AGGREGATE(15,6,(ROW($B$17:$B$33)-16)/INDEX('2 участок'!$E$17:$BN$33,,Сводная!$G$2*2),ROW(N9))),"")</f>
        <v/>
      </c>
      <c r="V13" s="1" t="str">
        <f>IFERROR(INDEX('2 участок'!P$17:P$33,_xlfn.AGGREGATE(15,6,(ROW($B$17:$B$33)-16)/INDEX('2 участок'!$E$17:$BN$33,,Сводная!$G$2*2),ROW(O9))),"")</f>
        <v/>
      </c>
      <c r="W13" s="32" t="str">
        <f t="shared" si="3"/>
        <v/>
      </c>
    </row>
    <row r="14" spans="1:23" x14ac:dyDescent="0.25">
      <c r="A14" s="58">
        <v>10</v>
      </c>
      <c r="B14" s="1" t="str">
        <f>IFERROR(INDEX('1участок'!B$17:B$33,_xlfn.AGGREGATE(15,6,(ROW($B$17:$B$33)-16)/INDEX('1участок'!$E$17:$BN$33,,Сводная!$G$2*2-1),ROW(A10))),"")</f>
        <v/>
      </c>
      <c r="C14" s="1" t="str">
        <f>IFERROR(INDEX('1участок'!C$17:C$33,_xlfn.AGGREGATE(15,6,(ROW($B$17:$B$33)-16)/INDEX('1участок'!$E$17:$BN$33,,Сводная!$G$2*2-1),ROW(B10))),"")</f>
        <v/>
      </c>
      <c r="D14" s="1" t="str">
        <f>IFERROR(INDEX('1участок'!D$17:D$33,_xlfn.AGGREGATE(15,6,(ROW($B$17:$B$33)-16)/INDEX('1участок'!$E$17:$BN$33,,Сводная!$G$2*2-1),ROW(C10))),"")</f>
        <v/>
      </c>
      <c r="E14" s="32"/>
      <c r="F14" s="34"/>
      <c r="G14" s="63">
        <v>10</v>
      </c>
      <c r="H14" s="64" t="str">
        <f>IFERROR(INDEX('1участок'!B$17:B$33,_xlfn.AGGREGATE(15,6,(ROW($B$17:$B$33)-16)/INDEX('1участок'!$E$17:$BN$33,,Сводная!$G$2*2),ROW(A10))),"")</f>
        <v/>
      </c>
      <c r="I14" s="64" t="str">
        <f>IFERROR(INDEX('1участок'!C$17:C$33,_xlfn.AGGREGATE(15,6,(ROW($B$17:$B$33)-16)/INDEX('1участок'!$E$17:$BN$33,,Сводная!$G$2*2),ROW(B10))),"")</f>
        <v/>
      </c>
      <c r="J14" s="64" t="str">
        <f>IFERROR(INDEX('1участок'!D$17:D$33,_xlfn.AGGREGATE(15,6,(ROW($B$17:$B$33)-16)/INDEX('1участок'!$E$17:$BN$33,,Сводная!$G$2*2),ROW(C10))),"")</f>
        <v/>
      </c>
      <c r="K14" s="65" t="str">
        <f t="shared" si="0"/>
        <v/>
      </c>
      <c r="M14" s="63">
        <v>10</v>
      </c>
      <c r="N14" s="64" t="str">
        <f>IFERROR(INDEX('2 участок'!B$17:B$34,_xlfn.AGGREGATE(15,6,(ROW($B$17:$B$33)-16)/INDEX('2 участок'!$E$17:$BN$33,,Сводная!$G$2*2-1),ROW(M10))),"")</f>
        <v/>
      </c>
      <c r="O14" s="64" t="str">
        <f>IFERROR(INDEX('2 участок'!C$17:C$34,_xlfn.AGGREGATE(15,6,(ROW($B$17:$B$33)-16)/INDEX('2 участок'!$E$17:$BN$33,,Сводная!$G$2*2-1),ROW(N10))),"")</f>
        <v/>
      </c>
      <c r="P14" s="64" t="str">
        <f>IFERROR(INDEX('2 участок'!D$17:D$34,_xlfn.AGGREGATE(15,6,(ROW($B$17:$B$33)-16)/INDEX('2 участок'!$E$17:$BN$33,,Сводная!$G$2*2-1),ROW(O10))),"")</f>
        <v/>
      </c>
      <c r="Q14" s="32" t="str">
        <f t="shared" si="1"/>
        <v/>
      </c>
      <c r="S14" s="58">
        <v>10</v>
      </c>
      <c r="T14" s="1" t="str">
        <f>IFERROR(INDEX('2 участок'!N$17:N$33,_xlfn.AGGREGATE(15,6,(ROW($B$17:$B$33)-16)/INDEX('2 участок'!$E$17:$BN$33,,Сводная!$G$2*2),ROW(M10))),"")</f>
        <v/>
      </c>
      <c r="U14" s="1" t="str">
        <f>IFERROR(INDEX('2 участок'!O$17:O$33,_xlfn.AGGREGATE(15,6,(ROW($B$17:$B$33)-16)/INDEX('2 участок'!$E$17:$BN$33,,Сводная!$G$2*2),ROW(N10))),"")</f>
        <v/>
      </c>
      <c r="V14" s="1" t="str">
        <f>IFERROR(INDEX('2 участок'!P$17:P$33,_xlfn.AGGREGATE(15,6,(ROW($B$17:$B$33)-16)/INDEX('2 участок'!$E$17:$BN$33,,Сводная!$G$2*2),ROW(O10))),"")</f>
        <v/>
      </c>
      <c r="W14" s="32" t="str">
        <f t="shared" si="3"/>
        <v/>
      </c>
    </row>
    <row r="15" spans="1:23" x14ac:dyDescent="0.25">
      <c r="A15" s="58">
        <v>11</v>
      </c>
      <c r="B15" s="1" t="str">
        <f>IFERROR(INDEX('1участок'!B$17:B$33,_xlfn.AGGREGATE(15,6,(ROW($B$17:$B$33)-16)/INDEX('1участок'!$E$17:$BN$33,,Сводная!$G$2*2-1),ROW(A11))),"")</f>
        <v/>
      </c>
      <c r="C15" s="1" t="str">
        <f>IFERROR(INDEX('1участок'!C$17:C$33,_xlfn.AGGREGATE(15,6,(ROW($B$17:$B$33)-16)/INDEX('1участок'!$E$17:$BN$33,,Сводная!$G$2*2-1),ROW(B11))),"")</f>
        <v/>
      </c>
      <c r="D15" s="1" t="str">
        <f>IFERROR(INDEX('1участок'!D$17:D$33,_xlfn.AGGREGATE(15,6,(ROW($B$17:$B$33)-16)/INDEX('1участок'!$E$17:$BN$33,,Сводная!$G$2*2-1),ROW(C11))),"")</f>
        <v/>
      </c>
      <c r="E15" s="32"/>
      <c r="F15" s="34"/>
      <c r="G15" s="63">
        <v>11</v>
      </c>
      <c r="H15" s="64" t="str">
        <f>IFERROR(INDEX('1участок'!B$17:B$33,_xlfn.AGGREGATE(15,6,(ROW($B$17:$B$33)-16)/INDEX('1участок'!$E$17:$BN$33,,Сводная!$G$2*2),ROW(A11))),"")</f>
        <v/>
      </c>
      <c r="I15" s="64" t="str">
        <f>IFERROR(INDEX('1участок'!C$17:C$33,_xlfn.AGGREGATE(15,6,(ROW($B$17:$B$33)-16)/INDEX('1участок'!$E$17:$BN$33,,Сводная!$G$2*2),ROW(B11))),"")</f>
        <v/>
      </c>
      <c r="J15" s="64" t="str">
        <f>IFERROR(INDEX('1участок'!D$17:D$33,_xlfn.AGGREGATE(15,6,(ROW($B$17:$B$33)-16)/INDEX('1участок'!$E$17:$BN$33,,Сводная!$G$2*2),ROW(C11))),"")</f>
        <v/>
      </c>
      <c r="K15" s="65" t="str">
        <f t="shared" si="0"/>
        <v/>
      </c>
      <c r="M15" s="63">
        <v>11</v>
      </c>
      <c r="N15" s="64" t="str">
        <f>IFERROR(INDEX('2 участок'!B$17:B$34,_xlfn.AGGREGATE(15,6,(ROW($B$17:$B$33)-16)/INDEX('2 участок'!$E$17:$BN$33,,Сводная!$G$2*2-1),ROW(M11))),"")</f>
        <v/>
      </c>
      <c r="O15" s="64" t="str">
        <f>IFERROR(INDEX('2 участок'!C$17:C$34,_xlfn.AGGREGATE(15,6,(ROW($B$17:$B$33)-16)/INDEX('2 участок'!$E$17:$BN$33,,Сводная!$G$2*2-1),ROW(N11))),"")</f>
        <v/>
      </c>
      <c r="P15" s="64" t="str">
        <f>IFERROR(INDEX('2 участок'!D$17:D$34,_xlfn.AGGREGATE(15,6,(ROW($B$17:$B$33)-16)/INDEX('2 участок'!$E$17:$BN$33,,Сводная!$G$2*2-1),ROW(O11))),"")</f>
        <v/>
      </c>
      <c r="Q15" s="32" t="str">
        <f t="shared" si="1"/>
        <v/>
      </c>
      <c r="S15" s="58">
        <v>11</v>
      </c>
      <c r="T15" s="1" t="str">
        <f>IFERROR(INDEX('2 участок'!N$17:N$33,_xlfn.AGGREGATE(15,6,(ROW($B$17:$B$33)-16)/INDEX('2 участок'!$E$17:$BN$33,,Сводная!$G$2*2),ROW(M11))),"")</f>
        <v/>
      </c>
      <c r="U15" s="1" t="str">
        <f>IFERROR(INDEX('2 участок'!O$17:O$33,_xlfn.AGGREGATE(15,6,(ROW($B$17:$B$33)-16)/INDEX('2 участок'!$E$17:$BN$33,,Сводная!$G$2*2),ROW(N11))),"")</f>
        <v/>
      </c>
      <c r="V15" s="1" t="str">
        <f>IFERROR(INDEX('2 участок'!P$17:P$33,_xlfn.AGGREGATE(15,6,(ROW($B$17:$B$33)-16)/INDEX('2 участок'!$E$17:$BN$33,,Сводная!$G$2*2),ROW(O11))),"")</f>
        <v/>
      </c>
      <c r="W15" s="32" t="str">
        <f t="shared" si="3"/>
        <v/>
      </c>
    </row>
    <row r="16" spans="1:23" x14ac:dyDescent="0.25">
      <c r="A16" s="58">
        <v>12</v>
      </c>
      <c r="B16" s="1" t="str">
        <f>IFERROR(INDEX('1участок'!B$17:B$33,_xlfn.AGGREGATE(15,6,(ROW($B$17:$B$33)-16)/INDEX('1участок'!$E$17:$BN$33,,Сводная!$G$2*2-1),ROW(A12))),"")</f>
        <v/>
      </c>
      <c r="C16" s="1" t="str">
        <f>IFERROR(INDEX('1участок'!C$17:C$33,_xlfn.AGGREGATE(15,6,(ROW($B$17:$B$33)-16)/INDEX('1участок'!$E$17:$BN$33,,Сводная!$G$2*2-1),ROW(B12))),"")</f>
        <v/>
      </c>
      <c r="D16" s="1" t="str">
        <f>IFERROR(INDEX('1участок'!D$17:D$33,_xlfn.AGGREGATE(15,6,(ROW($B$17:$B$33)-16)/INDEX('1участок'!$E$17:$BN$33,,Сводная!$G$2*2-1),ROW(C12))),"")</f>
        <v/>
      </c>
      <c r="E16" s="32"/>
      <c r="F16" s="34"/>
      <c r="G16" s="63">
        <v>12</v>
      </c>
      <c r="H16" s="64" t="str">
        <f>IFERROR(INDEX('1участок'!B$17:B$33,_xlfn.AGGREGATE(15,6,(ROW($B$17:$B$33)-16)/INDEX('1участок'!$E$17:$BN$33,,Сводная!$G$2*2),ROW(A12))),"")</f>
        <v/>
      </c>
      <c r="I16" s="64" t="str">
        <f>IFERROR(INDEX('1участок'!C$17:C$33,_xlfn.AGGREGATE(15,6,(ROW($B$17:$B$33)-16)/INDEX('1участок'!$E$17:$BN$33,,Сводная!$G$2*2),ROW(B12))),"")</f>
        <v/>
      </c>
      <c r="J16" s="64" t="str">
        <f>IFERROR(INDEX('1участок'!D$17:D$33,_xlfn.AGGREGATE(15,6,(ROW($B$17:$B$33)-16)/INDEX('1участок'!$E$17:$BN$33,,Сводная!$G$2*2),ROW(C12))),"")</f>
        <v/>
      </c>
      <c r="K16" s="65" t="str">
        <f t="shared" si="0"/>
        <v/>
      </c>
      <c r="M16" s="63">
        <v>12</v>
      </c>
      <c r="N16" s="64" t="str">
        <f>IFERROR(INDEX('2 участок'!B$17:B$34,_xlfn.AGGREGATE(15,6,(ROW($B$17:$B$33)-16)/INDEX('2 участок'!$E$17:$BN$33,,Сводная!$G$2*2-1),ROW(M12))),"")</f>
        <v/>
      </c>
      <c r="O16" s="64" t="str">
        <f>IFERROR(INDEX('2 участок'!C$17:C$34,_xlfn.AGGREGATE(15,6,(ROW($B$17:$B$33)-16)/INDEX('2 участок'!$E$17:$BN$33,,Сводная!$G$2*2-1),ROW(N12))),"")</f>
        <v/>
      </c>
      <c r="P16" s="64" t="str">
        <f>IFERROR(INDEX('2 участок'!D$17:D$34,_xlfn.AGGREGATE(15,6,(ROW($B$17:$B$33)-16)/INDEX('2 участок'!$E$17:$BN$33,,Сводная!$G$2*2-1),ROW(O12))),"")</f>
        <v/>
      </c>
      <c r="Q16" s="32" t="str">
        <f t="shared" si="1"/>
        <v/>
      </c>
      <c r="S16" s="63">
        <v>12</v>
      </c>
      <c r="T16" s="1" t="str">
        <f>IFERROR(INDEX('2 участок'!N$17:N$33,_xlfn.AGGREGATE(15,6,(ROW($B$17:$B$33)-16)/INDEX('2 участок'!$E$17:$BN$33,,Сводная!$G$2*2),ROW(M12))),"")</f>
        <v/>
      </c>
      <c r="U16" s="1" t="str">
        <f>IFERROR(INDEX('2 участок'!O$17:O$33,_xlfn.AGGREGATE(15,6,(ROW($B$17:$B$33)-16)/INDEX('2 участок'!$E$17:$BN$33,,Сводная!$G$2*2),ROW(N12))),"")</f>
        <v/>
      </c>
      <c r="V16" s="1" t="str">
        <f>IFERROR(INDEX('2 участок'!P$17:P$33,_xlfn.AGGREGATE(15,6,(ROW($B$17:$B$33)-16)/INDEX('2 участок'!$E$17:$BN$33,,Сводная!$G$2*2),ROW(O12))),"")</f>
        <v/>
      </c>
      <c r="W16" s="32" t="str">
        <f t="shared" si="3"/>
        <v/>
      </c>
    </row>
    <row r="17" spans="1:23" x14ac:dyDescent="0.25">
      <c r="A17" s="58">
        <v>13</v>
      </c>
      <c r="B17" s="1" t="str">
        <f>IFERROR(INDEX('1участок'!B$17:B$33,_xlfn.AGGREGATE(15,6,(ROW($B$17:$B$33)-16)/INDEX('1участок'!$E$17:$BN$33,,Сводная!$G$2*2-1),ROW(A13))),"")</f>
        <v/>
      </c>
      <c r="C17" s="1" t="str">
        <f>IFERROR(INDEX('1участок'!C$17:C$33,_xlfn.AGGREGATE(15,6,(ROW($B$17:$B$33)-16)/INDEX('1участок'!$E$17:$BN$33,,Сводная!$G$2*2-1),ROW(B13))),"")</f>
        <v/>
      </c>
      <c r="D17" s="1" t="str">
        <f>IFERROR(INDEX('1участок'!D$17:D$33,_xlfn.AGGREGATE(15,6,(ROW($B$17:$B$33)-16)/INDEX('1участок'!$E$17:$BN$33,,Сводная!$G$2*2-1),ROW(C13))),"")</f>
        <v/>
      </c>
      <c r="E17" s="32"/>
      <c r="F17" s="34"/>
      <c r="G17" s="63">
        <v>13</v>
      </c>
      <c r="H17" s="64" t="str">
        <f>IFERROR(INDEX('1участок'!B$17:B$33,_xlfn.AGGREGATE(15,6,(ROW($B$17:$B$33)-16)/INDEX('1участок'!$E$17:$BN$33,,Сводная!$G$2*2),ROW(A13))),"")</f>
        <v/>
      </c>
      <c r="I17" s="64" t="str">
        <f>IFERROR(INDEX('1участок'!C$17:C$33,_xlfn.AGGREGATE(15,6,(ROW($B$17:$B$33)-16)/INDEX('1участок'!$E$17:$BN$33,,Сводная!$G$2*2),ROW(B13))),"")</f>
        <v/>
      </c>
      <c r="J17" s="64" t="str">
        <f>IFERROR(INDEX('1участок'!D$17:D$33,_xlfn.AGGREGATE(15,6,(ROW($B$17:$B$33)-16)/INDEX('1участок'!$E$17:$BN$33,,Сводная!$G$2*2),ROW(C13))),"")</f>
        <v/>
      </c>
      <c r="K17" s="65" t="str">
        <f t="shared" si="0"/>
        <v/>
      </c>
      <c r="M17" s="63">
        <v>13</v>
      </c>
      <c r="N17" s="64" t="str">
        <f>IFERROR(INDEX('2 участок'!B$17:B$34,_xlfn.AGGREGATE(15,6,(ROW($B$17:$B$33)-16)/INDEX('2 участок'!$E$17:$BN$33,,Сводная!$G$2*2-1),ROW(M13))),"")</f>
        <v/>
      </c>
      <c r="O17" s="64" t="str">
        <f>IFERROR(INDEX('2 участок'!C$17:C$34,_xlfn.AGGREGATE(15,6,(ROW($B$17:$B$33)-16)/INDEX('2 участок'!$E$17:$BN$33,,Сводная!$G$2*2-1),ROW(N13))),"")</f>
        <v/>
      </c>
      <c r="P17" s="64" t="str">
        <f>IFERROR(INDEX('2 участок'!D$17:D$34,_xlfn.AGGREGATE(15,6,(ROW($B$17:$B$33)-16)/INDEX('2 участок'!$E$17:$BN$33,,Сводная!$G$2*2-1),ROW(O13))),"")</f>
        <v/>
      </c>
      <c r="Q17" s="32" t="str">
        <f t="shared" si="1"/>
        <v/>
      </c>
      <c r="S17" s="58">
        <v>13</v>
      </c>
      <c r="T17" s="1" t="str">
        <f>IFERROR(INDEX('2 участок'!N$17:N$33,_xlfn.AGGREGATE(15,6,(ROW($B$17:$B$33)-16)/INDEX('2 участок'!$E$17:$BN$33,,Сводная!$G$2*2),ROW(M13))),"")</f>
        <v/>
      </c>
      <c r="U17" s="1" t="str">
        <f>IFERROR(INDEX('2 участок'!O$17:O$33,_xlfn.AGGREGATE(15,6,(ROW($B$17:$B$33)-16)/INDEX('2 участок'!$E$17:$BN$33,,Сводная!$G$2*2),ROW(N13))),"")</f>
        <v/>
      </c>
      <c r="V17" s="1" t="str">
        <f>IFERROR(INDEX('2 участок'!P$17:P$33,_xlfn.AGGREGATE(15,6,(ROW($B$17:$B$33)-16)/INDEX('2 участок'!$E$17:$BN$33,,Сводная!$G$2*2),ROW(O13))),"")</f>
        <v/>
      </c>
      <c r="W17" s="32" t="str">
        <f t="shared" si="3"/>
        <v/>
      </c>
    </row>
    <row r="18" spans="1:23" x14ac:dyDescent="0.25">
      <c r="A18" s="58">
        <v>14</v>
      </c>
      <c r="B18" s="1" t="str">
        <f>IFERROR(INDEX('1участок'!B$17:B$33,_xlfn.AGGREGATE(15,6,(ROW($B$17:$B$33)-16)/INDEX('1участок'!$E$17:$BN$33,,Сводная!$G$2*2-1),ROW(A14))),"")</f>
        <v/>
      </c>
      <c r="C18" s="1" t="str">
        <f>IFERROR(INDEX('1участок'!C$17:C$33,_xlfn.AGGREGATE(15,6,(ROW($B$17:$B$33)-16)/INDEX('1участок'!$E$17:$BN$33,,Сводная!$G$2*2-1),ROW(B14))),"")</f>
        <v/>
      </c>
      <c r="D18" s="1" t="str">
        <f>IFERROR(INDEX('1участок'!D$17:D$33,_xlfn.AGGREGATE(15,6,(ROW($B$17:$B$33)-16)/INDEX('1участок'!$E$17:$BN$33,,Сводная!$G$2*2-1),ROW(C14))),"")</f>
        <v/>
      </c>
      <c r="E18" s="32"/>
      <c r="F18" s="34"/>
      <c r="G18" s="63">
        <v>14</v>
      </c>
      <c r="H18" s="64" t="str">
        <f>IFERROR(INDEX('1участок'!B$17:B$33,_xlfn.AGGREGATE(15,6,(ROW($B$17:$B$33)-16)/INDEX('1участок'!$E$17:$BN$33,,Сводная!$G$2*2),ROW(A14))),"")</f>
        <v/>
      </c>
      <c r="I18" s="64" t="str">
        <f>IFERROR(INDEX('1участок'!C$17:C$33,_xlfn.AGGREGATE(15,6,(ROW($B$17:$B$33)-16)/INDEX('1участок'!$E$17:$BN$33,,Сводная!$G$2*2),ROW(B14))),"")</f>
        <v/>
      </c>
      <c r="J18" s="64" t="str">
        <f>IFERROR(INDEX('1участок'!D$17:D$33,_xlfn.AGGREGATE(15,6,(ROW($B$17:$B$33)-16)/INDEX('1участок'!$E$17:$BN$33,,Сводная!$G$2*2),ROW(C14))),"")</f>
        <v/>
      </c>
      <c r="K18" s="65" t="str">
        <f t="shared" si="0"/>
        <v/>
      </c>
      <c r="M18" s="63">
        <v>14</v>
      </c>
      <c r="N18" s="64" t="str">
        <f>IFERROR(INDEX('2 участок'!B$17:B$34,_xlfn.AGGREGATE(15,6,(ROW($B$17:$B$33)-16)/INDEX('2 участок'!$E$17:$BN$33,,Сводная!$G$2*2-1),ROW(M14))),"")</f>
        <v/>
      </c>
      <c r="O18" s="64" t="str">
        <f>IFERROR(INDEX('2 участок'!C$17:C$34,_xlfn.AGGREGATE(15,6,(ROW($B$17:$B$33)-16)/INDEX('2 участок'!$E$17:$BN$33,,Сводная!$G$2*2-1),ROW(N14))),"")</f>
        <v/>
      </c>
      <c r="P18" s="64" t="str">
        <f>IFERROR(INDEX('2 участок'!D$17:D$34,_xlfn.AGGREGATE(15,6,(ROW($B$17:$B$33)-16)/INDEX('2 участок'!$E$17:$BN$33,,Сводная!$G$2*2-1),ROW(O14))),"")</f>
        <v/>
      </c>
      <c r="Q18" s="32" t="str">
        <f t="shared" si="1"/>
        <v/>
      </c>
      <c r="S18" s="58">
        <v>14</v>
      </c>
      <c r="T18" s="1" t="str">
        <f>IFERROR(INDEX('2 участок'!N$17:N$33,_xlfn.AGGREGATE(15,6,(ROW($B$17:$B$33)-16)/INDEX('2 участок'!$E$17:$BN$33,,Сводная!$G$2*2),ROW(M14))),"")</f>
        <v/>
      </c>
      <c r="U18" s="1" t="str">
        <f>IFERROR(INDEX('2 участок'!O$17:O$33,_xlfn.AGGREGATE(15,6,(ROW($B$17:$B$33)-16)/INDEX('2 участок'!$E$17:$BN$33,,Сводная!$G$2*2),ROW(N14))),"")</f>
        <v/>
      </c>
      <c r="V18" s="1" t="str">
        <f>IFERROR(INDEX('2 участок'!P$17:P$33,_xlfn.AGGREGATE(15,6,(ROW($B$17:$B$33)-16)/INDEX('2 участок'!$E$17:$BN$33,,Сводная!$G$2*2),ROW(O14))),"")</f>
        <v/>
      </c>
      <c r="W18" s="32" t="str">
        <f t="shared" si="3"/>
        <v/>
      </c>
    </row>
    <row r="19" spans="1:23" x14ac:dyDescent="0.25">
      <c r="A19" s="58">
        <v>15</v>
      </c>
      <c r="B19" s="1" t="str">
        <f>IFERROR(INDEX('1участок'!B$17:B$33,_xlfn.AGGREGATE(15,6,(ROW($B$17:$B$33)-16)/INDEX('1участок'!$E$17:$BN$33,,Сводная!$G$2*2-1),ROW(A15))),"")</f>
        <v/>
      </c>
      <c r="C19" s="1" t="str">
        <f>IFERROR(INDEX('1участок'!C$17:C$33,_xlfn.AGGREGATE(15,6,(ROW($B$17:$B$33)-16)/INDEX('1участок'!$E$17:$BN$33,,Сводная!$G$2*2-1),ROW(B15))),"")</f>
        <v/>
      </c>
      <c r="D19" s="1" t="str">
        <f>IFERROR(INDEX('1участок'!D$17:D$33,_xlfn.AGGREGATE(15,6,(ROW($B$17:$B$33)-16)/INDEX('1участок'!$E$17:$BN$33,,Сводная!$G$2*2-1),ROW(C15))),"")</f>
        <v/>
      </c>
      <c r="E19" s="32"/>
      <c r="F19" s="34"/>
      <c r="G19" s="63">
        <v>15</v>
      </c>
      <c r="H19" s="64" t="str">
        <f>IFERROR(INDEX('1участок'!B$17:B$33,_xlfn.AGGREGATE(15,6,(ROW($B$17:$B$33)-16)/INDEX('1участок'!$E$17:$BN$33,,Сводная!$G$2*2),ROW(A15))),"")</f>
        <v/>
      </c>
      <c r="I19" s="64" t="str">
        <f>IFERROR(INDEX('1участок'!C$17:C$33,_xlfn.AGGREGATE(15,6,(ROW($B$17:$B$33)-16)/INDEX('1участок'!$E$17:$BN$33,,Сводная!$G$2*2),ROW(B15))),"")</f>
        <v/>
      </c>
      <c r="J19" s="64" t="str">
        <f>IFERROR(INDEX('1участок'!D$17:D$33,_xlfn.AGGREGATE(15,6,(ROW($B$17:$B$33)-16)/INDEX('1участок'!$E$17:$BN$33,,Сводная!$G$2*2),ROW(C15))),"")</f>
        <v/>
      </c>
      <c r="K19" s="65" t="str">
        <f t="shared" si="0"/>
        <v/>
      </c>
      <c r="M19" s="63">
        <v>15</v>
      </c>
      <c r="N19" s="64" t="str">
        <f>IFERROR(INDEX('2 участок'!B$17:B$34,_xlfn.AGGREGATE(15,6,(ROW($B$17:$B$33)-16)/INDEX('2 участок'!$E$17:$BN$33,,Сводная!$G$2*2-1),ROW(M15))),"")</f>
        <v/>
      </c>
      <c r="O19" s="64" t="str">
        <f>IFERROR(INDEX('2 участок'!C$17:C$34,_xlfn.AGGREGATE(15,6,(ROW($B$17:$B$33)-16)/INDEX('2 участок'!$E$17:$BN$33,,Сводная!$G$2*2-1),ROW(N15))),"")</f>
        <v/>
      </c>
      <c r="P19" s="64" t="str">
        <f>IFERROR(INDEX('2 участок'!D$17:D$34,_xlfn.AGGREGATE(15,6,(ROW($B$17:$B$33)-16)/INDEX('2 участок'!$E$17:$BN$33,,Сводная!$G$2*2-1),ROW(O15))),"")</f>
        <v/>
      </c>
      <c r="Q19" s="32" t="str">
        <f t="shared" si="1"/>
        <v/>
      </c>
      <c r="S19" s="58">
        <v>15</v>
      </c>
      <c r="T19" s="1" t="str">
        <f>IFERROR(INDEX('2 участок'!N$17:N$33,_xlfn.AGGREGATE(15,6,(ROW($B$17:$B$33)-16)/INDEX('2 участок'!$E$17:$BN$33,,Сводная!$G$2*2),ROW(M15))),"")</f>
        <v/>
      </c>
      <c r="U19" s="1" t="str">
        <f>IFERROR(INDEX('2 участок'!O$17:O$33,_xlfn.AGGREGATE(15,6,(ROW($B$17:$B$33)-16)/INDEX('2 участок'!$E$17:$BN$33,,Сводная!$G$2*2),ROW(N15))),"")</f>
        <v/>
      </c>
      <c r="V19" s="1" t="str">
        <f>IFERROR(INDEX('2 участок'!P$17:P$33,_xlfn.AGGREGATE(15,6,(ROW($B$17:$B$33)-16)/INDEX('2 участок'!$E$17:$BN$33,,Сводная!$G$2*2),ROW(O15))),"")</f>
        <v/>
      </c>
      <c r="W19" s="32" t="str">
        <f t="shared" si="3"/>
        <v/>
      </c>
    </row>
    <row r="20" spans="1:23" x14ac:dyDescent="0.25">
      <c r="A20" s="58">
        <v>16</v>
      </c>
      <c r="B20" s="1" t="str">
        <f>IFERROR(INDEX('1участок'!B$17:B$33,_xlfn.AGGREGATE(15,6,(ROW($B$17:$B$33)-16)/INDEX('1участок'!$E$17:$BN$33,,Сводная!$G$2*2-1),ROW(A16))),"")</f>
        <v/>
      </c>
      <c r="C20" s="1" t="str">
        <f>IFERROR(INDEX('1участок'!C$17:C$33,_xlfn.AGGREGATE(15,6,(ROW($B$17:$B$33)-16)/INDEX('1участок'!$E$17:$BN$33,,Сводная!$G$2*2-1),ROW(B16))),"")</f>
        <v/>
      </c>
      <c r="D20" s="1" t="str">
        <f>IFERROR(INDEX('1участок'!D$17:D$33,_xlfn.AGGREGATE(15,6,(ROW($B$17:$B$33)-16)/INDEX('1участок'!$E$17:$BN$33,,Сводная!$G$2*2-1),ROW(C16))),"")</f>
        <v/>
      </c>
      <c r="E20" s="32"/>
      <c r="F20" s="34"/>
      <c r="G20" s="63">
        <v>16</v>
      </c>
      <c r="H20" s="64" t="str">
        <f>IFERROR(INDEX('1участок'!B$17:B$33,_xlfn.AGGREGATE(15,6,(ROW($B$17:$B$33)-16)/INDEX('1участок'!$E$17:$BN$33,,Сводная!$G$2*2),ROW(A16))),"")</f>
        <v/>
      </c>
      <c r="I20" s="64" t="str">
        <f>IFERROR(INDEX('1участок'!C$17:C$33,_xlfn.AGGREGATE(15,6,(ROW($B$17:$B$33)-16)/INDEX('1участок'!$E$17:$BN$33,,Сводная!$G$2*2),ROW(B16))),"")</f>
        <v/>
      </c>
      <c r="J20" s="64" t="str">
        <f>IFERROR(INDEX('1участок'!D$17:D$33,_xlfn.AGGREGATE(15,6,(ROW($B$17:$B$33)-16)/INDEX('1участок'!$E$17:$BN$33,,Сводная!$G$2*2),ROW(C16))),"")</f>
        <v/>
      </c>
      <c r="K20" s="65" t="str">
        <f t="shared" si="0"/>
        <v/>
      </c>
      <c r="M20" s="63">
        <v>16</v>
      </c>
      <c r="N20" s="64" t="str">
        <f>IFERROR(INDEX('2 участок'!B$17:B$34,_xlfn.AGGREGATE(15,6,(ROW($B$17:$B$33)-16)/INDEX('2 участок'!$E$17:$BN$33,,Сводная!$G$2*2-1),ROW(M16))),"")</f>
        <v/>
      </c>
      <c r="O20" s="64" t="str">
        <f>IFERROR(INDEX('2 участок'!C$17:C$34,_xlfn.AGGREGATE(15,6,(ROW($B$17:$B$33)-16)/INDEX('2 участок'!$E$17:$BN$33,,Сводная!$G$2*2-1),ROW(N16))),"")</f>
        <v/>
      </c>
      <c r="P20" s="64" t="str">
        <f>IFERROR(INDEX('2 участок'!D$17:D$34,_xlfn.AGGREGATE(15,6,(ROW($B$17:$B$33)-16)/INDEX('2 участок'!$E$17:$BN$33,,Сводная!$G$2*2-1),ROW(O16))),"")</f>
        <v/>
      </c>
      <c r="Q20" s="32" t="str">
        <f t="shared" si="1"/>
        <v/>
      </c>
      <c r="S20" s="58">
        <v>16</v>
      </c>
      <c r="T20" s="1" t="str">
        <f>IFERROR(INDEX('2 участок'!N$17:N$33,_xlfn.AGGREGATE(15,6,(ROW($B$17:$B$33)-16)/INDEX('2 участок'!$E$17:$BN$33,,Сводная!$G$2*2),ROW(M16))),"")</f>
        <v/>
      </c>
      <c r="U20" s="1" t="str">
        <f>IFERROR(INDEX('2 участок'!O$17:O$33,_xlfn.AGGREGATE(15,6,(ROW($B$17:$B$33)-16)/INDEX('2 участок'!$E$17:$BN$33,,Сводная!$G$2*2),ROW(N16))),"")</f>
        <v/>
      </c>
      <c r="V20" s="1" t="str">
        <f>IFERROR(INDEX('2 участок'!P$17:P$33,_xlfn.AGGREGATE(15,6,(ROW($B$17:$B$33)-16)/INDEX('2 участок'!$E$17:$BN$33,,Сводная!$G$2*2),ROW(O16))),"")</f>
        <v/>
      </c>
      <c r="W20" s="32" t="str">
        <f t="shared" si="3"/>
        <v/>
      </c>
    </row>
    <row r="21" spans="1:23" x14ac:dyDescent="0.25">
      <c r="A21" s="58">
        <v>17</v>
      </c>
      <c r="B21" s="1" t="str">
        <f>IFERROR(INDEX('1участок'!B$17:B$33,_xlfn.AGGREGATE(15,6,(ROW($B$17:$B$33)-16)/INDEX('1участок'!$E$17:$BN$33,,Сводная!$G$2*2-1),ROW(A17))),"")</f>
        <v/>
      </c>
      <c r="C21" s="1" t="str">
        <f>IFERROR(INDEX('1участок'!C$17:C$33,_xlfn.AGGREGATE(15,6,(ROW($B$17:$B$33)-16)/INDEX('1участок'!$E$17:$BN$33,,Сводная!$G$2*2-1),ROW(B17))),"")</f>
        <v/>
      </c>
      <c r="D21" s="1" t="str">
        <f>IFERROR(INDEX('1участок'!D$17:D$33,_xlfn.AGGREGATE(15,6,(ROW($B$17:$B$33)-16)/INDEX('1участок'!$E$17:$BN$33,,Сводная!$G$2*2-1),ROW(C17))),"")</f>
        <v/>
      </c>
      <c r="E21" s="32"/>
      <c r="F21" s="34"/>
      <c r="G21" s="63">
        <v>17</v>
      </c>
      <c r="H21" s="64" t="str">
        <f>IFERROR(INDEX('1участок'!B$17:B$33,_xlfn.AGGREGATE(15,6,(ROW($B$17:$B$33)-16)/INDEX('1участок'!$E$17:$BN$33,,Сводная!$G$2*2),ROW(A17))),"")</f>
        <v/>
      </c>
      <c r="I21" s="64" t="str">
        <f>IFERROR(INDEX('1участок'!C$17:C$33,_xlfn.AGGREGATE(15,6,(ROW($B$17:$B$33)-16)/INDEX('1участок'!$E$17:$BN$33,,Сводная!$G$2*2),ROW(B17))),"")</f>
        <v/>
      </c>
      <c r="J21" s="64" t="str">
        <f>IFERROR(INDEX('1участок'!D$17:D$33,_xlfn.AGGREGATE(15,6,(ROW($B$17:$B$33)-16)/INDEX('1участок'!$E$17:$BN$33,,Сводная!$G$2*2),ROW(C17))),"")</f>
        <v/>
      </c>
      <c r="K21" s="65" t="str">
        <f t="shared" si="0"/>
        <v/>
      </c>
      <c r="M21" s="63">
        <v>17</v>
      </c>
      <c r="N21" s="64" t="str">
        <f>IFERROR(INDEX('2 участок'!B$17:B$34,_xlfn.AGGREGATE(15,6,(ROW($B$17:$B$33)-16)/INDEX('2 участок'!$E$17:$BN$33,,Сводная!$G$2*2-1),ROW(M17))),"")</f>
        <v/>
      </c>
      <c r="O21" s="64" t="str">
        <f>IFERROR(INDEX('2 участок'!C$17:C$34,_xlfn.AGGREGATE(15,6,(ROW($B$17:$B$33)-16)/INDEX('2 участок'!$E$17:$BN$33,,Сводная!$G$2*2-1),ROW(N17))),"")</f>
        <v/>
      </c>
      <c r="P21" s="64" t="str">
        <f>IFERROR(INDEX('2 участок'!D$17:D$34,_xlfn.AGGREGATE(15,6,(ROW($B$17:$B$33)-16)/INDEX('2 участок'!$E$17:$BN$33,,Сводная!$G$2*2-1),ROW(O17))),"")</f>
        <v/>
      </c>
      <c r="Q21" s="32" t="str">
        <f t="shared" si="1"/>
        <v/>
      </c>
      <c r="S21" s="58">
        <v>17</v>
      </c>
      <c r="T21" s="1" t="str">
        <f>IFERROR(INDEX('2 участок'!N$17:N$33,_xlfn.AGGREGATE(15,6,(ROW($B$17:$B$33)-16)/INDEX('2 участок'!$E$17:$BN$33,,Сводная!$G$2*2),ROW(M17))),"")</f>
        <v/>
      </c>
      <c r="U21" s="1" t="str">
        <f>IFERROR(INDEX('2 участок'!O$17:O$33,_xlfn.AGGREGATE(15,6,(ROW($B$17:$B$33)-16)/INDEX('2 участок'!$E$17:$BN$33,,Сводная!$G$2*2),ROW(N17))),"")</f>
        <v/>
      </c>
      <c r="V21" s="1" t="str">
        <f>IFERROR(INDEX('2 участок'!P$17:P$33,_xlfn.AGGREGATE(15,6,(ROW($B$17:$B$33)-16)/INDEX('2 участок'!$E$17:$BN$33,,Сводная!$G$2*2),ROW(O17))),"")</f>
        <v/>
      </c>
      <c r="W21" s="32" t="str">
        <f t="shared" si="3"/>
        <v/>
      </c>
    </row>
    <row r="22" spans="1:23" x14ac:dyDescent="0.25">
      <c r="A22" s="58">
        <v>18</v>
      </c>
      <c r="B22" s="1" t="str">
        <f>IFERROR(INDEX('1участок'!B$17:B$33,_xlfn.AGGREGATE(15,6,(ROW($B$17:$B$33)-16)/INDEX('1участок'!$E$17:$BN$33,,Сводная!$G$2*2-1),ROW(A18))),"")</f>
        <v/>
      </c>
      <c r="C22" s="1" t="str">
        <f>IFERROR(INDEX('1участок'!C$17:C$33,_xlfn.AGGREGATE(15,6,(ROW($B$17:$B$33)-16)/INDEX('1участок'!$E$17:$BN$33,,Сводная!$G$2*2-1),ROW(B18))),"")</f>
        <v/>
      </c>
      <c r="D22" s="1" t="str">
        <f>IFERROR(INDEX('1участок'!D$17:D$33,_xlfn.AGGREGATE(15,6,(ROW($B$17:$B$33)-16)/INDEX('1участок'!$E$17:$BN$33,,Сводная!$G$2*2-1),ROW(C18))),"")</f>
        <v/>
      </c>
      <c r="E22" s="32"/>
      <c r="F22" s="34"/>
      <c r="G22" s="63">
        <v>18</v>
      </c>
      <c r="H22" s="64" t="str">
        <f>IFERROR(INDEX('1участок'!B$17:B$33,_xlfn.AGGREGATE(15,6,(ROW($B$17:$B$33)-16)/INDEX('1участок'!$E$17:$BN$33,,Сводная!$G$2*2),ROW(A18))),"")</f>
        <v/>
      </c>
      <c r="I22" s="64" t="str">
        <f>IFERROR(INDEX('1участок'!C$17:C$33,_xlfn.AGGREGATE(15,6,(ROW($B$17:$B$33)-16)/INDEX('1участок'!$E$17:$BN$33,,Сводная!$G$2*2),ROW(B18))),"")</f>
        <v/>
      </c>
      <c r="J22" s="64" t="str">
        <f>IFERROR(INDEX('1участок'!D$17:D$33,_xlfn.AGGREGATE(15,6,(ROW($B$17:$B$33)-16)/INDEX('1участок'!$E$17:$BN$33,,Сводная!$G$2*2),ROW(C18))),"")</f>
        <v/>
      </c>
      <c r="K22" s="65" t="str">
        <f t="shared" si="0"/>
        <v/>
      </c>
      <c r="M22" s="63">
        <v>18</v>
      </c>
      <c r="N22" s="64" t="str">
        <f>IFERROR(INDEX('2 участок'!B$17:B$34,_xlfn.AGGREGATE(15,6,(ROW($B$17:$B$33)-16)/INDEX('2 участок'!$E$17:$BN$33,,Сводная!$G$2*2-1),ROW(M18))),"")</f>
        <v/>
      </c>
      <c r="O22" s="64" t="str">
        <f>IFERROR(INDEX('2 участок'!C$17:C$34,_xlfn.AGGREGATE(15,6,(ROW($B$17:$B$33)-16)/INDEX('2 участок'!$E$17:$BN$33,,Сводная!$G$2*2-1),ROW(N18))),"")</f>
        <v/>
      </c>
      <c r="P22" s="64" t="str">
        <f>IFERROR(INDEX('2 участок'!D$17:D$34,_xlfn.AGGREGATE(15,6,(ROW($B$17:$B$33)-16)/INDEX('2 участок'!$E$17:$BN$33,,Сводная!$G$2*2-1),ROW(O18))),"")</f>
        <v/>
      </c>
      <c r="Q22" s="32" t="str">
        <f t="shared" si="1"/>
        <v/>
      </c>
      <c r="S22" s="63">
        <v>18</v>
      </c>
      <c r="T22" s="1" t="str">
        <f>IFERROR(INDEX('2 участок'!N$17:N$33,_xlfn.AGGREGATE(15,6,(ROW($B$17:$B$33)-16)/INDEX('2 участок'!$E$17:$BN$33,,Сводная!$G$2*2),ROW(M18))),"")</f>
        <v/>
      </c>
      <c r="U22" s="1" t="str">
        <f>IFERROR(INDEX('2 участок'!O$17:O$33,_xlfn.AGGREGATE(15,6,(ROW($B$17:$B$33)-16)/INDEX('2 участок'!$E$17:$BN$33,,Сводная!$G$2*2),ROW(N18))),"")</f>
        <v/>
      </c>
      <c r="V22" s="1" t="str">
        <f>IFERROR(INDEX('2 участок'!P$17:P$33,_xlfn.AGGREGATE(15,6,(ROW($B$17:$B$33)-16)/INDEX('2 участок'!$E$17:$BN$33,,Сводная!$G$2*2),ROW(O18))),"")</f>
        <v/>
      </c>
      <c r="W22" s="32" t="str">
        <f t="shared" si="3"/>
        <v/>
      </c>
    </row>
    <row r="23" spans="1:23" x14ac:dyDescent="0.25">
      <c r="A23" s="58">
        <v>19</v>
      </c>
      <c r="B23" s="1" t="str">
        <f>IFERROR(INDEX('1участок'!B$17:B$33,_xlfn.AGGREGATE(15,6,(ROW($B$17:$B$33)-16)/INDEX('1участок'!$E$17:$BN$33,,Сводная!$G$2*2-1),ROW(A19))),"")</f>
        <v/>
      </c>
      <c r="C23" s="1" t="str">
        <f>IFERROR(INDEX('1участок'!C$17:C$33,_xlfn.AGGREGATE(15,6,(ROW($B$17:$B$33)-16)/INDEX('1участок'!$E$17:$BN$33,,Сводная!$G$2*2-1),ROW(B19))),"")</f>
        <v/>
      </c>
      <c r="D23" s="1" t="str">
        <f>IFERROR(INDEX('1участок'!D$17:D$33,_xlfn.AGGREGATE(15,6,(ROW($B$17:$B$33)-16)/INDEX('1участок'!$E$17:$BN$33,,Сводная!$G$2*2-1),ROW(C19))),"")</f>
        <v/>
      </c>
      <c r="E23" s="32"/>
      <c r="F23" s="34"/>
      <c r="G23" s="63">
        <v>19</v>
      </c>
      <c r="H23" s="64" t="str">
        <f>IFERROR(INDEX('1участок'!B$17:B$33,_xlfn.AGGREGATE(15,6,(ROW($B$17:$B$33)-16)/INDEX('1участок'!$E$17:$BN$33,,Сводная!$G$2*2),ROW(A19))),"")</f>
        <v/>
      </c>
      <c r="I23" s="64" t="str">
        <f>IFERROR(INDEX('1участок'!C$17:C$33,_xlfn.AGGREGATE(15,6,(ROW($B$17:$B$33)-16)/INDEX('1участок'!$E$17:$BN$33,,Сводная!$G$2*2),ROW(B19))),"")</f>
        <v/>
      </c>
      <c r="J23" s="64" t="str">
        <f>IFERROR(INDEX('1участок'!D$17:D$33,_xlfn.AGGREGATE(15,6,(ROW($B$17:$B$33)-16)/INDEX('1участок'!$E$17:$BN$33,,Сводная!$G$2*2),ROW(C19))),"")</f>
        <v/>
      </c>
      <c r="K23" s="65" t="str">
        <f t="shared" si="0"/>
        <v/>
      </c>
      <c r="M23" s="63">
        <v>19</v>
      </c>
      <c r="N23" s="64" t="str">
        <f>IFERROR(INDEX('2 участок'!B$17:B$34,_xlfn.AGGREGATE(15,6,(ROW($B$17:$B$33)-16)/INDEX('2 участок'!$E$17:$BN$33,,Сводная!$G$2*2-1),ROW(M19))),"")</f>
        <v/>
      </c>
      <c r="O23" s="64" t="str">
        <f>IFERROR(INDEX('2 участок'!C$17:C$34,_xlfn.AGGREGATE(15,6,(ROW($B$17:$B$33)-16)/INDEX('2 участок'!$E$17:$BN$33,,Сводная!$G$2*2-1),ROW(N19))),"")</f>
        <v/>
      </c>
      <c r="P23" s="64" t="str">
        <f>IFERROR(INDEX('2 участок'!D$17:D$34,_xlfn.AGGREGATE(15,6,(ROW($B$17:$B$33)-16)/INDEX('2 участок'!$E$17:$BN$33,,Сводная!$G$2*2-1),ROW(O19))),"")</f>
        <v/>
      </c>
      <c r="Q23" s="32" t="str">
        <f t="shared" si="1"/>
        <v/>
      </c>
      <c r="S23" s="58">
        <v>19</v>
      </c>
      <c r="T23" s="1" t="str">
        <f>IFERROR(INDEX('2 участок'!N$17:N$33,_xlfn.AGGREGATE(15,6,(ROW($B$17:$B$33)-16)/INDEX('2 участок'!$E$17:$BN$33,,Сводная!$G$2*2),ROW(M19))),"")</f>
        <v/>
      </c>
      <c r="U23" s="1" t="str">
        <f>IFERROR(INDEX('2 участок'!O$17:O$33,_xlfn.AGGREGATE(15,6,(ROW($B$17:$B$33)-16)/INDEX('2 участок'!$E$17:$BN$33,,Сводная!$G$2*2),ROW(N19))),"")</f>
        <v/>
      </c>
      <c r="V23" s="1" t="str">
        <f>IFERROR(INDEX('2 участок'!P$17:P$33,_xlfn.AGGREGATE(15,6,(ROW($B$17:$B$33)-16)/INDEX('2 участок'!$E$17:$BN$33,,Сводная!$G$2*2),ROW(O19))),"")</f>
        <v/>
      </c>
      <c r="W23" s="32" t="str">
        <f t="shared" si="3"/>
        <v/>
      </c>
    </row>
    <row r="24" spans="1:23" x14ac:dyDescent="0.25">
      <c r="A24" s="58">
        <v>20</v>
      </c>
      <c r="B24" s="1" t="str">
        <f>IFERROR(INDEX('1участок'!B$17:B$33,_xlfn.AGGREGATE(15,6,(ROW($B$17:$B$33)-16)/INDEX('1участок'!$E$17:$BN$33,,Сводная!$G$2*2-1),ROW(A20))),"")</f>
        <v/>
      </c>
      <c r="C24" s="1" t="str">
        <f>IFERROR(INDEX('1участок'!C$17:C$33,_xlfn.AGGREGATE(15,6,(ROW($B$17:$B$33)-16)/INDEX('1участок'!$E$17:$BN$33,,Сводная!$G$2*2-1),ROW(B20))),"")</f>
        <v/>
      </c>
      <c r="D24" s="1" t="str">
        <f>IFERROR(INDEX('1участок'!D$17:D$33,_xlfn.AGGREGATE(15,6,(ROW($B$17:$B$33)-16)/INDEX('1участок'!$E$17:$BN$33,,Сводная!$G$2*2-1),ROW(C20))),"")</f>
        <v/>
      </c>
      <c r="E24" s="32"/>
      <c r="F24" s="34"/>
      <c r="G24" s="63">
        <v>20</v>
      </c>
      <c r="H24" s="64" t="str">
        <f>IFERROR(INDEX('1участок'!B$17:B$33,_xlfn.AGGREGATE(15,6,(ROW($B$17:$B$33)-16)/INDEX('1участок'!$E$17:$BN$33,,Сводная!$G$2*2),ROW(A20))),"")</f>
        <v/>
      </c>
      <c r="I24" s="64" t="str">
        <f>IFERROR(INDEX('1участок'!C$17:C$33,_xlfn.AGGREGATE(15,6,(ROW($B$17:$B$33)-16)/INDEX('1участок'!$E$17:$BN$33,,Сводная!$G$2*2),ROW(B20))),"")</f>
        <v/>
      </c>
      <c r="J24" s="64" t="str">
        <f>IFERROR(INDEX('1участок'!D$17:D$33,_xlfn.AGGREGATE(15,6,(ROW($B$17:$B$33)-16)/INDEX('1участок'!$E$17:$BN$33,,Сводная!$G$2*2),ROW(C20))),"")</f>
        <v/>
      </c>
      <c r="K24" s="65" t="str">
        <f t="shared" si="0"/>
        <v/>
      </c>
      <c r="M24" s="63">
        <v>20</v>
      </c>
      <c r="N24" s="64" t="str">
        <f>IFERROR(INDEX('2 участок'!B$17:B$34,_xlfn.AGGREGATE(15,6,(ROW($B$17:$B$33)-16)/INDEX('2 участок'!$E$17:$BN$33,,Сводная!$G$2*2-1),ROW(M20))),"")</f>
        <v/>
      </c>
      <c r="O24" s="64" t="str">
        <f>IFERROR(INDEX('2 участок'!C$17:C$34,_xlfn.AGGREGATE(15,6,(ROW($B$17:$B$33)-16)/INDEX('2 участок'!$E$17:$BN$33,,Сводная!$G$2*2-1),ROW(N20))),"")</f>
        <v/>
      </c>
      <c r="P24" s="64" t="str">
        <f>IFERROR(INDEX('2 участок'!D$17:D$34,_xlfn.AGGREGATE(15,6,(ROW($B$17:$B$33)-16)/INDEX('2 участок'!$E$17:$BN$33,,Сводная!$G$2*2-1),ROW(O20))),"")</f>
        <v/>
      </c>
      <c r="Q24" s="32" t="str">
        <f t="shared" si="1"/>
        <v/>
      </c>
      <c r="S24" s="58">
        <v>20</v>
      </c>
      <c r="T24" s="1" t="str">
        <f>IFERROR(INDEX('2 участок'!N$17:N$33,_xlfn.AGGREGATE(15,6,(ROW($B$17:$B$33)-16)/INDEX('2 участок'!$E$17:$BN$33,,Сводная!$G$2*2),ROW(M20))),"")</f>
        <v/>
      </c>
      <c r="U24" s="1" t="str">
        <f>IFERROR(INDEX('2 участок'!O$17:O$33,_xlfn.AGGREGATE(15,6,(ROW($B$17:$B$33)-16)/INDEX('2 участок'!$E$17:$BN$33,,Сводная!$G$2*2),ROW(N20))),"")</f>
        <v/>
      </c>
      <c r="V24" s="1" t="str">
        <f>IFERROR(INDEX('2 участок'!P$17:P$33,_xlfn.AGGREGATE(15,6,(ROW($B$17:$B$33)-16)/INDEX('2 участок'!$E$17:$BN$33,,Сводная!$G$2*2),ROW(O20))),"")</f>
        <v/>
      </c>
      <c r="W24" s="32" t="str">
        <f t="shared" si="3"/>
        <v/>
      </c>
    </row>
    <row r="25" spans="1:23" x14ac:dyDescent="0.25">
      <c r="A25" s="58">
        <v>21</v>
      </c>
      <c r="B25" s="1" t="str">
        <f>IFERROR(INDEX('1участок'!B$17:B$33,_xlfn.AGGREGATE(15,6,(ROW($B$17:$B$33)-16)/INDEX('1участок'!$E$17:$BN$33,,Сводная!$G$2*2-1),ROW(A21))),"")</f>
        <v/>
      </c>
      <c r="C25" s="1" t="str">
        <f>IFERROR(INDEX('1участок'!C$17:C$33,_xlfn.AGGREGATE(15,6,(ROW($B$17:$B$33)-16)/INDEX('1участок'!$E$17:$BN$33,,Сводная!$G$2*2-1),ROW(B21))),"")</f>
        <v/>
      </c>
      <c r="D25" s="1" t="str">
        <f>IFERROR(INDEX('1участок'!D$17:D$33,_xlfn.AGGREGATE(15,6,(ROW($B$17:$B$33)-16)/INDEX('1участок'!$E$17:$BN$33,,Сводная!$G$2*2-1),ROW(C21))),"")</f>
        <v/>
      </c>
      <c r="E25" s="32"/>
      <c r="F25" s="34"/>
      <c r="G25" s="63">
        <v>21</v>
      </c>
      <c r="H25" s="64" t="str">
        <f>IFERROR(INDEX('1участок'!B$17:B$33,_xlfn.AGGREGATE(15,6,(ROW($B$17:$B$33)-16)/INDEX('1участок'!$E$17:$BN$33,,Сводная!$G$2*2),ROW(A21))),"")</f>
        <v/>
      </c>
      <c r="I25" s="64" t="str">
        <f>IFERROR(INDEX('1участок'!C$17:C$33,_xlfn.AGGREGATE(15,6,(ROW($B$17:$B$33)-16)/INDEX('1участок'!$E$17:$BN$33,,Сводная!$G$2*2),ROW(B21))),"")</f>
        <v/>
      </c>
      <c r="J25" s="64" t="str">
        <f>IFERROR(INDEX('1участок'!D$17:D$33,_xlfn.AGGREGATE(15,6,(ROW($B$17:$B$33)-16)/INDEX('1участок'!$E$17:$BN$33,,Сводная!$G$2*2),ROW(C21))),"")</f>
        <v/>
      </c>
      <c r="K25" s="65" t="str">
        <f t="shared" si="0"/>
        <v/>
      </c>
      <c r="M25" s="63">
        <v>21</v>
      </c>
      <c r="N25" s="64" t="str">
        <f>IFERROR(INDEX('2 участок'!B$17:B$34,_xlfn.AGGREGATE(15,6,(ROW($B$17:$B$33)-16)/INDEX('2 участок'!$E$17:$BN$33,,Сводная!$G$2*2-1),ROW(M21))),"")</f>
        <v/>
      </c>
      <c r="O25" s="64" t="str">
        <f>IFERROR(INDEX('2 участок'!C$17:C$34,_xlfn.AGGREGATE(15,6,(ROW($B$17:$B$33)-16)/INDEX('2 участок'!$E$17:$BN$33,,Сводная!$G$2*2-1),ROW(N21))),"")</f>
        <v/>
      </c>
      <c r="P25" s="64" t="str">
        <f>IFERROR(INDEX('2 участок'!D$17:D$34,_xlfn.AGGREGATE(15,6,(ROW($B$17:$B$33)-16)/INDEX('2 участок'!$E$17:$BN$33,,Сводная!$G$2*2-1),ROW(O21))),"")</f>
        <v/>
      </c>
      <c r="Q25" s="32" t="str">
        <f t="shared" si="1"/>
        <v/>
      </c>
      <c r="S25" s="58">
        <v>21</v>
      </c>
      <c r="T25" s="1" t="str">
        <f>IFERROR(INDEX('2 участок'!N$17:N$33,_xlfn.AGGREGATE(15,6,(ROW($B$17:$B$33)-16)/INDEX('2 участок'!$E$17:$BN$33,,Сводная!$G$2*2),ROW(M21))),"")</f>
        <v/>
      </c>
      <c r="U25" s="1" t="str">
        <f>IFERROR(INDEX('2 участок'!O$17:O$33,_xlfn.AGGREGATE(15,6,(ROW($B$17:$B$33)-16)/INDEX('2 участок'!$E$17:$BN$33,,Сводная!$G$2*2),ROW(N21))),"")</f>
        <v/>
      </c>
      <c r="V25" s="1" t="str">
        <f>IFERROR(INDEX('2 участок'!P$17:P$33,_xlfn.AGGREGATE(15,6,(ROW($B$17:$B$33)-16)/INDEX('2 участок'!$E$17:$BN$33,,Сводная!$G$2*2),ROW(O21))),"")</f>
        <v/>
      </c>
      <c r="W25" s="32" t="str">
        <f t="shared" si="3"/>
        <v/>
      </c>
    </row>
    <row r="26" spans="1:23" x14ac:dyDescent="0.25">
      <c r="A26" s="58">
        <v>22</v>
      </c>
      <c r="B26" s="1" t="str">
        <f>IFERROR(INDEX('1участок'!B$17:B$33,_xlfn.AGGREGATE(15,6,(ROW($B$17:$B$33)-16)/INDEX('1участок'!$E$17:$BN$33,,Сводная!$G$2*2-1),ROW(A22))),"")</f>
        <v/>
      </c>
      <c r="C26" s="1" t="str">
        <f>IFERROR(INDEX('1участок'!C$17:C$33,_xlfn.AGGREGATE(15,6,(ROW($B$17:$B$33)-16)/INDEX('1участок'!$E$17:$BN$33,,Сводная!$G$2*2-1),ROW(B22))),"")</f>
        <v/>
      </c>
      <c r="D26" s="1" t="str">
        <f>IFERROR(INDEX('1участок'!D$17:D$33,_xlfn.AGGREGATE(15,6,(ROW($B$17:$B$33)-16)/INDEX('1участок'!$E$17:$BN$33,,Сводная!$G$2*2-1),ROW(C22))),"")</f>
        <v/>
      </c>
      <c r="E26" s="32"/>
      <c r="F26" s="34"/>
      <c r="G26" s="63">
        <v>22</v>
      </c>
      <c r="H26" s="64" t="str">
        <f>IFERROR(INDEX('1участок'!B$17:B$33,_xlfn.AGGREGATE(15,6,(ROW($B$17:$B$33)-16)/INDEX('1участок'!$E$17:$BN$33,,Сводная!$G$2*2),ROW(A22))),"")</f>
        <v/>
      </c>
      <c r="I26" s="64" t="str">
        <f>IFERROR(INDEX('1участок'!C$17:C$33,_xlfn.AGGREGATE(15,6,(ROW($B$17:$B$33)-16)/INDEX('1участок'!$E$17:$BN$33,,Сводная!$G$2*2),ROW(B22))),"")</f>
        <v/>
      </c>
      <c r="J26" s="64" t="str">
        <f>IFERROR(INDEX('1участок'!D$17:D$33,_xlfn.AGGREGATE(15,6,(ROW($B$17:$B$33)-16)/INDEX('1участок'!$E$17:$BN$33,,Сводная!$G$2*2),ROW(C22))),"")</f>
        <v/>
      </c>
      <c r="K26" s="65" t="str">
        <f t="shared" si="0"/>
        <v/>
      </c>
      <c r="M26" s="63">
        <v>22</v>
      </c>
      <c r="N26" s="64" t="str">
        <f>IFERROR(INDEX('2 участок'!B$17:B$34,_xlfn.AGGREGATE(15,6,(ROW($B$17:$B$33)-16)/INDEX('2 участок'!$E$17:$BN$33,,Сводная!$G$2*2-1),ROW(M22))),"")</f>
        <v/>
      </c>
      <c r="O26" s="64" t="str">
        <f>IFERROR(INDEX('2 участок'!C$17:C$34,_xlfn.AGGREGATE(15,6,(ROW($B$17:$B$33)-16)/INDEX('2 участок'!$E$17:$BN$33,,Сводная!$G$2*2-1),ROW(N22))),"")</f>
        <v/>
      </c>
      <c r="P26" s="64" t="str">
        <f>IFERROR(INDEX('2 участок'!D$17:D$34,_xlfn.AGGREGATE(15,6,(ROW($B$17:$B$33)-16)/INDEX('2 участок'!$E$17:$BN$33,,Сводная!$G$2*2-1),ROW(O22))),"")</f>
        <v/>
      </c>
      <c r="Q26" s="32" t="str">
        <f t="shared" si="1"/>
        <v/>
      </c>
      <c r="S26" s="58">
        <v>22</v>
      </c>
      <c r="T26" s="1" t="str">
        <f>IFERROR(INDEX('2 участок'!N$17:N$33,_xlfn.AGGREGATE(15,6,(ROW($B$17:$B$33)-16)/INDEX('2 участок'!$E$17:$BN$33,,Сводная!$G$2*2),ROW(M22))),"")</f>
        <v/>
      </c>
      <c r="U26" s="1" t="str">
        <f>IFERROR(INDEX('2 участок'!O$17:O$33,_xlfn.AGGREGATE(15,6,(ROW($B$17:$B$33)-16)/INDEX('2 участок'!$E$17:$BN$33,,Сводная!$G$2*2),ROW(N22))),"")</f>
        <v/>
      </c>
      <c r="V26" s="1" t="str">
        <f>IFERROR(INDEX('2 участок'!P$17:P$33,_xlfn.AGGREGATE(15,6,(ROW($B$17:$B$33)-16)/INDEX('2 участок'!$E$17:$BN$33,,Сводная!$G$2*2),ROW(O22))),"")</f>
        <v/>
      </c>
      <c r="W26" s="32" t="str">
        <f t="shared" si="3"/>
        <v/>
      </c>
    </row>
    <row r="27" spans="1:23" x14ac:dyDescent="0.25">
      <c r="A27" s="58">
        <v>23</v>
      </c>
      <c r="B27" s="1" t="str">
        <f>IFERROR(INDEX('1участок'!B$17:B$33,_xlfn.AGGREGATE(15,6,(ROW($B$17:$B$33)-16)/INDEX('1участок'!$E$17:$BN$33,,Сводная!$G$2*2-1),ROW(A23))),"")</f>
        <v/>
      </c>
      <c r="C27" s="1" t="str">
        <f>IFERROR(INDEX('1участок'!C$17:C$33,_xlfn.AGGREGATE(15,6,(ROW($B$17:$B$33)-16)/INDEX('1участок'!$E$17:$BN$33,,Сводная!$G$2*2-1),ROW(B23))),"")</f>
        <v/>
      </c>
      <c r="D27" s="1" t="str">
        <f>IFERROR(INDEX('1участок'!D$17:D$33,_xlfn.AGGREGATE(15,6,(ROW($B$17:$B$33)-16)/INDEX('1участок'!$E$17:$BN$33,,Сводная!$G$2*2-1),ROW(C23))),"")</f>
        <v/>
      </c>
      <c r="E27" s="32"/>
      <c r="F27" s="34"/>
      <c r="G27" s="63">
        <v>23</v>
      </c>
      <c r="H27" s="64" t="str">
        <f>IFERROR(INDEX('1участок'!B$17:B$33,_xlfn.AGGREGATE(15,6,(ROW($B$17:$B$33)-16)/INDEX('1участок'!$E$17:$BN$33,,Сводная!$G$2*2),ROW(A23))),"")</f>
        <v/>
      </c>
      <c r="I27" s="64" t="str">
        <f>IFERROR(INDEX('1участок'!C$17:C$33,_xlfn.AGGREGATE(15,6,(ROW($B$17:$B$33)-16)/INDEX('1участок'!$E$17:$BN$33,,Сводная!$G$2*2),ROW(B23))),"")</f>
        <v/>
      </c>
      <c r="J27" s="64" t="str">
        <f>IFERROR(INDEX('1участок'!D$17:D$33,_xlfn.AGGREGATE(15,6,(ROW($B$17:$B$33)-16)/INDEX('1участок'!$E$17:$BN$33,,Сводная!$G$2*2),ROW(C23))),"")</f>
        <v/>
      </c>
      <c r="K27" s="65" t="str">
        <f t="shared" si="0"/>
        <v/>
      </c>
      <c r="M27" s="63">
        <v>23</v>
      </c>
      <c r="N27" s="64" t="str">
        <f>IFERROR(INDEX('2 участок'!B$17:B$34,_xlfn.AGGREGATE(15,6,(ROW($B$17:$B$33)-16)/INDEX('2 участок'!$E$17:$BN$33,,Сводная!$G$2*2-1),ROW(M23))),"")</f>
        <v/>
      </c>
      <c r="O27" s="64" t="str">
        <f>IFERROR(INDEX('2 участок'!C$17:C$34,_xlfn.AGGREGATE(15,6,(ROW($B$17:$B$33)-16)/INDEX('2 участок'!$E$17:$BN$33,,Сводная!$G$2*2-1),ROW(N23))),"")</f>
        <v/>
      </c>
      <c r="P27" s="64" t="str">
        <f>IFERROR(INDEX('2 участок'!D$17:D$34,_xlfn.AGGREGATE(15,6,(ROW($B$17:$B$33)-16)/INDEX('2 участок'!$E$17:$BN$33,,Сводная!$G$2*2-1),ROW(O23))),"")</f>
        <v/>
      </c>
      <c r="Q27" s="32" t="str">
        <f t="shared" si="1"/>
        <v/>
      </c>
      <c r="S27" s="58">
        <v>23</v>
      </c>
      <c r="T27" s="1" t="str">
        <f>IFERROR(INDEX('2 участок'!N$17:N$33,_xlfn.AGGREGATE(15,6,(ROW($B$17:$B$33)-16)/INDEX('2 участок'!$E$17:$BN$33,,Сводная!$G$2*2),ROW(M23))),"")</f>
        <v/>
      </c>
      <c r="U27" s="1" t="str">
        <f>IFERROR(INDEX('2 участок'!O$17:O$33,_xlfn.AGGREGATE(15,6,(ROW($B$17:$B$33)-16)/INDEX('2 участок'!$E$17:$BN$33,,Сводная!$G$2*2),ROW(N23))),"")</f>
        <v/>
      </c>
      <c r="V27" s="1" t="str">
        <f>IFERROR(INDEX('2 участок'!P$17:P$33,_xlfn.AGGREGATE(15,6,(ROW($B$17:$B$33)-16)/INDEX('2 участок'!$E$17:$BN$33,,Сводная!$G$2*2),ROW(O23))),"")</f>
        <v/>
      </c>
      <c r="W27" s="32" t="str">
        <f t="shared" si="3"/>
        <v/>
      </c>
    </row>
    <row r="28" spans="1:23" x14ac:dyDescent="0.25">
      <c r="A28" s="58">
        <v>24</v>
      </c>
      <c r="B28" s="1" t="str">
        <f>IFERROR(INDEX('1участок'!B$17:B$33,_xlfn.AGGREGATE(15,6,(ROW($B$17:$B$33)-16)/INDEX('1участок'!$E$17:$BN$33,,Сводная!$G$2*2-1),ROW(A24))),"")</f>
        <v/>
      </c>
      <c r="C28" s="1" t="str">
        <f>IFERROR(INDEX('1участок'!C$17:C$33,_xlfn.AGGREGATE(15,6,(ROW($B$17:$B$33)-16)/INDEX('1участок'!$E$17:$BN$33,,Сводная!$G$2*2-1),ROW(B24))),"")</f>
        <v/>
      </c>
      <c r="D28" s="1" t="str">
        <f>IFERROR(INDEX('1участок'!D$17:D$33,_xlfn.AGGREGATE(15,6,(ROW($B$17:$B$33)-16)/INDEX('1участок'!$E$17:$BN$33,,Сводная!$G$2*2-1),ROW(C24))),"")</f>
        <v/>
      </c>
      <c r="E28" s="32"/>
      <c r="F28" s="34"/>
      <c r="G28" s="63">
        <v>24</v>
      </c>
      <c r="H28" s="64" t="str">
        <f>IFERROR(INDEX('1участок'!B$17:B$33,_xlfn.AGGREGATE(15,6,(ROW($B$17:$B$33)-16)/INDEX('1участок'!$E$17:$BN$33,,Сводная!$G$2*2),ROW(A24))),"")</f>
        <v/>
      </c>
      <c r="I28" s="64" t="str">
        <f>IFERROR(INDEX('1участок'!C$17:C$33,_xlfn.AGGREGATE(15,6,(ROW($B$17:$B$33)-16)/INDEX('1участок'!$E$17:$BN$33,,Сводная!$G$2*2),ROW(B24))),"")</f>
        <v/>
      </c>
      <c r="J28" s="64" t="str">
        <f>IFERROR(INDEX('1участок'!D$17:D$33,_xlfn.AGGREGATE(15,6,(ROW($B$17:$B$33)-16)/INDEX('1участок'!$E$17:$BN$33,,Сводная!$G$2*2),ROW(C24))),"")</f>
        <v/>
      </c>
      <c r="K28" s="65" t="str">
        <f t="shared" si="0"/>
        <v/>
      </c>
      <c r="M28" s="63">
        <v>24</v>
      </c>
      <c r="N28" s="64" t="str">
        <f>IFERROR(INDEX('2 участок'!B$17:B$34,_xlfn.AGGREGATE(15,6,(ROW($B$17:$B$33)-16)/INDEX('2 участок'!$E$17:$BN$33,,Сводная!$G$2*2-1),ROW(M24))),"")</f>
        <v/>
      </c>
      <c r="O28" s="64" t="str">
        <f>IFERROR(INDEX('2 участок'!C$17:C$34,_xlfn.AGGREGATE(15,6,(ROW($B$17:$B$33)-16)/INDEX('2 участок'!$E$17:$BN$33,,Сводная!$G$2*2-1),ROW(N24))),"")</f>
        <v/>
      </c>
      <c r="P28" s="64" t="str">
        <f>IFERROR(INDEX('2 участок'!D$17:D$34,_xlfn.AGGREGATE(15,6,(ROW($B$17:$B$33)-16)/INDEX('2 участок'!$E$17:$BN$33,,Сводная!$G$2*2-1),ROW(O24))),"")</f>
        <v/>
      </c>
      <c r="Q28" s="32" t="str">
        <f t="shared" si="1"/>
        <v/>
      </c>
      <c r="S28" s="63">
        <v>24</v>
      </c>
      <c r="T28" s="1" t="str">
        <f>IFERROR(INDEX('2 участок'!N$17:N$33,_xlfn.AGGREGATE(15,6,(ROW($B$17:$B$33)-16)/INDEX('2 участок'!$E$17:$BN$33,,Сводная!$G$2*2),ROW(M24))),"")</f>
        <v/>
      </c>
      <c r="U28" s="1" t="str">
        <f>IFERROR(INDEX('2 участок'!O$17:O$33,_xlfn.AGGREGATE(15,6,(ROW($B$17:$B$33)-16)/INDEX('2 участок'!$E$17:$BN$33,,Сводная!$G$2*2),ROW(N24))),"")</f>
        <v/>
      </c>
      <c r="V28" s="1" t="str">
        <f>IFERROR(INDEX('2 участок'!P$17:P$33,_xlfn.AGGREGATE(15,6,(ROW($B$17:$B$33)-16)/INDEX('2 участок'!$E$17:$BN$33,,Сводная!$G$2*2),ROW(O24))),"")</f>
        <v/>
      </c>
      <c r="W28" s="32" t="str">
        <f t="shared" si="3"/>
        <v/>
      </c>
    </row>
    <row r="29" spans="1:23" x14ac:dyDescent="0.25">
      <c r="A29" s="58">
        <v>25</v>
      </c>
      <c r="B29" s="1" t="str">
        <f>IFERROR(INDEX('1участок'!B$17:B$33,_xlfn.AGGREGATE(15,6,(ROW($B$17:$B$33)-16)/INDEX('1участок'!$E$17:$BN$33,,Сводная!$G$2*2-1),ROW(A25))),"")</f>
        <v/>
      </c>
      <c r="C29" s="1" t="str">
        <f>IFERROR(INDEX('1участок'!C$17:C$33,_xlfn.AGGREGATE(15,6,(ROW($B$17:$B$33)-16)/INDEX('1участок'!$E$17:$BN$33,,Сводная!$G$2*2-1),ROW(B25))),"")</f>
        <v/>
      </c>
      <c r="D29" s="1" t="str">
        <f>IFERROR(INDEX('1участок'!D$17:D$33,_xlfn.AGGREGATE(15,6,(ROW($B$17:$B$33)-16)/INDEX('1участок'!$E$17:$BN$33,,Сводная!$G$2*2-1),ROW(C25))),"")</f>
        <v/>
      </c>
      <c r="E29" s="32"/>
      <c r="F29" s="34"/>
      <c r="G29" s="63">
        <v>25</v>
      </c>
      <c r="H29" s="64" t="str">
        <f>IFERROR(INDEX('1участок'!B$17:B$33,_xlfn.AGGREGATE(15,6,(ROW($B$17:$B$33)-16)/INDEX('1участок'!$E$17:$BN$33,,Сводная!$G$2*2),ROW(A25))),"")</f>
        <v/>
      </c>
      <c r="I29" s="64" t="str">
        <f>IFERROR(INDEX('1участок'!C$17:C$33,_xlfn.AGGREGATE(15,6,(ROW($B$17:$B$33)-16)/INDEX('1участок'!$E$17:$BN$33,,Сводная!$G$2*2),ROW(B25))),"")</f>
        <v/>
      </c>
      <c r="J29" s="64" t="str">
        <f>IFERROR(INDEX('1участок'!D$17:D$33,_xlfn.AGGREGATE(15,6,(ROW($B$17:$B$33)-16)/INDEX('1участок'!$E$17:$BN$33,,Сводная!$G$2*2),ROW(C25))),"")</f>
        <v/>
      </c>
      <c r="K29" s="65" t="str">
        <f t="shared" si="0"/>
        <v/>
      </c>
      <c r="M29" s="63">
        <v>25</v>
      </c>
      <c r="N29" s="64" t="str">
        <f>IFERROR(INDEX('2 участок'!B$17:B$34,_xlfn.AGGREGATE(15,6,(ROW($B$17:$B$33)-16)/INDEX('2 участок'!$E$17:$BN$33,,Сводная!$G$2*2-1),ROW(M25))),"")</f>
        <v/>
      </c>
      <c r="O29" s="64" t="str">
        <f>IFERROR(INDEX('2 участок'!C$17:C$34,_xlfn.AGGREGATE(15,6,(ROW($B$17:$B$33)-16)/INDEX('2 участок'!$E$17:$BN$33,,Сводная!$G$2*2-1),ROW(N25))),"")</f>
        <v/>
      </c>
      <c r="P29" s="64" t="str">
        <f>IFERROR(INDEX('2 участок'!D$17:D$34,_xlfn.AGGREGATE(15,6,(ROW($B$17:$B$33)-16)/INDEX('2 участок'!$E$17:$BN$33,,Сводная!$G$2*2-1),ROW(O25))),"")</f>
        <v/>
      </c>
      <c r="Q29" s="32" t="str">
        <f t="shared" si="1"/>
        <v/>
      </c>
      <c r="S29" s="58">
        <v>25</v>
      </c>
      <c r="T29" s="1" t="str">
        <f>IFERROR(INDEX('2 участок'!N$17:N$33,_xlfn.AGGREGATE(15,6,(ROW($B$17:$B$33)-16)/INDEX('2 участок'!$E$17:$BN$33,,Сводная!$G$2*2),ROW(M25))),"")</f>
        <v/>
      </c>
      <c r="U29" s="1" t="str">
        <f>IFERROR(INDEX('2 участок'!O$17:O$33,_xlfn.AGGREGATE(15,6,(ROW($B$17:$B$33)-16)/INDEX('2 участок'!$E$17:$BN$33,,Сводная!$G$2*2),ROW(N25))),"")</f>
        <v/>
      </c>
      <c r="V29" s="1" t="str">
        <f>IFERROR(INDEX('2 участок'!P$17:P$33,_xlfn.AGGREGATE(15,6,(ROW($B$17:$B$33)-16)/INDEX('2 участок'!$E$17:$BN$33,,Сводная!$G$2*2),ROW(O25))),"")</f>
        <v/>
      </c>
      <c r="W29" s="32" t="str">
        <f t="shared" si="3"/>
        <v/>
      </c>
    </row>
    <row r="30" spans="1:23" x14ac:dyDescent="0.25">
      <c r="A30" s="58">
        <v>26</v>
      </c>
      <c r="B30" s="1" t="str">
        <f>IFERROR(INDEX('1участок'!B$17:B$33,_xlfn.AGGREGATE(15,6,(ROW($B$17:$B$33)-16)/INDEX('1участок'!$E$17:$BN$33,,Сводная!$G$2*2-1),ROW(A26))),"")</f>
        <v/>
      </c>
      <c r="C30" s="1" t="str">
        <f>IFERROR(INDEX('1участок'!C$17:C$33,_xlfn.AGGREGATE(15,6,(ROW($B$17:$B$33)-16)/INDEX('1участок'!$E$17:$BN$33,,Сводная!$G$2*2-1),ROW(B26))),"")</f>
        <v/>
      </c>
      <c r="D30" s="1" t="str">
        <f>IFERROR(INDEX('1участок'!D$17:D$33,_xlfn.AGGREGATE(15,6,(ROW($B$17:$B$33)-16)/INDEX('1участок'!$E$17:$BN$33,,Сводная!$G$2*2-1),ROW(C26))),"")</f>
        <v/>
      </c>
      <c r="E30" s="32"/>
      <c r="F30" s="34"/>
      <c r="G30" s="63">
        <v>26</v>
      </c>
      <c r="H30" s="64" t="str">
        <f>IFERROR(INDEX('1участок'!B$17:B$33,_xlfn.AGGREGATE(15,6,(ROW($B$17:$B$33)-16)/INDEX('1участок'!$E$17:$BN$33,,Сводная!$G$2*2),ROW(A26))),"")</f>
        <v/>
      </c>
      <c r="I30" s="64" t="str">
        <f>IFERROR(INDEX('1участок'!C$17:C$33,_xlfn.AGGREGATE(15,6,(ROW($B$17:$B$33)-16)/INDEX('1участок'!$E$17:$BN$33,,Сводная!$G$2*2),ROW(B26))),"")</f>
        <v/>
      </c>
      <c r="J30" s="64" t="str">
        <f>IFERROR(INDEX('1участок'!D$17:D$33,_xlfn.AGGREGATE(15,6,(ROW($B$17:$B$33)-16)/INDEX('1участок'!$E$17:$BN$33,,Сводная!$G$2*2),ROW(C26))),"")</f>
        <v/>
      </c>
      <c r="K30" s="65" t="str">
        <f t="shared" si="0"/>
        <v/>
      </c>
      <c r="M30" s="63">
        <v>26</v>
      </c>
      <c r="N30" s="64" t="str">
        <f>IFERROR(INDEX('2 участок'!B$17:B$34,_xlfn.AGGREGATE(15,6,(ROW($B$17:$B$33)-16)/INDEX('2 участок'!$E$17:$BN$33,,Сводная!$G$2*2-1),ROW(M26))),"")</f>
        <v/>
      </c>
      <c r="O30" s="64" t="str">
        <f>IFERROR(INDEX('2 участок'!C$17:C$34,_xlfn.AGGREGATE(15,6,(ROW($B$17:$B$33)-16)/INDEX('2 участок'!$E$17:$BN$33,,Сводная!$G$2*2-1),ROW(N26))),"")</f>
        <v/>
      </c>
      <c r="P30" s="64" t="str">
        <f>IFERROR(INDEX('2 участок'!D$17:D$34,_xlfn.AGGREGATE(15,6,(ROW($B$17:$B$33)-16)/INDEX('2 участок'!$E$17:$BN$33,,Сводная!$G$2*2-1),ROW(O26))),"")</f>
        <v/>
      </c>
      <c r="Q30" s="32" t="str">
        <f t="shared" si="1"/>
        <v/>
      </c>
      <c r="S30" s="58">
        <v>26</v>
      </c>
      <c r="T30" s="1" t="str">
        <f>IFERROR(INDEX('2 участок'!N$17:N$33,_xlfn.AGGREGATE(15,6,(ROW($B$17:$B$33)-16)/INDEX('2 участок'!$E$17:$BN$33,,Сводная!$G$2*2),ROW(M26))),"")</f>
        <v/>
      </c>
      <c r="U30" s="1" t="str">
        <f>IFERROR(INDEX('2 участок'!O$17:O$33,_xlfn.AGGREGATE(15,6,(ROW($B$17:$B$33)-16)/INDEX('2 участок'!$E$17:$BN$33,,Сводная!$G$2*2),ROW(N26))),"")</f>
        <v/>
      </c>
      <c r="V30" s="1" t="str">
        <f>IFERROR(INDEX('2 участок'!P$17:P$33,_xlfn.AGGREGATE(15,6,(ROW($B$17:$B$33)-16)/INDEX('2 участок'!$E$17:$BN$33,,Сводная!$G$2*2),ROW(O26))),"")</f>
        <v/>
      </c>
      <c r="W30" s="32" t="str">
        <f t="shared" si="3"/>
        <v/>
      </c>
    </row>
    <row r="31" spans="1:23" x14ac:dyDescent="0.25">
      <c r="A31" s="58">
        <v>27</v>
      </c>
      <c r="B31" s="1" t="str">
        <f>IFERROR(INDEX('1участок'!B$17:B$33,_xlfn.AGGREGATE(15,6,(ROW($B$17:$B$33)-16)/INDEX('1участок'!$E$17:$BN$33,,Сводная!$G$2*2-1),ROW(A27))),"")</f>
        <v/>
      </c>
      <c r="C31" s="1" t="str">
        <f>IFERROR(INDEX('1участок'!C$17:C$33,_xlfn.AGGREGATE(15,6,(ROW($B$17:$B$33)-16)/INDEX('1участок'!$E$17:$BN$33,,Сводная!$G$2*2-1),ROW(B27))),"")</f>
        <v/>
      </c>
      <c r="D31" s="1" t="str">
        <f>IFERROR(INDEX('1участок'!D$17:D$33,_xlfn.AGGREGATE(15,6,(ROW($B$17:$B$33)-16)/INDEX('1участок'!$E$17:$BN$33,,Сводная!$G$2*2-1),ROW(C27))),"")</f>
        <v/>
      </c>
      <c r="E31" s="32"/>
      <c r="F31" s="34"/>
      <c r="G31" s="63">
        <v>27</v>
      </c>
      <c r="H31" s="64" t="str">
        <f>IFERROR(INDEX('1участок'!B$17:B$33,_xlfn.AGGREGATE(15,6,(ROW($B$17:$B$33)-16)/INDEX('1участок'!$E$17:$BN$33,,Сводная!$G$2*2),ROW(A27))),"")</f>
        <v/>
      </c>
      <c r="I31" s="64" t="str">
        <f>IFERROR(INDEX('1участок'!C$17:C$33,_xlfn.AGGREGATE(15,6,(ROW($B$17:$B$33)-16)/INDEX('1участок'!$E$17:$BN$33,,Сводная!$G$2*2),ROW(B27))),"")</f>
        <v/>
      </c>
      <c r="J31" s="64" t="str">
        <f>IFERROR(INDEX('1участок'!D$17:D$33,_xlfn.AGGREGATE(15,6,(ROW($B$17:$B$33)-16)/INDEX('1участок'!$E$17:$BN$33,,Сводная!$G$2*2),ROW(C27))),"")</f>
        <v/>
      </c>
      <c r="K31" s="65" t="str">
        <f t="shared" si="0"/>
        <v/>
      </c>
      <c r="M31" s="63">
        <v>27</v>
      </c>
      <c r="N31" s="64" t="str">
        <f>IFERROR(INDEX('2 участок'!B$17:B$34,_xlfn.AGGREGATE(15,6,(ROW($B$17:$B$33)-16)/INDEX('2 участок'!$E$17:$BN$33,,Сводная!$G$2*2-1),ROW(M27))),"")</f>
        <v/>
      </c>
      <c r="O31" s="64" t="str">
        <f>IFERROR(INDEX('2 участок'!C$17:C$34,_xlfn.AGGREGATE(15,6,(ROW($B$17:$B$33)-16)/INDEX('2 участок'!$E$17:$BN$33,,Сводная!$G$2*2-1),ROW(N27))),"")</f>
        <v/>
      </c>
      <c r="P31" s="64" t="str">
        <f>IFERROR(INDEX('2 участок'!D$17:D$34,_xlfn.AGGREGATE(15,6,(ROW($B$17:$B$33)-16)/INDEX('2 участок'!$E$17:$BN$33,,Сводная!$G$2*2-1),ROW(O27))),"")</f>
        <v/>
      </c>
      <c r="Q31" s="32" t="str">
        <f t="shared" si="1"/>
        <v/>
      </c>
      <c r="S31" s="58">
        <v>27</v>
      </c>
      <c r="T31" s="1" t="str">
        <f>IFERROR(INDEX('2 участок'!N$17:N$33,_xlfn.AGGREGATE(15,6,(ROW($B$17:$B$33)-16)/INDEX('2 участок'!$E$17:$BN$33,,Сводная!$G$2*2),ROW(M27))),"")</f>
        <v/>
      </c>
      <c r="U31" s="1" t="str">
        <f>IFERROR(INDEX('2 участок'!O$17:O$33,_xlfn.AGGREGATE(15,6,(ROW($B$17:$B$33)-16)/INDEX('2 участок'!$E$17:$BN$33,,Сводная!$G$2*2),ROW(N27))),"")</f>
        <v/>
      </c>
      <c r="V31" s="1" t="str">
        <f>IFERROR(INDEX('2 участок'!P$17:P$33,_xlfn.AGGREGATE(15,6,(ROW($B$17:$B$33)-16)/INDEX('2 участок'!$E$17:$BN$33,,Сводная!$G$2*2),ROW(O27))),"")</f>
        <v/>
      </c>
      <c r="W31" s="32" t="str">
        <f t="shared" si="3"/>
        <v/>
      </c>
    </row>
    <row r="32" spans="1:23" x14ac:dyDescent="0.25">
      <c r="A32" s="58">
        <v>28</v>
      </c>
      <c r="B32" s="1" t="str">
        <f>IFERROR(INDEX('1участок'!B$17:B$33,_xlfn.AGGREGATE(15,6,(ROW($B$17:$B$33)-16)/INDEX('1участок'!$E$17:$BN$33,,Сводная!$G$2*2-1),ROW(A28))),"")</f>
        <v/>
      </c>
      <c r="C32" s="1" t="str">
        <f>IFERROR(INDEX('1участок'!C$17:C$33,_xlfn.AGGREGATE(15,6,(ROW($B$17:$B$33)-16)/INDEX('1участок'!$E$17:$BN$33,,Сводная!$G$2*2-1),ROW(B28))),"")</f>
        <v/>
      </c>
      <c r="D32" s="1" t="str">
        <f>IFERROR(INDEX('1участок'!D$17:D$33,_xlfn.AGGREGATE(15,6,(ROW($B$17:$B$33)-16)/INDEX('1участок'!$E$17:$BN$33,,Сводная!$G$2*2-1),ROW(C28))),"")</f>
        <v/>
      </c>
      <c r="E32" s="32"/>
      <c r="F32" s="34"/>
      <c r="G32" s="63">
        <v>28</v>
      </c>
      <c r="H32" s="64" t="str">
        <f>IFERROR(INDEX('1участок'!B$17:B$33,_xlfn.AGGREGATE(15,6,(ROW($B$17:$B$33)-16)/INDEX('1участок'!$E$17:$BN$33,,Сводная!$G$2*2),ROW(A28))),"")</f>
        <v/>
      </c>
      <c r="I32" s="64" t="str">
        <f>IFERROR(INDEX('1участок'!C$17:C$33,_xlfn.AGGREGATE(15,6,(ROW($B$17:$B$33)-16)/INDEX('1участок'!$E$17:$BN$33,,Сводная!$G$2*2),ROW(B28))),"")</f>
        <v/>
      </c>
      <c r="J32" s="64" t="str">
        <f>IFERROR(INDEX('1участок'!D$17:D$33,_xlfn.AGGREGATE(15,6,(ROW($B$17:$B$33)-16)/INDEX('1участок'!$E$17:$BN$33,,Сводная!$G$2*2),ROW(C28))),"")</f>
        <v/>
      </c>
      <c r="K32" s="65" t="str">
        <f t="shared" si="0"/>
        <v/>
      </c>
      <c r="M32" s="63">
        <v>28</v>
      </c>
      <c r="N32" s="64" t="str">
        <f>IFERROR(INDEX('2 участок'!B$17:B$34,_xlfn.AGGREGATE(15,6,(ROW($B$17:$B$33)-16)/INDEX('2 участок'!$E$17:$BN$33,,Сводная!$G$2*2-1),ROW(M28))),"")</f>
        <v/>
      </c>
      <c r="O32" s="64" t="str">
        <f>IFERROR(INDEX('2 участок'!C$17:C$34,_xlfn.AGGREGATE(15,6,(ROW($B$17:$B$33)-16)/INDEX('2 участок'!$E$17:$BN$33,,Сводная!$G$2*2-1),ROW(N28))),"")</f>
        <v/>
      </c>
      <c r="P32" s="64" t="str">
        <f>IFERROR(INDEX('2 участок'!D$17:D$34,_xlfn.AGGREGATE(15,6,(ROW($B$17:$B$33)-16)/INDEX('2 участок'!$E$17:$BN$33,,Сводная!$G$2*2-1),ROW(O28))),"")</f>
        <v/>
      </c>
      <c r="Q32" s="32" t="str">
        <f t="shared" si="1"/>
        <v/>
      </c>
      <c r="S32" s="58">
        <v>28</v>
      </c>
      <c r="T32" s="1" t="str">
        <f>IFERROR(INDEX('2 участок'!N$17:N$33,_xlfn.AGGREGATE(15,6,(ROW($B$17:$B$33)-16)/INDEX('2 участок'!$E$17:$BN$33,,Сводная!$G$2*2),ROW(M28))),"")</f>
        <v/>
      </c>
      <c r="U32" s="1" t="str">
        <f>IFERROR(INDEX('2 участок'!O$17:O$33,_xlfn.AGGREGATE(15,6,(ROW($B$17:$B$33)-16)/INDEX('2 участок'!$E$17:$BN$33,,Сводная!$G$2*2),ROW(N28))),"")</f>
        <v/>
      </c>
      <c r="V32" s="1" t="str">
        <f>IFERROR(INDEX('2 участок'!P$17:P$33,_xlfn.AGGREGATE(15,6,(ROW($B$17:$B$33)-16)/INDEX('2 участок'!$E$17:$BN$33,,Сводная!$G$2*2),ROW(O28))),"")</f>
        <v/>
      </c>
      <c r="W32" s="32" t="str">
        <f t="shared" si="3"/>
        <v/>
      </c>
    </row>
    <row r="33" spans="1:23" x14ac:dyDescent="0.25">
      <c r="A33" s="58">
        <v>29</v>
      </c>
      <c r="B33" s="1" t="str">
        <f>IFERROR(INDEX('1участок'!B$17:B$33,_xlfn.AGGREGATE(15,6,(ROW($B$17:$B$33)-16)/INDEX('1участок'!$E$17:$BN$33,,Сводная!$G$2*2-1),ROW(A29))),"")</f>
        <v/>
      </c>
      <c r="C33" s="1" t="str">
        <f>IFERROR(INDEX('1участок'!C$17:C$33,_xlfn.AGGREGATE(15,6,(ROW($B$17:$B$33)-16)/INDEX('1участок'!$E$17:$BN$33,,Сводная!$G$2*2-1),ROW(B29))),"")</f>
        <v/>
      </c>
      <c r="D33" s="1" t="str">
        <f>IFERROR(INDEX('1участок'!D$17:D$33,_xlfn.AGGREGATE(15,6,(ROW($B$17:$B$33)-16)/INDEX('1участок'!$E$17:$BN$33,,Сводная!$G$2*2-1),ROW(C29))),"")</f>
        <v/>
      </c>
      <c r="E33" s="32"/>
      <c r="F33" s="34"/>
      <c r="G33" s="63">
        <v>29</v>
      </c>
      <c r="H33" s="64" t="str">
        <f>IFERROR(INDEX('1участок'!B$17:B$33,_xlfn.AGGREGATE(15,6,(ROW($B$17:$B$33)-16)/INDEX('1участок'!$E$17:$BN$33,,Сводная!$G$2*2),ROW(A29))),"")</f>
        <v/>
      </c>
      <c r="I33" s="64" t="str">
        <f>IFERROR(INDEX('1участок'!C$17:C$33,_xlfn.AGGREGATE(15,6,(ROW($B$17:$B$33)-16)/INDEX('1участок'!$E$17:$BN$33,,Сводная!$G$2*2),ROW(B29))),"")</f>
        <v/>
      </c>
      <c r="J33" s="64" t="str">
        <f>IFERROR(INDEX('1участок'!D$17:D$33,_xlfn.AGGREGATE(15,6,(ROW($B$17:$B$33)-16)/INDEX('1участок'!$E$17:$BN$33,,Сводная!$G$2*2),ROW(C29))),"")</f>
        <v/>
      </c>
      <c r="K33" s="65" t="str">
        <f t="shared" si="0"/>
        <v/>
      </c>
      <c r="M33" s="63">
        <v>29</v>
      </c>
      <c r="N33" s="64" t="str">
        <f>IFERROR(INDEX('2 участок'!B$17:B$34,_xlfn.AGGREGATE(15,6,(ROW($B$17:$B$33)-16)/INDEX('2 участок'!$E$17:$BN$33,,Сводная!$G$2*2-1),ROW(M29))),"")</f>
        <v/>
      </c>
      <c r="O33" s="64" t="str">
        <f>IFERROR(INDEX('2 участок'!C$17:C$34,_xlfn.AGGREGATE(15,6,(ROW($B$17:$B$33)-16)/INDEX('2 участок'!$E$17:$BN$33,,Сводная!$G$2*2-1),ROW(N29))),"")</f>
        <v/>
      </c>
      <c r="P33" s="64" t="str">
        <f>IFERROR(INDEX('2 участок'!D$17:D$34,_xlfn.AGGREGATE(15,6,(ROW($B$17:$B$33)-16)/INDEX('2 участок'!$E$17:$BN$33,,Сводная!$G$2*2-1),ROW(O29))),"")</f>
        <v/>
      </c>
      <c r="Q33" s="32" t="str">
        <f t="shared" si="1"/>
        <v/>
      </c>
      <c r="S33" s="58">
        <v>29</v>
      </c>
      <c r="T33" s="1" t="str">
        <f>IFERROR(INDEX('2 участок'!N$17:N$33,_xlfn.AGGREGATE(15,6,(ROW($B$17:$B$33)-16)/INDEX('2 участок'!$E$17:$BN$33,,Сводная!$G$2*2),ROW(M29))),"")</f>
        <v/>
      </c>
      <c r="U33" s="1" t="str">
        <f>IFERROR(INDEX('2 участок'!O$17:O$33,_xlfn.AGGREGATE(15,6,(ROW($B$17:$B$33)-16)/INDEX('2 участок'!$E$17:$BN$33,,Сводная!$G$2*2),ROW(N29))),"")</f>
        <v/>
      </c>
      <c r="V33" s="1" t="str">
        <f>IFERROR(INDEX('2 участок'!P$17:P$33,_xlfn.AGGREGATE(15,6,(ROW($B$17:$B$33)-16)/INDEX('2 участок'!$E$17:$BN$33,,Сводная!$G$2*2),ROW(O29))),"")</f>
        <v/>
      </c>
      <c r="W33" s="32" t="str">
        <f t="shared" si="3"/>
        <v/>
      </c>
    </row>
    <row r="34" spans="1:23" x14ac:dyDescent="0.25">
      <c r="A34" s="58">
        <v>30</v>
      </c>
      <c r="B34" s="1" t="str">
        <f>IFERROR(INDEX('1участок'!B$17:B$33,_xlfn.AGGREGATE(15,6,(ROW($B$17:$B$33)-16)/INDEX('1участок'!$E$17:$BN$33,,Сводная!$G$2*2-1),ROW(A30))),"")</f>
        <v/>
      </c>
      <c r="C34" s="1" t="str">
        <f>IFERROR(INDEX('1участок'!C$17:C$33,_xlfn.AGGREGATE(15,6,(ROW($B$17:$B$33)-16)/INDEX('1участок'!$E$17:$BN$33,,Сводная!$G$2*2-1),ROW(B30))),"")</f>
        <v/>
      </c>
      <c r="D34" s="1" t="str">
        <f>IFERROR(INDEX('1участок'!D$17:D$33,_xlfn.AGGREGATE(15,6,(ROW($B$17:$B$33)-16)/INDEX('1участок'!$E$17:$BN$33,,Сводная!$G$2*2-1),ROW(C30))),"")</f>
        <v/>
      </c>
      <c r="E34" s="32"/>
      <c r="F34" s="34"/>
      <c r="G34" s="63">
        <v>30</v>
      </c>
      <c r="H34" s="64" t="str">
        <f>IFERROR(INDEX('1участок'!B$17:B$33,_xlfn.AGGREGATE(15,6,(ROW($B$17:$B$33)-16)/INDEX('1участок'!$E$17:$BN$33,,Сводная!$G$2*2),ROW(A30))),"")</f>
        <v/>
      </c>
      <c r="I34" s="64" t="str">
        <f>IFERROR(INDEX('1участок'!C$17:C$33,_xlfn.AGGREGATE(15,6,(ROW($B$17:$B$33)-16)/INDEX('1участок'!$E$17:$BN$33,,Сводная!$G$2*2),ROW(B30))),"")</f>
        <v/>
      </c>
      <c r="J34" s="64" t="str">
        <f>IFERROR(INDEX('1участок'!D$17:D$33,_xlfn.AGGREGATE(15,6,(ROW($B$17:$B$33)-16)/INDEX('1участок'!$E$17:$BN$33,,Сводная!$G$2*2),ROW(C30))),"")</f>
        <v/>
      </c>
      <c r="K34" s="65" t="str">
        <f t="shared" si="0"/>
        <v/>
      </c>
      <c r="M34" s="63">
        <v>30</v>
      </c>
      <c r="N34" s="64" t="str">
        <f>IFERROR(INDEX('2 участок'!B$17:B$34,_xlfn.AGGREGATE(15,6,(ROW($B$17:$B$33)-16)/INDEX('2 участок'!$E$17:$BN$33,,Сводная!$G$2*2-1),ROW(M30))),"")</f>
        <v/>
      </c>
      <c r="O34" s="64" t="str">
        <f>IFERROR(INDEX('2 участок'!C$17:C$34,_xlfn.AGGREGATE(15,6,(ROW($B$17:$B$33)-16)/INDEX('2 участок'!$E$17:$BN$33,,Сводная!$G$2*2-1),ROW(N30))),"")</f>
        <v/>
      </c>
      <c r="P34" s="64" t="str">
        <f>IFERROR(INDEX('2 участок'!D$17:D$34,_xlfn.AGGREGATE(15,6,(ROW($B$17:$B$33)-16)/INDEX('2 участок'!$E$17:$BN$33,,Сводная!$G$2*2-1),ROW(O30))),"")</f>
        <v/>
      </c>
      <c r="Q34" s="32" t="str">
        <f t="shared" si="1"/>
        <v/>
      </c>
      <c r="S34" s="63">
        <v>30</v>
      </c>
      <c r="T34" s="1" t="str">
        <f>IFERROR(INDEX('2 участок'!N$17:N$33,_xlfn.AGGREGATE(15,6,(ROW($B$17:$B$33)-16)/INDEX('2 участок'!$E$17:$BN$33,,Сводная!$G$2*2),ROW(M30))),"")</f>
        <v/>
      </c>
      <c r="U34" s="1" t="str">
        <f>IFERROR(INDEX('2 участок'!O$17:O$33,_xlfn.AGGREGATE(15,6,(ROW($B$17:$B$33)-16)/INDEX('2 участок'!$E$17:$BN$33,,Сводная!$G$2*2),ROW(N30))),"")</f>
        <v/>
      </c>
      <c r="V34" s="1" t="str">
        <f>IFERROR(INDEX('2 участок'!P$17:P$33,_xlfn.AGGREGATE(15,6,(ROW($B$17:$B$33)-16)/INDEX('2 участок'!$E$17:$BN$33,,Сводная!$G$2*2),ROW(O30))),"")</f>
        <v/>
      </c>
      <c r="W34" s="32" t="str">
        <f t="shared" si="3"/>
        <v/>
      </c>
    </row>
    <row r="35" spans="1:23" x14ac:dyDescent="0.25">
      <c r="A35" s="58">
        <v>31</v>
      </c>
      <c r="B35" s="1" t="str">
        <f>IFERROR(INDEX('1участок'!B$17:B$33,_xlfn.AGGREGATE(15,6,(ROW($B$17:$B$33)-16)/INDEX('1участок'!$E$17:$BN$33,,Сводная!$G$2*2-1),ROW(A31))),"")</f>
        <v/>
      </c>
      <c r="C35" s="1" t="str">
        <f>IFERROR(INDEX('1участок'!C$17:C$33,_xlfn.AGGREGATE(15,6,(ROW($B$17:$B$33)-16)/INDEX('1участок'!$E$17:$BN$33,,Сводная!$G$2*2-1),ROW(B31))),"")</f>
        <v/>
      </c>
      <c r="D35" s="1" t="str">
        <f>IFERROR(INDEX('1участок'!D$17:D$33,_xlfn.AGGREGATE(15,6,(ROW($B$17:$B$33)-16)/INDEX('1участок'!$E$17:$BN$33,,Сводная!$G$2*2-1),ROW(C31))),"")</f>
        <v/>
      </c>
      <c r="E35" s="32"/>
      <c r="F35" s="34"/>
      <c r="G35" s="63">
        <v>31</v>
      </c>
      <c r="H35" s="64" t="str">
        <f>IFERROR(INDEX('1участок'!B$17:B$33,_xlfn.AGGREGATE(15,6,(ROW($B$17:$B$33)-16)/INDEX('1участок'!$E$17:$BN$33,,Сводная!$G$2*2),ROW(A31))),"")</f>
        <v/>
      </c>
      <c r="I35" s="64" t="str">
        <f>IFERROR(INDEX('1участок'!C$17:C$33,_xlfn.AGGREGATE(15,6,(ROW($B$17:$B$33)-16)/INDEX('1участок'!$E$17:$BN$33,,Сводная!$G$2*2),ROW(B31))),"")</f>
        <v/>
      </c>
      <c r="J35" s="64" t="str">
        <f>IFERROR(INDEX('1участок'!D$17:D$33,_xlfn.AGGREGATE(15,6,(ROW($B$17:$B$33)-16)/INDEX('1участок'!$E$17:$BN$33,,Сводная!$G$2*2),ROW(C31))),"")</f>
        <v/>
      </c>
      <c r="K35" s="65" t="str">
        <f t="shared" si="0"/>
        <v/>
      </c>
      <c r="M35" s="63">
        <v>31</v>
      </c>
      <c r="N35" s="64" t="str">
        <f>IFERROR(INDEX('2 участок'!B$17:B$34,_xlfn.AGGREGATE(15,6,(ROW($B$17:$B$33)-16)/INDEX('2 участок'!$E$17:$BN$33,,Сводная!$G$2*2-1),ROW(M31))),"")</f>
        <v/>
      </c>
      <c r="O35" s="64" t="str">
        <f>IFERROR(INDEX('2 участок'!C$17:C$34,_xlfn.AGGREGATE(15,6,(ROW($B$17:$B$33)-16)/INDEX('2 участок'!$E$17:$BN$33,,Сводная!$G$2*2-1),ROW(N31))),"")</f>
        <v/>
      </c>
      <c r="P35" s="64" t="str">
        <f>IFERROR(INDEX('2 участок'!D$17:D$34,_xlfn.AGGREGATE(15,6,(ROW($B$17:$B$33)-16)/INDEX('2 участок'!$E$17:$BN$33,,Сводная!$G$2*2-1),ROW(O31))),"")</f>
        <v/>
      </c>
      <c r="Q35" s="32" t="str">
        <f t="shared" si="1"/>
        <v/>
      </c>
      <c r="S35" s="58">
        <v>31</v>
      </c>
      <c r="T35" s="1" t="str">
        <f>IFERROR(INDEX('2 участок'!N$17:N$33,_xlfn.AGGREGATE(15,6,(ROW($B$17:$B$33)-16)/INDEX('2 участок'!$E$17:$BN$33,,Сводная!$G$2*2),ROW(M31))),"")</f>
        <v/>
      </c>
      <c r="U35" s="1" t="str">
        <f>IFERROR(INDEX('2 участок'!O$17:O$33,_xlfn.AGGREGATE(15,6,(ROW($B$17:$B$33)-16)/INDEX('2 участок'!$E$17:$BN$33,,Сводная!$G$2*2),ROW(N31))),"")</f>
        <v/>
      </c>
      <c r="V35" s="1" t="str">
        <f>IFERROR(INDEX('2 участок'!P$17:P$33,_xlfn.AGGREGATE(15,6,(ROW($B$17:$B$33)-16)/INDEX('2 участок'!$E$17:$BN$33,,Сводная!$G$2*2),ROW(O31))),"")</f>
        <v/>
      </c>
      <c r="W35" s="32" t="str">
        <f t="shared" si="3"/>
        <v/>
      </c>
    </row>
    <row r="36" spans="1:23" x14ac:dyDescent="0.25">
      <c r="A36" s="58">
        <v>32</v>
      </c>
      <c r="B36" s="1" t="str">
        <f>IFERROR(INDEX('1участок'!B$17:B$33,_xlfn.AGGREGATE(15,6,(ROW($B$17:$B$33)-16)/INDEX('1участок'!$E$17:$BN$33,,Сводная!$G$2*2-1),ROW(A32))),"")</f>
        <v/>
      </c>
      <c r="C36" s="1" t="str">
        <f>IFERROR(INDEX('1участок'!C$17:C$33,_xlfn.AGGREGATE(15,6,(ROW($B$17:$B$33)-16)/INDEX('1участок'!$E$17:$BN$33,,Сводная!$G$2*2-1),ROW(B32))),"")</f>
        <v/>
      </c>
      <c r="D36" s="1" t="str">
        <f>IFERROR(INDEX('1участок'!D$17:D$33,_xlfn.AGGREGATE(15,6,(ROW($B$17:$B$33)-16)/INDEX('1участок'!$E$17:$BN$33,,Сводная!$G$2*2-1),ROW(C32))),"")</f>
        <v/>
      </c>
      <c r="E36" s="32"/>
      <c r="F36" s="34"/>
      <c r="G36" s="63">
        <v>32</v>
      </c>
      <c r="H36" s="64" t="str">
        <f>IFERROR(INDEX('1участок'!B$17:B$33,_xlfn.AGGREGATE(15,6,(ROW($B$17:$B$33)-16)/INDEX('1участок'!$E$17:$BN$33,,Сводная!$G$2*2),ROW(A32))),"")</f>
        <v/>
      </c>
      <c r="I36" s="64" t="str">
        <f>IFERROR(INDEX('1участок'!C$17:C$33,_xlfn.AGGREGATE(15,6,(ROW($B$17:$B$33)-16)/INDEX('1участок'!$E$17:$BN$33,,Сводная!$G$2*2),ROW(B32))),"")</f>
        <v/>
      </c>
      <c r="J36" s="64" t="str">
        <f>IFERROR(INDEX('1участок'!D$17:D$33,_xlfn.AGGREGATE(15,6,(ROW($B$17:$B$33)-16)/INDEX('1участок'!$E$17:$BN$33,,Сводная!$G$2*2),ROW(C32))),"")</f>
        <v/>
      </c>
      <c r="K36" s="65" t="str">
        <f t="shared" si="0"/>
        <v/>
      </c>
      <c r="M36" s="63">
        <v>32</v>
      </c>
      <c r="N36" s="64" t="str">
        <f>IFERROR(INDEX('2 участок'!B$17:B$34,_xlfn.AGGREGATE(15,6,(ROW($B$17:$B$33)-16)/INDEX('2 участок'!$E$17:$BN$33,,Сводная!$G$2*2-1),ROW(M32))),"")</f>
        <v/>
      </c>
      <c r="O36" s="64" t="str">
        <f>IFERROR(INDEX('2 участок'!C$17:C$34,_xlfn.AGGREGATE(15,6,(ROW($B$17:$B$33)-16)/INDEX('2 участок'!$E$17:$BN$33,,Сводная!$G$2*2-1),ROW(N32))),"")</f>
        <v/>
      </c>
      <c r="P36" s="64" t="str">
        <f>IFERROR(INDEX('2 участок'!D$17:D$34,_xlfn.AGGREGATE(15,6,(ROW($B$17:$B$33)-16)/INDEX('2 участок'!$E$17:$BN$33,,Сводная!$G$2*2-1),ROW(O32))),"")</f>
        <v/>
      </c>
      <c r="Q36" s="32" t="str">
        <f t="shared" si="1"/>
        <v/>
      </c>
      <c r="S36" s="58">
        <v>32</v>
      </c>
      <c r="T36" s="1" t="str">
        <f>IFERROR(INDEX('2 участок'!N$17:N$33,_xlfn.AGGREGATE(15,6,(ROW($B$17:$B$33)-16)/INDEX('2 участок'!$E$17:$BN$33,,Сводная!$G$2*2),ROW(M32))),"")</f>
        <v/>
      </c>
      <c r="U36" s="1" t="str">
        <f>IFERROR(INDEX('2 участок'!O$17:O$33,_xlfn.AGGREGATE(15,6,(ROW($B$17:$B$33)-16)/INDEX('2 участок'!$E$17:$BN$33,,Сводная!$G$2*2),ROW(N32))),"")</f>
        <v/>
      </c>
      <c r="V36" s="1" t="str">
        <f>IFERROR(INDEX('2 участок'!P$17:P$33,_xlfn.AGGREGATE(15,6,(ROW($B$17:$B$33)-16)/INDEX('2 участок'!$E$17:$BN$33,,Сводная!$G$2*2),ROW(O32))),"")</f>
        <v/>
      </c>
      <c r="W36" s="32" t="str">
        <f t="shared" si="3"/>
        <v/>
      </c>
    </row>
    <row r="37" spans="1:23" x14ac:dyDescent="0.25">
      <c r="A37" s="58">
        <v>33</v>
      </c>
      <c r="B37" s="1" t="str">
        <f>IFERROR(INDEX('1участок'!B$17:B$33,_xlfn.AGGREGATE(15,6,(ROW($B$17:$B$33)-16)/INDEX('1участок'!$E$17:$BN$33,,Сводная!$G$2*2-1),ROW(A33))),"")</f>
        <v/>
      </c>
      <c r="C37" s="1" t="str">
        <f>IFERROR(INDEX('1участок'!C$17:C$33,_xlfn.AGGREGATE(15,6,(ROW($B$17:$B$33)-16)/INDEX('1участок'!$E$17:$BN$33,,Сводная!$G$2*2-1),ROW(B33))),"")</f>
        <v/>
      </c>
      <c r="D37" s="1" t="str">
        <f>IFERROR(INDEX('1участок'!D$17:D$33,_xlfn.AGGREGATE(15,6,(ROW($B$17:$B$33)-16)/INDEX('1участок'!$E$17:$BN$33,,Сводная!$G$2*2-1),ROW(C33))),"")</f>
        <v/>
      </c>
      <c r="E37" s="32"/>
      <c r="F37" s="34"/>
      <c r="G37" s="63">
        <v>33</v>
      </c>
      <c r="H37" s="64" t="str">
        <f>IFERROR(INDEX('1участок'!B$17:B$33,_xlfn.AGGREGATE(15,6,(ROW($B$17:$B$33)-16)/INDEX('1участок'!$E$17:$BN$33,,Сводная!$G$2*2),ROW(A33))),"")</f>
        <v/>
      </c>
      <c r="I37" s="64" t="str">
        <f>IFERROR(INDEX('1участок'!C$17:C$33,_xlfn.AGGREGATE(15,6,(ROW($B$17:$B$33)-16)/INDEX('1участок'!$E$17:$BN$33,,Сводная!$G$2*2),ROW(B33))),"")</f>
        <v/>
      </c>
      <c r="J37" s="64" t="str">
        <f>IFERROR(INDEX('1участок'!D$17:D$33,_xlfn.AGGREGATE(15,6,(ROW($B$17:$B$33)-16)/INDEX('1участок'!$E$17:$BN$33,,Сводная!$G$2*2),ROW(C33))),"")</f>
        <v/>
      </c>
      <c r="K37" s="65" t="str">
        <f t="shared" si="0"/>
        <v/>
      </c>
      <c r="M37" s="63">
        <v>33</v>
      </c>
      <c r="N37" s="64" t="str">
        <f>IFERROR(INDEX('2 участок'!B$17:B$34,_xlfn.AGGREGATE(15,6,(ROW($B$17:$B$33)-16)/INDEX('2 участок'!$E$17:$BN$33,,Сводная!$G$2*2-1),ROW(M33))),"")</f>
        <v/>
      </c>
      <c r="O37" s="64" t="str">
        <f>IFERROR(INDEX('2 участок'!C$17:C$34,_xlfn.AGGREGATE(15,6,(ROW($B$17:$B$33)-16)/INDEX('2 участок'!$E$17:$BN$33,,Сводная!$G$2*2-1),ROW(N33))),"")</f>
        <v/>
      </c>
      <c r="P37" s="64" t="str">
        <f>IFERROR(INDEX('2 участок'!D$17:D$34,_xlfn.AGGREGATE(15,6,(ROW($B$17:$B$33)-16)/INDEX('2 участок'!$E$17:$BN$33,,Сводная!$G$2*2-1),ROW(O33))),"")</f>
        <v/>
      </c>
      <c r="Q37" s="32" t="str">
        <f t="shared" si="1"/>
        <v/>
      </c>
      <c r="S37" s="58">
        <v>33</v>
      </c>
      <c r="T37" s="1" t="str">
        <f>IFERROR(INDEX('2 участок'!N$17:N$33,_xlfn.AGGREGATE(15,6,(ROW($B$17:$B$33)-16)/INDEX('2 участок'!$E$17:$BN$33,,Сводная!$G$2*2),ROW(M33))),"")</f>
        <v/>
      </c>
      <c r="U37" s="1" t="str">
        <f>IFERROR(INDEX('2 участок'!O$17:O$33,_xlfn.AGGREGATE(15,6,(ROW($B$17:$B$33)-16)/INDEX('2 участок'!$E$17:$BN$33,,Сводная!$G$2*2),ROW(N33))),"")</f>
        <v/>
      </c>
      <c r="V37" s="1" t="str">
        <f>IFERROR(INDEX('2 участок'!P$17:P$33,_xlfn.AGGREGATE(15,6,(ROW($B$17:$B$33)-16)/INDEX('2 участок'!$E$17:$BN$33,,Сводная!$G$2*2),ROW(O33))),"")</f>
        <v/>
      </c>
      <c r="W37" s="32" t="str">
        <f t="shared" si="3"/>
        <v/>
      </c>
    </row>
    <row r="38" spans="1:23" x14ac:dyDescent="0.25">
      <c r="A38" s="63">
        <v>34</v>
      </c>
      <c r="B38" s="64" t="str">
        <f>IFERROR(INDEX('1участок'!B$17:B$33,_xlfn.AGGREGATE(15,6,(ROW($B$17:$B$33)-16)/INDEX('1участок'!$E$17:$BN$33,,Сводная!$G$2*2-1),ROW(A34))),"")</f>
        <v/>
      </c>
      <c r="C38" s="64" t="str">
        <f>IFERROR(INDEX('1участок'!C$17:C$33,_xlfn.AGGREGATE(15,6,(ROW($B$17:$B$33)-16)/INDEX('1участок'!$E$17:$BN$33,,Сводная!$G$2*2-1),ROW(B34))),"")</f>
        <v/>
      </c>
      <c r="D38" s="64" t="str">
        <f>IFERROR(INDEX('1участок'!D$17:D$33,_xlfn.AGGREGATE(15,6,(ROW($B$17:$B$33)-16)/INDEX('1участок'!$E$17:$BN$33,,Сводная!$G$2*2-1),ROW(C34))),"")</f>
        <v/>
      </c>
      <c r="E38" s="65"/>
      <c r="F38" s="33"/>
      <c r="G38" s="63">
        <v>34</v>
      </c>
      <c r="H38" s="64" t="str">
        <f>IFERROR(INDEX('1участок'!B$17:B$33,_xlfn.AGGREGATE(15,6,(ROW($B$17:$B$33)-16)/INDEX('1участок'!$E$17:$BN$33,,Сводная!$G$2*2),ROW(A34))),"")</f>
        <v/>
      </c>
      <c r="I38" s="64" t="str">
        <f>IFERROR(INDEX('1участок'!C$17:C$33,_xlfn.AGGREGATE(15,6,(ROW($B$17:$B$33)-16)/INDEX('1участок'!$E$17:$BN$33,,Сводная!$G$2*2),ROW(B34))),"")</f>
        <v/>
      </c>
      <c r="J38" s="64" t="str">
        <f>IFERROR(INDEX('1участок'!D$17:D$33,_xlfn.AGGREGATE(15,6,(ROW($B$17:$B$33)-16)/INDEX('1участок'!$E$17:$BN$33,,Сводная!$G$2*2),ROW(C34))),"")</f>
        <v/>
      </c>
      <c r="K38" s="65" t="str">
        <f t="shared" si="0"/>
        <v/>
      </c>
      <c r="M38" s="63">
        <v>34</v>
      </c>
      <c r="N38" s="64" t="str">
        <f>IFERROR(INDEX('2 участок'!B$17:B$34,_xlfn.AGGREGATE(15,6,(ROW($B$17:$B$33)-16)/INDEX('2 участок'!$E$17:$BN$33,,Сводная!$G$2*2-1),ROW(M34))),"")</f>
        <v/>
      </c>
      <c r="O38" s="64" t="str">
        <f>IFERROR(INDEX('2 участок'!C$17:C$34,_xlfn.AGGREGATE(15,6,(ROW($B$17:$B$33)-16)/INDEX('2 участок'!$E$17:$BN$33,,Сводная!$G$2*2-1),ROW(N34))),"")</f>
        <v/>
      </c>
      <c r="P38" s="64" t="str">
        <f>IFERROR(INDEX('2 участок'!D$17:D$34,_xlfn.AGGREGATE(15,6,(ROW($B$17:$B$33)-16)/INDEX('2 участок'!$E$17:$BN$33,,Сводная!$G$2*2-1),ROW(O34))),"")</f>
        <v/>
      </c>
      <c r="Q38" s="32" t="str">
        <f t="shared" si="1"/>
        <v/>
      </c>
      <c r="S38" s="58">
        <v>34</v>
      </c>
      <c r="T38" s="64" t="str">
        <f>IFERROR(INDEX('2 участок'!N$17:N$33,_xlfn.AGGREGATE(15,6,(ROW($B$17:$B$33)-16)/INDEX('2 участок'!$E$17:$BN$33,,Сводная!$G$2*2),ROW(M34))),"")</f>
        <v/>
      </c>
      <c r="U38" s="64" t="str">
        <f>IFERROR(INDEX('2 участок'!O$17:O$33,_xlfn.AGGREGATE(15,6,(ROW($B$17:$B$33)-16)/INDEX('2 участок'!$E$17:$BN$33,,Сводная!$G$2*2),ROW(N34))),"")</f>
        <v/>
      </c>
      <c r="V38" s="64" t="str">
        <f>IFERROR(INDEX('2 участок'!P$17:P$33,_xlfn.AGGREGATE(15,6,(ROW($B$17:$B$33)-16)/INDEX('2 участок'!$E$17:$BN$33,,Сводная!$G$2*2),ROW(O34))),"")</f>
        <v/>
      </c>
      <c r="W38" s="65" t="str">
        <f t="shared" si="3"/>
        <v/>
      </c>
    </row>
  </sheetData>
  <pageMargins left="0.7" right="0.7" top="0.75" bottom="0.75" header="0.3" footer="0.3"/>
  <tableParts count="4">
    <tablePart r:id="rId1"/>
    <tablePart r:id="rId2"/>
    <tablePart r:id="rId3"/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C14" sqref="C14"/>
    </sheetView>
  </sheetViews>
  <sheetFormatPr defaultRowHeight="15" x14ac:dyDescent="0.25"/>
  <cols>
    <col min="1" max="1" width="5.5703125" bestFit="1" customWidth="1"/>
    <col min="2" max="2" width="29.28515625" bestFit="1" customWidth="1"/>
    <col min="3" max="3" width="9.7109375" bestFit="1" customWidth="1"/>
    <col min="4" max="4" width="13.140625" bestFit="1" customWidth="1"/>
    <col min="5" max="5" width="9.28515625" bestFit="1" customWidth="1"/>
    <col min="6" max="6" width="9.7109375" bestFit="1" customWidth="1"/>
    <col min="7" max="7" width="22" bestFit="1" customWidth="1"/>
    <col min="8" max="8" width="9.7109375" bestFit="1" customWidth="1"/>
    <col min="9" max="9" width="13.140625" bestFit="1" customWidth="1"/>
    <col min="10" max="10" width="9.28515625" bestFit="1" customWidth="1"/>
    <col min="11" max="11" width="9.85546875" bestFit="1" customWidth="1"/>
  </cols>
  <sheetData>
    <row r="1" spans="1:7" x14ac:dyDescent="0.25">
      <c r="A1" s="66" t="s">
        <v>0</v>
      </c>
      <c r="B1" s="66" t="s">
        <v>22</v>
      </c>
      <c r="C1" s="66" t="s">
        <v>2</v>
      </c>
      <c r="D1" s="66" t="s">
        <v>3</v>
      </c>
      <c r="E1" s="66" t="s">
        <v>34</v>
      </c>
      <c r="G1" s="28" t="s">
        <v>33</v>
      </c>
    </row>
    <row r="2" spans="1:7" x14ac:dyDescent="0.25">
      <c r="A2" s="66">
        <v>1</v>
      </c>
      <c r="B2" s="66" t="s">
        <v>9</v>
      </c>
      <c r="C2" s="66" t="s">
        <v>19</v>
      </c>
      <c r="D2" s="66">
        <v>4.3</v>
      </c>
      <c r="E2" s="66">
        <v>1</v>
      </c>
      <c r="G2" s="31">
        <v>8</v>
      </c>
    </row>
    <row r="3" spans="1:7" x14ac:dyDescent="0.25">
      <c r="A3" s="66">
        <v>2</v>
      </c>
      <c r="B3" s="66" t="s">
        <v>8</v>
      </c>
      <c r="C3" s="66" t="s">
        <v>18</v>
      </c>
      <c r="D3" s="66">
        <v>0.04</v>
      </c>
      <c r="E3" s="66">
        <v>2</v>
      </c>
    </row>
    <row r="4" spans="1:7" x14ac:dyDescent="0.25">
      <c r="A4" s="66">
        <v>3</v>
      </c>
      <c r="B4" s="66" t="s">
        <v>9</v>
      </c>
      <c r="C4" s="66" t="s">
        <v>18</v>
      </c>
      <c r="D4" s="66">
        <v>0.15</v>
      </c>
      <c r="E4" s="66">
        <v>2</v>
      </c>
    </row>
    <row r="5" spans="1:7" x14ac:dyDescent="0.25">
      <c r="A5" s="66">
        <v>4</v>
      </c>
      <c r="B5" s="66" t="s">
        <v>10</v>
      </c>
      <c r="C5" s="66" t="s">
        <v>18</v>
      </c>
      <c r="D5" s="66">
        <v>0.04</v>
      </c>
      <c r="E5" s="66">
        <v>2</v>
      </c>
    </row>
    <row r="6" spans="1:7" x14ac:dyDescent="0.25">
      <c r="A6" s="66">
        <v>5</v>
      </c>
      <c r="B6" s="66" t="s">
        <v>11</v>
      </c>
      <c r="C6" s="66" t="s">
        <v>18</v>
      </c>
      <c r="D6" s="66">
        <v>0.04</v>
      </c>
      <c r="E6" s="66">
        <v>2</v>
      </c>
    </row>
    <row r="7" spans="1:7" x14ac:dyDescent="0.25">
      <c r="A7" s="66">
        <v>6</v>
      </c>
      <c r="B7" s="66" t="s">
        <v>12</v>
      </c>
      <c r="C7" s="66" t="s">
        <v>18</v>
      </c>
      <c r="D7" s="66">
        <v>7.0000000000000007E-2</v>
      </c>
      <c r="E7" s="66">
        <v>2</v>
      </c>
    </row>
    <row r="8" spans="1:7" x14ac:dyDescent="0.25">
      <c r="A8" s="66">
        <v>7</v>
      </c>
      <c r="B8" s="66" t="s">
        <v>13</v>
      </c>
      <c r="C8" s="66" t="s">
        <v>18</v>
      </c>
      <c r="D8" s="66">
        <v>0.15</v>
      </c>
      <c r="E8" s="66">
        <v>2</v>
      </c>
    </row>
    <row r="9" spans="1:7" x14ac:dyDescent="0.25">
      <c r="A9" s="66">
        <v>8</v>
      </c>
      <c r="B9" s="66" t="s">
        <v>14</v>
      </c>
      <c r="C9" s="66" t="s">
        <v>18</v>
      </c>
      <c r="D9" s="66">
        <v>0.08</v>
      </c>
      <c r="E9" s="66">
        <v>2</v>
      </c>
    </row>
    <row r="10" spans="1:7" x14ac:dyDescent="0.25">
      <c r="A10" s="66">
        <v>9</v>
      </c>
      <c r="B10" s="66" t="s">
        <v>29</v>
      </c>
      <c r="C10" s="66" t="s">
        <v>20</v>
      </c>
      <c r="D10" s="66">
        <v>12</v>
      </c>
      <c r="E10" s="66">
        <v>1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07F14A5-176A-413F-98E4-43415C839E5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1участок</vt:lpstr>
      <vt:lpstr>2 участок</vt:lpstr>
      <vt:lpstr>расчет</vt:lpstr>
      <vt:lpstr>Сводная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6534</dc:creator>
  <cp:lastModifiedBy>Client</cp:lastModifiedBy>
  <dcterms:created xsi:type="dcterms:W3CDTF">2018-03-27T16:22:33Z</dcterms:created>
  <dcterms:modified xsi:type="dcterms:W3CDTF">2018-04-18T06:51:03Z</dcterms:modified>
</cp:coreProperties>
</file>