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1"/>
  </bookViews>
  <sheets>
    <sheet name="Данные" sheetId="1" r:id="rId1"/>
    <sheet name="Форм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7" i="2" s="1"/>
  <c r="B6" i="2"/>
  <c r="B7" i="2" s="1"/>
  <c r="B5" i="2"/>
  <c r="C5" i="2"/>
  <c r="C6" i="2" s="1"/>
  <c r="C7" i="2" s="1"/>
  <c r="D5" i="2"/>
  <c r="D6" i="2" s="1"/>
  <c r="D7" i="2" s="1"/>
  <c r="E5" i="2"/>
  <c r="E6" i="2" s="1"/>
  <c r="E7" i="2" s="1"/>
  <c r="F5" i="2"/>
  <c r="G5" i="2"/>
  <c r="G6" i="2" s="1"/>
  <c r="G7" i="2" s="1"/>
  <c r="G4" i="2"/>
  <c r="C4" i="2"/>
  <c r="D4" i="2"/>
  <c r="E4" i="2"/>
  <c r="F4" i="2"/>
  <c r="B4" i="2"/>
  <c r="B1" i="2"/>
  <c r="B3" i="2"/>
  <c r="J34" i="1"/>
  <c r="I34" i="1"/>
  <c r="F34" i="1"/>
  <c r="K33" i="1"/>
  <c r="B33" i="1"/>
  <c r="K32" i="1"/>
  <c r="B32" i="1"/>
  <c r="K31" i="1"/>
  <c r="B31" i="1"/>
  <c r="K30" i="1"/>
  <c r="B30" i="1"/>
  <c r="K29" i="1"/>
  <c r="B29" i="1"/>
  <c r="H28" i="1"/>
  <c r="E28" i="1"/>
  <c r="C28" i="1"/>
  <c r="K28" i="1" s="1"/>
  <c r="B28" i="1"/>
  <c r="H27" i="1"/>
  <c r="G27" i="1"/>
  <c r="C27" i="1"/>
  <c r="B27" i="1"/>
  <c r="K26" i="1"/>
  <c r="B26" i="1"/>
  <c r="H25" i="1"/>
  <c r="G25" i="1"/>
  <c r="E25" i="1"/>
  <c r="D25" i="1"/>
  <c r="C25" i="1"/>
  <c r="K25" i="1" s="1"/>
  <c r="B25" i="1"/>
  <c r="H24" i="1"/>
  <c r="G24" i="1"/>
  <c r="E24" i="1"/>
  <c r="D24" i="1"/>
  <c r="C24" i="1"/>
  <c r="B24" i="1"/>
  <c r="E23" i="1"/>
  <c r="D23" i="1"/>
  <c r="C23" i="1"/>
  <c r="K23" i="1" s="1"/>
  <c r="B23" i="1"/>
  <c r="E22" i="1"/>
  <c r="D22" i="1"/>
  <c r="B22" i="1"/>
  <c r="H21" i="1"/>
  <c r="G21" i="1"/>
  <c r="E21" i="1"/>
  <c r="D21" i="1"/>
  <c r="K21" i="1" s="1"/>
  <c r="C21" i="1"/>
  <c r="B21" i="1"/>
  <c r="H20" i="1"/>
  <c r="G20" i="1"/>
  <c r="G34" i="1" s="1"/>
  <c r="E20" i="1"/>
  <c r="D20" i="1"/>
  <c r="C20" i="1"/>
  <c r="B20" i="1"/>
  <c r="D19" i="1"/>
  <c r="D34" i="1" s="1"/>
  <c r="B19" i="1"/>
  <c r="K18" i="1"/>
  <c r="B18" i="1"/>
  <c r="K17" i="1"/>
  <c r="B17" i="1"/>
  <c r="K16" i="1"/>
  <c r="B16" i="1"/>
  <c r="K15" i="1"/>
  <c r="B15" i="1"/>
  <c r="K14" i="1"/>
  <c r="B14" i="1"/>
  <c r="K13" i="1"/>
  <c r="B13" i="1"/>
  <c r="K12" i="1"/>
  <c r="B12" i="1"/>
  <c r="K11" i="1"/>
  <c r="B11" i="1"/>
  <c r="K10" i="1"/>
  <c r="B10" i="1"/>
  <c r="K9" i="1"/>
  <c r="B9" i="1"/>
  <c r="K8" i="1"/>
  <c r="B8" i="1"/>
  <c r="K7" i="1"/>
  <c r="B7" i="1"/>
  <c r="K6" i="1"/>
  <c r="B6" i="1"/>
  <c r="K5" i="1"/>
  <c r="B5" i="1"/>
  <c r="K4" i="1"/>
  <c r="B4" i="1"/>
  <c r="K3" i="1"/>
  <c r="B3" i="1"/>
  <c r="K19" i="1" l="1"/>
  <c r="C34" i="1"/>
  <c r="E34" i="1"/>
  <c r="H34" i="1"/>
  <c r="K22" i="1"/>
  <c r="K24" i="1"/>
  <c r="K27" i="1"/>
  <c r="K20" i="1"/>
  <c r="K34" i="1" l="1"/>
</calcChain>
</file>

<file path=xl/sharedStrings.xml><?xml version="1.0" encoding="utf-8"?>
<sst xmlns="http://schemas.openxmlformats.org/spreadsheetml/2006/main" count="20" uniqueCount="20">
  <si>
    <t>Дата</t>
  </si>
  <si>
    <t>апрель</t>
  </si>
  <si>
    <t>№ п/п</t>
  </si>
  <si>
    <t>Всего :</t>
  </si>
  <si>
    <t xml:space="preserve">Перевозка по территории за </t>
  </si>
  <si>
    <t>Авто № 1</t>
  </si>
  <si>
    <t>Авто №2</t>
  </si>
  <si>
    <t>Авто № 3</t>
  </si>
  <si>
    <t>Авто № 4</t>
  </si>
  <si>
    <t>Авто № 5</t>
  </si>
  <si>
    <t>Авто № 6</t>
  </si>
  <si>
    <t>Форма 100500</t>
  </si>
  <si>
    <t>Выполнение на</t>
  </si>
  <si>
    <t>Отчет №</t>
  </si>
  <si>
    <t>по автомобилям</t>
  </si>
  <si>
    <t>Автомобиль</t>
  </si>
  <si>
    <t>Масса</t>
  </si>
  <si>
    <t>Объем</t>
  </si>
  <si>
    <t>Зачесть</t>
  </si>
  <si>
    <t>*Необходимо вывести на печать отчет по данной форме с данными за каждый день (30 листов)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</si>
</sst>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&quot;г.&quot;"/>
    <numFmt numFmtId="165" formatCode="General\ \Т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/>
    <xf numFmtId="14" fontId="0" fillId="0" borderId="9" xfId="0" applyNumberFormat="1" applyBorder="1" applyAlignment="1"/>
    <xf numFmtId="165" fontId="4" fillId="0" borderId="10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0" fontId="0" fillId="0" borderId="13" xfId="0" applyBorder="1"/>
    <xf numFmtId="14" fontId="0" fillId="0" borderId="14" xfId="0" applyNumberFormat="1" applyBorder="1" applyAlignment="1"/>
    <xf numFmtId="165" fontId="4" fillId="0" borderId="15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NumberFormat="1" applyAlignment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6" sqref="C6"/>
    </sheetView>
  </sheetViews>
  <sheetFormatPr defaultRowHeight="15" x14ac:dyDescent="0.25"/>
  <cols>
    <col min="2" max="7" width="12.5703125" customWidth="1"/>
    <col min="8" max="8" width="13.28515625" customWidth="1"/>
    <col min="9" max="9" width="10.140625" customWidth="1"/>
  </cols>
  <sheetData>
    <row r="1" spans="1:11" ht="24" thickBot="1" x14ac:dyDescent="0.3">
      <c r="A1" s="33" t="s">
        <v>4</v>
      </c>
      <c r="B1" s="34"/>
      <c r="C1" s="34"/>
      <c r="D1" s="34"/>
      <c r="E1" s="34"/>
      <c r="F1" s="34"/>
      <c r="G1" s="34"/>
      <c r="H1" s="2" t="s">
        <v>1</v>
      </c>
      <c r="I1" s="3">
        <v>2018</v>
      </c>
      <c r="J1" s="4"/>
      <c r="K1" s="5"/>
    </row>
    <row r="2" spans="1:11" ht="16.5" thickBot="1" x14ac:dyDescent="0.3">
      <c r="A2" s="6" t="s">
        <v>2</v>
      </c>
      <c r="B2" s="7" t="s">
        <v>0</v>
      </c>
      <c r="C2" s="8" t="s">
        <v>5</v>
      </c>
      <c r="D2" s="9" t="s">
        <v>6</v>
      </c>
      <c r="E2" s="8" t="s">
        <v>7</v>
      </c>
      <c r="F2" s="9" t="s">
        <v>8</v>
      </c>
      <c r="G2" s="8" t="s">
        <v>9</v>
      </c>
      <c r="H2" s="9" t="s">
        <v>10</v>
      </c>
      <c r="I2" s="9"/>
      <c r="J2" s="10"/>
      <c r="K2" s="11" t="s">
        <v>3</v>
      </c>
    </row>
    <row r="3" spans="1:11" ht="15.75" x14ac:dyDescent="0.25">
      <c r="A3" s="12">
        <v>1</v>
      </c>
      <c r="B3" s="13">
        <f>IF(MONTH($H$1&amp;0)=MONTH(DATE($I$1,MONTH($H$1&amp;0),A3)),DATE($I$1,MONTH($H$1&amp;0),A3),"")</f>
        <v>43191</v>
      </c>
      <c r="C3" s="14">
        <v>80</v>
      </c>
      <c r="D3" s="15">
        <v>80</v>
      </c>
      <c r="E3" s="15">
        <v>96</v>
      </c>
      <c r="F3" s="15">
        <v>0</v>
      </c>
      <c r="G3" s="15">
        <v>80</v>
      </c>
      <c r="H3" s="15">
        <v>32</v>
      </c>
      <c r="I3" s="15"/>
      <c r="J3" s="16"/>
      <c r="K3" s="17">
        <f>SUM(C3:J3)</f>
        <v>368</v>
      </c>
    </row>
    <row r="4" spans="1:11" ht="15.75" x14ac:dyDescent="0.25">
      <c r="A4" s="18">
        <v>2</v>
      </c>
      <c r="B4" s="19">
        <f t="shared" ref="B4:B33" si="0">IF(MONTH($H$1&amp;0)=MONTH(DATE($I$1,MONTH($H$1&amp;0),A4)),DATE($I$1,MONTH($H$1&amp;0),A4),"")</f>
        <v>43192</v>
      </c>
      <c r="C4" s="20">
        <v>144</v>
      </c>
      <c r="D4" s="21">
        <v>160</v>
      </c>
      <c r="E4" s="21">
        <v>160</v>
      </c>
      <c r="F4" s="15">
        <v>0</v>
      </c>
      <c r="G4" s="21">
        <v>160</v>
      </c>
      <c r="H4" s="21">
        <v>160</v>
      </c>
      <c r="I4" s="21"/>
      <c r="J4" s="22"/>
      <c r="K4" s="23">
        <f t="shared" ref="K4:K33" si="1">SUM(C4:J4)</f>
        <v>784</v>
      </c>
    </row>
    <row r="5" spans="1:11" ht="15.75" x14ac:dyDescent="0.25">
      <c r="A5" s="18">
        <v>3</v>
      </c>
      <c r="B5" s="19">
        <f t="shared" si="0"/>
        <v>43193</v>
      </c>
      <c r="C5" s="20">
        <v>128</v>
      </c>
      <c r="D5" s="21">
        <v>144</v>
      </c>
      <c r="E5" s="21">
        <v>128</v>
      </c>
      <c r="F5" s="15">
        <v>0</v>
      </c>
      <c r="G5" s="21">
        <v>144</v>
      </c>
      <c r="H5" s="21">
        <v>144</v>
      </c>
      <c r="I5" s="21"/>
      <c r="J5" s="22"/>
      <c r="K5" s="23">
        <f t="shared" si="1"/>
        <v>688</v>
      </c>
    </row>
    <row r="6" spans="1:11" ht="15.75" x14ac:dyDescent="0.25">
      <c r="A6" s="18">
        <v>4</v>
      </c>
      <c r="B6" s="19">
        <f t="shared" si="0"/>
        <v>43194</v>
      </c>
      <c r="C6" s="20">
        <v>128</v>
      </c>
      <c r="D6" s="21">
        <v>112</v>
      </c>
      <c r="E6" s="21">
        <v>128</v>
      </c>
      <c r="F6" s="15">
        <v>0</v>
      </c>
      <c r="G6" s="21">
        <v>160</v>
      </c>
      <c r="H6" s="21">
        <v>192</v>
      </c>
      <c r="I6" s="21"/>
      <c r="J6" s="22"/>
      <c r="K6" s="23">
        <f t="shared" si="1"/>
        <v>720</v>
      </c>
    </row>
    <row r="7" spans="1:11" ht="15.75" x14ac:dyDescent="0.25">
      <c r="A7" s="18">
        <v>5</v>
      </c>
      <c r="B7" s="19">
        <f t="shared" si="0"/>
        <v>43195</v>
      </c>
      <c r="C7" s="20">
        <v>112</v>
      </c>
      <c r="D7" s="21">
        <v>96</v>
      </c>
      <c r="E7" s="21">
        <v>176</v>
      </c>
      <c r="F7" s="15">
        <v>0</v>
      </c>
      <c r="G7" s="21">
        <v>160</v>
      </c>
      <c r="H7" s="21">
        <v>144</v>
      </c>
      <c r="I7" s="21"/>
      <c r="J7" s="22"/>
      <c r="K7" s="23">
        <f t="shared" si="1"/>
        <v>688</v>
      </c>
    </row>
    <row r="8" spans="1:11" ht="15.75" x14ac:dyDescent="0.25">
      <c r="A8" s="18">
        <v>6</v>
      </c>
      <c r="B8" s="19">
        <f t="shared" si="0"/>
        <v>43196</v>
      </c>
      <c r="C8" s="20">
        <v>176</v>
      </c>
      <c r="D8" s="21">
        <v>128</v>
      </c>
      <c r="E8" s="21">
        <v>192</v>
      </c>
      <c r="F8" s="15">
        <v>0</v>
      </c>
      <c r="G8" s="21">
        <v>176</v>
      </c>
      <c r="H8" s="21">
        <v>160</v>
      </c>
      <c r="I8" s="21"/>
      <c r="J8" s="22"/>
      <c r="K8" s="23">
        <f t="shared" si="1"/>
        <v>832</v>
      </c>
    </row>
    <row r="9" spans="1:11" ht="15.75" x14ac:dyDescent="0.25">
      <c r="A9" s="18">
        <v>7</v>
      </c>
      <c r="B9" s="19">
        <f t="shared" si="0"/>
        <v>43197</v>
      </c>
      <c r="C9" s="20">
        <v>128</v>
      </c>
      <c r="D9" s="21">
        <v>112</v>
      </c>
      <c r="E9" s="21">
        <v>112</v>
      </c>
      <c r="F9" s="15">
        <v>0</v>
      </c>
      <c r="G9" s="21">
        <v>144</v>
      </c>
      <c r="H9" s="21">
        <v>144</v>
      </c>
      <c r="I9" s="21"/>
      <c r="J9" s="22"/>
      <c r="K9" s="23">
        <f t="shared" si="1"/>
        <v>640</v>
      </c>
    </row>
    <row r="10" spans="1:11" ht="15.75" x14ac:dyDescent="0.25">
      <c r="A10" s="18">
        <v>8</v>
      </c>
      <c r="B10" s="19">
        <f t="shared" si="0"/>
        <v>43198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1"/>
      <c r="J10" s="22"/>
      <c r="K10" s="23">
        <f t="shared" si="1"/>
        <v>0</v>
      </c>
    </row>
    <row r="11" spans="1:11" ht="15.75" x14ac:dyDescent="0.25">
      <c r="A11" s="18">
        <v>9</v>
      </c>
      <c r="B11" s="19">
        <f t="shared" si="0"/>
        <v>43199</v>
      </c>
      <c r="C11" s="20">
        <v>144</v>
      </c>
      <c r="D11" s="21">
        <v>144</v>
      </c>
      <c r="E11" s="21">
        <v>160</v>
      </c>
      <c r="F11" s="15">
        <v>0</v>
      </c>
      <c r="G11" s="21">
        <v>176</v>
      </c>
      <c r="H11" s="21">
        <v>144</v>
      </c>
      <c r="I11" s="21"/>
      <c r="J11" s="22"/>
      <c r="K11" s="23">
        <f t="shared" si="1"/>
        <v>768</v>
      </c>
    </row>
    <row r="12" spans="1:11" ht="15.75" x14ac:dyDescent="0.25">
      <c r="A12" s="18">
        <v>10</v>
      </c>
      <c r="B12" s="19">
        <f t="shared" si="0"/>
        <v>43200</v>
      </c>
      <c r="C12" s="20">
        <v>112</v>
      </c>
      <c r="D12" s="21">
        <v>128</v>
      </c>
      <c r="E12" s="21">
        <v>160</v>
      </c>
      <c r="F12" s="15">
        <v>0</v>
      </c>
      <c r="G12" s="21">
        <v>160</v>
      </c>
      <c r="H12" s="21">
        <v>112</v>
      </c>
      <c r="I12" s="21"/>
      <c r="J12" s="22"/>
      <c r="K12" s="23">
        <f t="shared" si="1"/>
        <v>672</v>
      </c>
    </row>
    <row r="13" spans="1:11" ht="15.75" x14ac:dyDescent="0.25">
      <c r="A13" s="18">
        <v>11</v>
      </c>
      <c r="B13" s="19">
        <f t="shared" si="0"/>
        <v>43201</v>
      </c>
      <c r="C13" s="20">
        <v>112</v>
      </c>
      <c r="D13" s="21">
        <v>112</v>
      </c>
      <c r="E13" s="21">
        <v>112</v>
      </c>
      <c r="F13" s="15">
        <v>0</v>
      </c>
      <c r="G13" s="21">
        <v>128</v>
      </c>
      <c r="H13" s="21">
        <v>112</v>
      </c>
      <c r="I13" s="21"/>
      <c r="J13" s="22"/>
      <c r="K13" s="23">
        <f>SUM(C13:J13)</f>
        <v>576</v>
      </c>
    </row>
    <row r="14" spans="1:11" ht="15.75" x14ac:dyDescent="0.25">
      <c r="A14" s="18">
        <v>12</v>
      </c>
      <c r="B14" s="19">
        <f t="shared" si="0"/>
        <v>43202</v>
      </c>
      <c r="C14" s="20">
        <v>96</v>
      </c>
      <c r="D14" s="21">
        <v>144</v>
      </c>
      <c r="E14" s="21">
        <v>144</v>
      </c>
      <c r="F14" s="15">
        <v>0</v>
      </c>
      <c r="G14" s="21">
        <v>144</v>
      </c>
      <c r="H14" s="21">
        <v>160</v>
      </c>
      <c r="I14" s="21"/>
      <c r="J14" s="22"/>
      <c r="K14" s="23">
        <f t="shared" si="1"/>
        <v>688</v>
      </c>
    </row>
    <row r="15" spans="1:11" ht="15.75" x14ac:dyDescent="0.25">
      <c r="A15" s="18">
        <v>13</v>
      </c>
      <c r="B15" s="19">
        <f t="shared" si="0"/>
        <v>43203</v>
      </c>
      <c r="C15" s="20">
        <v>160</v>
      </c>
      <c r="D15" s="21">
        <v>192</v>
      </c>
      <c r="E15" s="21">
        <v>160</v>
      </c>
      <c r="F15" s="15">
        <v>0</v>
      </c>
      <c r="G15" s="21">
        <v>176</v>
      </c>
      <c r="H15" s="21">
        <v>128</v>
      </c>
      <c r="I15" s="21"/>
      <c r="J15" s="22"/>
      <c r="K15" s="23">
        <f t="shared" si="1"/>
        <v>816</v>
      </c>
    </row>
    <row r="16" spans="1:11" ht="15.75" x14ac:dyDescent="0.25">
      <c r="A16" s="18">
        <v>14</v>
      </c>
      <c r="B16" s="19">
        <f t="shared" si="0"/>
        <v>43204</v>
      </c>
      <c r="C16" s="20">
        <v>192</v>
      </c>
      <c r="D16" s="21">
        <v>128</v>
      </c>
      <c r="E16" s="21">
        <v>192</v>
      </c>
      <c r="F16" s="15">
        <v>0</v>
      </c>
      <c r="G16" s="21">
        <v>192</v>
      </c>
      <c r="H16" s="21">
        <v>192</v>
      </c>
      <c r="I16" s="21"/>
      <c r="J16" s="22"/>
      <c r="K16" s="23">
        <f t="shared" si="1"/>
        <v>896</v>
      </c>
    </row>
    <row r="17" spans="1:11" ht="15.75" x14ac:dyDescent="0.25">
      <c r="A17" s="18">
        <v>15</v>
      </c>
      <c r="B17" s="19">
        <f t="shared" si="0"/>
        <v>43205</v>
      </c>
      <c r="C17" s="20">
        <v>144</v>
      </c>
      <c r="D17" s="21">
        <v>128</v>
      </c>
      <c r="E17" s="21">
        <v>128</v>
      </c>
      <c r="F17" s="15">
        <v>0</v>
      </c>
      <c r="G17" s="21">
        <v>160</v>
      </c>
      <c r="H17" s="21">
        <v>144</v>
      </c>
      <c r="I17" s="21"/>
      <c r="J17" s="22"/>
      <c r="K17" s="23">
        <f t="shared" si="1"/>
        <v>704</v>
      </c>
    </row>
    <row r="18" spans="1:11" ht="15.75" x14ac:dyDescent="0.25">
      <c r="A18" s="18">
        <v>16</v>
      </c>
      <c r="B18" s="19">
        <f t="shared" si="0"/>
        <v>43206</v>
      </c>
      <c r="C18" s="20">
        <v>192</v>
      </c>
      <c r="D18" s="21">
        <v>144</v>
      </c>
      <c r="E18" s="21">
        <v>192</v>
      </c>
      <c r="F18" s="15">
        <v>0</v>
      </c>
      <c r="G18" s="21">
        <v>192</v>
      </c>
      <c r="H18" s="21">
        <v>192</v>
      </c>
      <c r="I18" s="21"/>
      <c r="J18" s="22"/>
      <c r="K18" s="23">
        <f t="shared" si="1"/>
        <v>912</v>
      </c>
    </row>
    <row r="19" spans="1:11" ht="15.75" x14ac:dyDescent="0.25">
      <c r="A19" s="18">
        <v>17</v>
      </c>
      <c r="B19" s="19">
        <f t="shared" si="0"/>
        <v>43207</v>
      </c>
      <c r="C19" s="20">
        <v>240</v>
      </c>
      <c r="D19" s="21">
        <f>12*16</f>
        <v>192</v>
      </c>
      <c r="E19" s="21">
        <v>240</v>
      </c>
      <c r="F19" s="15">
        <v>0</v>
      </c>
      <c r="G19" s="21">
        <v>240</v>
      </c>
      <c r="H19" s="21">
        <v>240</v>
      </c>
      <c r="I19" s="21"/>
      <c r="J19" s="22"/>
      <c r="K19" s="23">
        <f t="shared" si="1"/>
        <v>1152</v>
      </c>
    </row>
    <row r="20" spans="1:11" ht="15.75" x14ac:dyDescent="0.25">
      <c r="A20" s="18">
        <v>18</v>
      </c>
      <c r="B20" s="19">
        <f t="shared" si="0"/>
        <v>43208</v>
      </c>
      <c r="C20" s="20">
        <f>13*16</f>
        <v>208</v>
      </c>
      <c r="D20" s="21">
        <f>15*16</f>
        <v>240</v>
      </c>
      <c r="E20" s="21">
        <f>13*16</f>
        <v>208</v>
      </c>
      <c r="F20" s="15">
        <v>0</v>
      </c>
      <c r="G20" s="21">
        <f>13*16</f>
        <v>208</v>
      </c>
      <c r="H20" s="21">
        <f>14*16</f>
        <v>224</v>
      </c>
      <c r="I20" s="21"/>
      <c r="J20" s="22"/>
      <c r="K20" s="23">
        <f t="shared" si="1"/>
        <v>1088</v>
      </c>
    </row>
    <row r="21" spans="1:11" ht="15.75" x14ac:dyDescent="0.25">
      <c r="A21" s="18">
        <v>19</v>
      </c>
      <c r="B21" s="19">
        <f t="shared" si="0"/>
        <v>43209</v>
      </c>
      <c r="C21" s="20">
        <f>14*16</f>
        <v>224</v>
      </c>
      <c r="D21" s="21">
        <f>12*16</f>
        <v>192</v>
      </c>
      <c r="E21" s="21">
        <f>14*16</f>
        <v>224</v>
      </c>
      <c r="F21" s="15">
        <v>0</v>
      </c>
      <c r="G21" s="21">
        <f>14*16</f>
        <v>224</v>
      </c>
      <c r="H21" s="21">
        <f>14*16</f>
        <v>224</v>
      </c>
      <c r="I21" s="21"/>
      <c r="J21" s="22"/>
      <c r="K21" s="23">
        <f t="shared" si="1"/>
        <v>1088</v>
      </c>
    </row>
    <row r="22" spans="1:11" ht="15.75" x14ac:dyDescent="0.25">
      <c r="A22" s="18">
        <v>20</v>
      </c>
      <c r="B22" s="19">
        <f t="shared" si="0"/>
        <v>43210</v>
      </c>
      <c r="C22" s="20">
        <v>240</v>
      </c>
      <c r="D22" s="21">
        <f>14*16</f>
        <v>224</v>
      </c>
      <c r="E22" s="21">
        <f>15*16</f>
        <v>240</v>
      </c>
      <c r="F22" s="15">
        <v>0</v>
      </c>
      <c r="G22" s="21">
        <v>240</v>
      </c>
      <c r="H22" s="21">
        <v>240</v>
      </c>
      <c r="I22" s="21"/>
      <c r="J22" s="22"/>
      <c r="K22" s="23">
        <f t="shared" si="1"/>
        <v>1184</v>
      </c>
    </row>
    <row r="23" spans="1:11" ht="15.75" x14ac:dyDescent="0.25">
      <c r="A23" s="18">
        <v>21</v>
      </c>
      <c r="B23" s="19">
        <f t="shared" si="0"/>
        <v>43211</v>
      </c>
      <c r="C23" s="20">
        <f>15*16</f>
        <v>240</v>
      </c>
      <c r="D23" s="21">
        <f>14*16</f>
        <v>224</v>
      </c>
      <c r="E23" s="21">
        <f>13*16</f>
        <v>208</v>
      </c>
      <c r="F23" s="15">
        <v>0</v>
      </c>
      <c r="G23" s="21">
        <v>240</v>
      </c>
      <c r="H23" s="21">
        <v>240</v>
      </c>
      <c r="I23" s="21"/>
      <c r="J23" s="22"/>
      <c r="K23" s="23">
        <f t="shared" si="1"/>
        <v>1152</v>
      </c>
    </row>
    <row r="24" spans="1:11" ht="15.75" x14ac:dyDescent="0.25">
      <c r="A24" s="18">
        <v>22</v>
      </c>
      <c r="B24" s="19">
        <f t="shared" si="0"/>
        <v>43212</v>
      </c>
      <c r="C24" s="20">
        <f>22*16</f>
        <v>352</v>
      </c>
      <c r="D24" s="21">
        <f>18*16</f>
        <v>288</v>
      </c>
      <c r="E24" s="21">
        <f>19*16</f>
        <v>304</v>
      </c>
      <c r="F24" s="15">
        <v>0</v>
      </c>
      <c r="G24" s="21">
        <f>16*16</f>
        <v>256</v>
      </c>
      <c r="H24" s="21">
        <f>18*16</f>
        <v>288</v>
      </c>
      <c r="I24" s="21"/>
      <c r="J24" s="22"/>
      <c r="K24" s="23">
        <f t="shared" si="1"/>
        <v>1488</v>
      </c>
    </row>
    <row r="25" spans="1:11" ht="15.75" x14ac:dyDescent="0.25">
      <c r="A25" s="18">
        <v>23</v>
      </c>
      <c r="B25" s="19">
        <f t="shared" si="0"/>
        <v>43213</v>
      </c>
      <c r="C25" s="20">
        <f>18*16</f>
        <v>288</v>
      </c>
      <c r="D25" s="20">
        <f t="shared" ref="D25:H25" si="2">18*16</f>
        <v>288</v>
      </c>
      <c r="E25" s="20">
        <f t="shared" si="2"/>
        <v>288</v>
      </c>
      <c r="F25" s="15">
        <v>0</v>
      </c>
      <c r="G25" s="20">
        <f t="shared" si="2"/>
        <v>288</v>
      </c>
      <c r="H25" s="20">
        <f t="shared" si="2"/>
        <v>288</v>
      </c>
      <c r="I25" s="21"/>
      <c r="J25" s="22"/>
      <c r="K25" s="23">
        <f t="shared" si="1"/>
        <v>1440</v>
      </c>
    </row>
    <row r="26" spans="1:11" ht="15.75" x14ac:dyDescent="0.25">
      <c r="A26" s="18">
        <v>24</v>
      </c>
      <c r="B26" s="19">
        <f t="shared" si="0"/>
        <v>43214</v>
      </c>
      <c r="C26" s="20">
        <v>240</v>
      </c>
      <c r="D26" s="21">
        <v>288</v>
      </c>
      <c r="E26" s="21">
        <v>240</v>
      </c>
      <c r="F26" s="15">
        <v>0</v>
      </c>
      <c r="G26" s="21">
        <v>256</v>
      </c>
      <c r="H26" s="21">
        <v>208</v>
      </c>
      <c r="I26" s="21"/>
      <c r="J26" s="22"/>
      <c r="K26" s="23">
        <f t="shared" si="1"/>
        <v>1232</v>
      </c>
    </row>
    <row r="27" spans="1:11" ht="15.75" x14ac:dyDescent="0.25">
      <c r="A27" s="18">
        <v>25</v>
      </c>
      <c r="B27" s="19">
        <f t="shared" si="0"/>
        <v>43215</v>
      </c>
      <c r="C27" s="20">
        <f>15*16</f>
        <v>240</v>
      </c>
      <c r="D27" s="21">
        <v>208</v>
      </c>
      <c r="E27" s="21">
        <v>208</v>
      </c>
      <c r="F27" s="15">
        <v>0</v>
      </c>
      <c r="G27" s="21">
        <f>13*16</f>
        <v>208</v>
      </c>
      <c r="H27" s="21">
        <f>12*16</f>
        <v>192</v>
      </c>
      <c r="I27" s="21"/>
      <c r="J27" s="22"/>
      <c r="K27" s="23">
        <f t="shared" si="1"/>
        <v>1056</v>
      </c>
    </row>
    <row r="28" spans="1:11" ht="15.75" x14ac:dyDescent="0.25">
      <c r="A28" s="18">
        <v>26</v>
      </c>
      <c r="B28" s="19">
        <f t="shared" si="0"/>
        <v>43216</v>
      </c>
      <c r="C28" s="20">
        <f>15*16</f>
        <v>240</v>
      </c>
      <c r="D28" s="20">
        <v>0</v>
      </c>
      <c r="E28" s="20">
        <f>10*16</f>
        <v>160</v>
      </c>
      <c r="F28" s="15">
        <v>0</v>
      </c>
      <c r="G28" s="20">
        <v>160</v>
      </c>
      <c r="H28" s="20">
        <f>11*16</f>
        <v>176</v>
      </c>
      <c r="I28" s="21"/>
      <c r="J28" s="22"/>
      <c r="K28" s="23">
        <f t="shared" si="1"/>
        <v>736</v>
      </c>
    </row>
    <row r="29" spans="1:11" ht="15.75" x14ac:dyDescent="0.25">
      <c r="A29" s="18">
        <v>27</v>
      </c>
      <c r="B29" s="19">
        <f t="shared" si="0"/>
        <v>43217</v>
      </c>
      <c r="C29" s="20"/>
      <c r="D29" s="21"/>
      <c r="E29" s="21"/>
      <c r="F29" s="21"/>
      <c r="G29" s="21"/>
      <c r="H29" s="21"/>
      <c r="I29" s="21"/>
      <c r="J29" s="22"/>
      <c r="K29" s="23">
        <f t="shared" si="1"/>
        <v>0</v>
      </c>
    </row>
    <row r="30" spans="1:11" ht="15.75" x14ac:dyDescent="0.25">
      <c r="A30" s="18">
        <v>28</v>
      </c>
      <c r="B30" s="19">
        <f t="shared" si="0"/>
        <v>43218</v>
      </c>
      <c r="C30" s="20"/>
      <c r="D30" s="21"/>
      <c r="E30" s="21"/>
      <c r="F30" s="21"/>
      <c r="G30" s="21"/>
      <c r="H30" s="21"/>
      <c r="I30" s="21"/>
      <c r="J30" s="22"/>
      <c r="K30" s="23">
        <f t="shared" si="1"/>
        <v>0</v>
      </c>
    </row>
    <row r="31" spans="1:11" ht="15.75" x14ac:dyDescent="0.25">
      <c r="A31" s="18">
        <v>29</v>
      </c>
      <c r="B31" s="19">
        <f t="shared" si="0"/>
        <v>43219</v>
      </c>
      <c r="C31" s="20"/>
      <c r="D31" s="21"/>
      <c r="E31" s="21"/>
      <c r="F31" s="21"/>
      <c r="G31" s="21"/>
      <c r="H31" s="21"/>
      <c r="I31" s="21"/>
      <c r="J31" s="22"/>
      <c r="K31" s="23">
        <f t="shared" si="1"/>
        <v>0</v>
      </c>
    </row>
    <row r="32" spans="1:11" ht="15.75" x14ac:dyDescent="0.25">
      <c r="A32" s="18">
        <v>30</v>
      </c>
      <c r="B32" s="19">
        <f t="shared" si="0"/>
        <v>43220</v>
      </c>
      <c r="C32" s="20"/>
      <c r="D32" s="21"/>
      <c r="E32" s="21"/>
      <c r="F32" s="21"/>
      <c r="G32" s="21"/>
      <c r="H32" s="21"/>
      <c r="I32" s="21"/>
      <c r="J32" s="22"/>
      <c r="K32" s="23">
        <f t="shared" si="1"/>
        <v>0</v>
      </c>
    </row>
    <row r="33" spans="1:11" ht="16.5" thickBot="1" x14ac:dyDescent="0.3">
      <c r="A33" s="18">
        <v>31</v>
      </c>
      <c r="B33" s="19" t="str">
        <f t="shared" si="0"/>
        <v/>
      </c>
      <c r="C33" s="20"/>
      <c r="D33" s="21"/>
      <c r="E33" s="21"/>
      <c r="F33" s="21"/>
      <c r="G33" s="21"/>
      <c r="H33" s="21"/>
      <c r="I33" s="21"/>
      <c r="J33" s="22"/>
      <c r="K33" s="23">
        <f t="shared" si="1"/>
        <v>0</v>
      </c>
    </row>
    <row r="34" spans="1:11" ht="16.5" thickBot="1" x14ac:dyDescent="0.3">
      <c r="A34" s="24"/>
      <c r="B34" s="25"/>
      <c r="C34" s="26">
        <f>SUM(C3:C33)</f>
        <v>4560</v>
      </c>
      <c r="D34" s="27">
        <f>SUM(D3:D33)</f>
        <v>4096</v>
      </c>
      <c r="E34" s="27">
        <f>SUM(E3:E33)</f>
        <v>4560</v>
      </c>
      <c r="F34" s="27">
        <f>SUM(F3:F33)</f>
        <v>0</v>
      </c>
      <c r="G34" s="27">
        <f>SUM(G3:G33)</f>
        <v>4672</v>
      </c>
      <c r="H34" s="27">
        <f>SUM(H3:H33)</f>
        <v>4480</v>
      </c>
      <c r="I34" s="27">
        <f>SUM(I3:I33)</f>
        <v>0</v>
      </c>
      <c r="J34" s="28">
        <f>SUM(J3:J33)</f>
        <v>0</v>
      </c>
      <c r="K34" s="29">
        <f>SUM(K3:K33)</f>
        <v>22368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7" sqref="A7"/>
    </sheetView>
  </sheetViews>
  <sheetFormatPr defaultRowHeight="15" x14ac:dyDescent="0.25"/>
  <cols>
    <col min="1" max="1" width="16.7109375" customWidth="1"/>
    <col min="2" max="2" width="10.5703125" customWidth="1"/>
  </cols>
  <sheetData>
    <row r="1" spans="1:7" x14ac:dyDescent="0.25">
      <c r="A1" s="30" t="s">
        <v>13</v>
      </c>
      <c r="B1" s="32">
        <f>Данные!A3</f>
        <v>1</v>
      </c>
      <c r="E1" s="31" t="s">
        <v>11</v>
      </c>
    </row>
    <row r="3" spans="1:7" x14ac:dyDescent="0.25">
      <c r="A3" t="s">
        <v>12</v>
      </c>
      <c r="B3" s="1">
        <f>Данные!B3</f>
        <v>43191</v>
      </c>
      <c r="C3" t="s">
        <v>14</v>
      </c>
    </row>
    <row r="4" spans="1:7" x14ac:dyDescent="0.25">
      <c r="A4" t="s">
        <v>15</v>
      </c>
      <c r="B4" t="str">
        <f>Данные!C2</f>
        <v>Авто № 1</v>
      </c>
      <c r="C4" t="str">
        <f>Данные!D2</f>
        <v>Авто №2</v>
      </c>
      <c r="D4" t="str">
        <f>Данные!E2</f>
        <v>Авто № 3</v>
      </c>
      <c r="E4" t="str">
        <f>Данные!F2</f>
        <v>Авто № 4</v>
      </c>
      <c r="F4" t="str">
        <f>Данные!G2</f>
        <v>Авто № 5</v>
      </c>
      <c r="G4" t="str">
        <f>Данные!H2</f>
        <v>Авто № 6</v>
      </c>
    </row>
    <row r="5" spans="1:7" x14ac:dyDescent="0.25">
      <c r="A5" t="s">
        <v>16</v>
      </c>
      <c r="B5">
        <f>Данные!C3</f>
        <v>80</v>
      </c>
      <c r="C5">
        <f>Данные!D3</f>
        <v>80</v>
      </c>
      <c r="D5">
        <f>Данные!E3</f>
        <v>96</v>
      </c>
      <c r="E5">
        <f>Данные!F3</f>
        <v>0</v>
      </c>
      <c r="F5">
        <f>Данные!G3</f>
        <v>80</v>
      </c>
      <c r="G5">
        <f>Данные!H3</f>
        <v>32</v>
      </c>
    </row>
    <row r="6" spans="1:7" x14ac:dyDescent="0.25">
      <c r="A6" t="s">
        <v>17</v>
      </c>
      <c r="B6">
        <f>B5*1.8</f>
        <v>144</v>
      </c>
      <c r="C6">
        <f t="shared" ref="C6:G6" si="0">C5*1.8</f>
        <v>144</v>
      </c>
      <c r="D6">
        <f t="shared" si="0"/>
        <v>172.8</v>
      </c>
      <c r="E6">
        <f t="shared" si="0"/>
        <v>0</v>
      </c>
      <c r="F6">
        <f t="shared" si="0"/>
        <v>144</v>
      </c>
      <c r="G6">
        <f t="shared" si="0"/>
        <v>57.6</v>
      </c>
    </row>
    <row r="7" spans="1:7" x14ac:dyDescent="0.25">
      <c r="A7" t="s">
        <v>18</v>
      </c>
      <c r="B7">
        <f>IF(B6&gt;100,B6*1.5,B6)</f>
        <v>216</v>
      </c>
      <c r="C7">
        <f t="shared" ref="C7:G7" si="1">IF(C6&gt;100,C6*1.5,C6)</f>
        <v>216</v>
      </c>
      <c r="D7">
        <f t="shared" si="1"/>
        <v>259.20000000000005</v>
      </c>
      <c r="E7">
        <f t="shared" si="1"/>
        <v>0</v>
      </c>
      <c r="F7">
        <f t="shared" si="1"/>
        <v>216</v>
      </c>
      <c r="G7">
        <f t="shared" si="1"/>
        <v>57.6</v>
      </c>
    </row>
    <row r="9" spans="1:7" x14ac:dyDescent="0.25">
      <c r="A9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</dc:creator>
  <cp:lastModifiedBy>Тарас</cp:lastModifiedBy>
  <dcterms:created xsi:type="dcterms:W3CDTF">2018-04-28T05:39:25Z</dcterms:created>
  <dcterms:modified xsi:type="dcterms:W3CDTF">2018-04-28T06:21:15Z</dcterms:modified>
</cp:coreProperties>
</file>