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activeTab="2"/>
  </bookViews>
  <sheets>
    <sheet name="Менеджер" sheetId="1" r:id="rId1"/>
    <sheet name="Лист1" sheetId="2" r:id="rId2"/>
    <sheet name="Лист1 (2)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 a="1"/>
  <c r="G5" i="3" s="1"/>
  <c r="G6" i="3" a="1"/>
  <c r="G6" i="3" s="1"/>
  <c r="G7" i="3" a="1"/>
  <c r="G7" i="3" s="1"/>
  <c r="G8" i="3" a="1"/>
  <c r="G8" i="3" s="1"/>
  <c r="G9" i="3" a="1"/>
  <c r="G9" i="3" s="1"/>
  <c r="G10" i="3" a="1"/>
  <c r="G10" i="3" s="1"/>
  <c r="G11" i="3" a="1"/>
  <c r="G11" i="3" s="1"/>
  <c r="G12" i="3" a="1"/>
  <c r="G12" i="3" s="1"/>
  <c r="G13" i="3" a="1"/>
  <c r="G13" i="3" s="1"/>
  <c r="G14" i="3" a="1"/>
  <c r="G14" i="3" s="1"/>
  <c r="G15" i="3" a="1"/>
  <c r="G15" i="3" s="1"/>
  <c r="G16" i="3" a="1"/>
  <c r="G16" i="3" s="1"/>
  <c r="G17" i="3" a="1"/>
  <c r="G17" i="3" s="1"/>
  <c r="G18" i="3" a="1"/>
  <c r="G18" i="3" s="1"/>
  <c r="G4" i="3" a="1"/>
  <c r="G4" i="3" s="1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G5" i="2" a="1"/>
  <c r="G5" i="2" s="1"/>
  <c r="H5" i="2" a="1"/>
  <c r="H5" i="2" s="1"/>
  <c r="I5" i="2" a="1"/>
  <c r="I5" i="2" s="1"/>
  <c r="J5" i="2" a="1"/>
  <c r="J5" i="2" s="1"/>
  <c r="K5" i="2" a="1"/>
  <c r="K5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H4" i="2" a="1"/>
  <c r="H4" i="2" s="1"/>
  <c r="I4" i="2" a="1"/>
  <c r="I4" i="2" s="1"/>
  <c r="J4" i="2" a="1"/>
  <c r="J4" i="2" s="1"/>
  <c r="K4" i="2" a="1"/>
  <c r="K4" i="2" s="1"/>
  <c r="G4" i="2" a="1"/>
  <c r="G4" i="2" s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4" i="2"/>
  <c r="B1" i="1" l="1"/>
</calcChain>
</file>

<file path=xl/sharedStrings.xml><?xml version="1.0" encoding="utf-8"?>
<sst xmlns="http://schemas.openxmlformats.org/spreadsheetml/2006/main" count="49" uniqueCount="49">
  <si>
    <t>Реализация</t>
  </si>
  <si>
    <t>Клиент</t>
  </si>
  <si>
    <t>Масса заказа</t>
  </si>
  <si>
    <t>Сумма заказа</t>
  </si>
  <si>
    <t>№ счета Лоде</t>
  </si>
  <si>
    <t>2125 от 05.05.2018</t>
  </si>
  <si>
    <t>26 от 06.05.2018</t>
  </si>
  <si>
    <t>Желаемая дата поставки</t>
  </si>
  <si>
    <t>Критичная дата поставки</t>
  </si>
  <si>
    <t>Комментарий</t>
  </si>
  <si>
    <t>Согласована оплата</t>
  </si>
  <si>
    <t>Оплачено</t>
  </si>
  <si>
    <t>27 от 06.05.2018</t>
  </si>
  <si>
    <t>2127 от 05.05.2018</t>
  </si>
  <si>
    <t>28 от 06.05.2018</t>
  </si>
  <si>
    <t>2128 от 05.05.2018</t>
  </si>
  <si>
    <t>29 от 06.05.2018</t>
  </si>
  <si>
    <t>2129 от 05.05.2018</t>
  </si>
  <si>
    <t>30 от 06.05.2018</t>
  </si>
  <si>
    <t>2130 от 05.05.2018</t>
  </si>
  <si>
    <t>31 от 06.05.2018</t>
  </si>
  <si>
    <t>2131 от 05.05.2018</t>
  </si>
  <si>
    <t>32 от 06.05.2018</t>
  </si>
  <si>
    <t>2132 от 05.05.2018</t>
  </si>
  <si>
    <t>33 от 06.05.2018</t>
  </si>
  <si>
    <t>2133 от 05.05.2018</t>
  </si>
  <si>
    <t>34 от 06.05.2018</t>
  </si>
  <si>
    <t>2134 от 05.05.2018</t>
  </si>
  <si>
    <t>35 от 06.05.2018</t>
  </si>
  <si>
    <t>2126 от 08.05.2018</t>
  </si>
  <si>
    <t>2135 от 05.05.2018</t>
  </si>
  <si>
    <t>36 от 06.05.2018</t>
  </si>
  <si>
    <t>2136 от 05.05.2018</t>
  </si>
  <si>
    <t>37 от 06.05.2018</t>
  </si>
  <si>
    <t>2137 от 05.05.2018</t>
  </si>
  <si>
    <t>38 от 06.05.2018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</si>
  <si>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</si>
  <si>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</si>
  <si>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</si>
  <si>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</si>
  <si>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</si>
  <si>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</si>
  <si>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</si>
  <si>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</si>
  <si>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</si>
  <si>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</si>
  <si>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Клиент11</t>
  </si>
  <si>
    <t>Клиент12</t>
  </si>
  <si>
    <t>Клиент13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</si>
</sst>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161925</xdr:rowOff>
        </xdr:from>
        <xdr:to>
          <xdr:col>9</xdr:col>
          <xdr:colOff>666750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</xdr:row>
          <xdr:rowOff>161925</xdr:rowOff>
        </xdr:from>
        <xdr:to>
          <xdr:col>9</xdr:col>
          <xdr:colOff>666750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161925</xdr:rowOff>
        </xdr:from>
        <xdr:to>
          <xdr:col>9</xdr:col>
          <xdr:colOff>666750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</xdr:row>
          <xdr:rowOff>161925</xdr:rowOff>
        </xdr:from>
        <xdr:to>
          <xdr:col>9</xdr:col>
          <xdr:colOff>666750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161925</xdr:rowOff>
        </xdr:from>
        <xdr:to>
          <xdr:col>9</xdr:col>
          <xdr:colOff>666750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161925</xdr:rowOff>
        </xdr:from>
        <xdr:to>
          <xdr:col>9</xdr:col>
          <xdr:colOff>666750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161925</xdr:rowOff>
        </xdr:from>
        <xdr:to>
          <xdr:col>9</xdr:col>
          <xdr:colOff>666750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161925</xdr:rowOff>
        </xdr:from>
        <xdr:to>
          <xdr:col>9</xdr:col>
          <xdr:colOff>666750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161925</xdr:rowOff>
        </xdr:from>
        <xdr:to>
          <xdr:col>9</xdr:col>
          <xdr:colOff>666750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161925</xdr:rowOff>
        </xdr:from>
        <xdr:to>
          <xdr:col>9</xdr:col>
          <xdr:colOff>666750</xdr:colOff>
          <xdr:row>13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161925</xdr:rowOff>
        </xdr:from>
        <xdr:to>
          <xdr:col>9</xdr:col>
          <xdr:colOff>666750</xdr:colOff>
          <xdr:row>14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161925</xdr:rowOff>
        </xdr:from>
        <xdr:to>
          <xdr:col>9</xdr:col>
          <xdr:colOff>666750</xdr:colOff>
          <xdr:row>15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161925</xdr:rowOff>
        </xdr:from>
        <xdr:to>
          <xdr:col>9</xdr:col>
          <xdr:colOff>666750</xdr:colOff>
          <xdr:row>16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161925</xdr:rowOff>
        </xdr:from>
        <xdr:to>
          <xdr:col>9</xdr:col>
          <xdr:colOff>666750</xdr:colOff>
          <xdr:row>17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161925</xdr:rowOff>
        </xdr:from>
        <xdr:to>
          <xdr:col>9</xdr:col>
          <xdr:colOff>666750</xdr:colOff>
          <xdr:row>18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161925</xdr:rowOff>
        </xdr:from>
        <xdr:to>
          <xdr:col>9</xdr:col>
          <xdr:colOff>666750</xdr:colOff>
          <xdr:row>19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161925</xdr:rowOff>
        </xdr:from>
        <xdr:to>
          <xdr:col>9</xdr:col>
          <xdr:colOff>666750</xdr:colOff>
          <xdr:row>20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161925</xdr:rowOff>
        </xdr:from>
        <xdr:to>
          <xdr:col>9</xdr:col>
          <xdr:colOff>666750</xdr:colOff>
          <xdr:row>21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161925</xdr:rowOff>
        </xdr:from>
        <xdr:to>
          <xdr:col>9</xdr:col>
          <xdr:colOff>666750</xdr:colOff>
          <xdr:row>22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161925</xdr:rowOff>
        </xdr:from>
        <xdr:to>
          <xdr:col>9</xdr:col>
          <xdr:colOff>666750</xdr:colOff>
          <xdr:row>23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161925</xdr:rowOff>
        </xdr:from>
        <xdr:to>
          <xdr:col>9</xdr:col>
          <xdr:colOff>666750</xdr:colOff>
          <xdr:row>24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161925</xdr:rowOff>
        </xdr:from>
        <xdr:to>
          <xdr:col>9</xdr:col>
          <xdr:colOff>666750</xdr:colOff>
          <xdr:row>25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161925</xdr:rowOff>
        </xdr:from>
        <xdr:to>
          <xdr:col>9</xdr:col>
          <xdr:colOff>666750</xdr:colOff>
          <xdr:row>26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161925</xdr:rowOff>
        </xdr:from>
        <xdr:to>
          <xdr:col>9</xdr:col>
          <xdr:colOff>666750</xdr:colOff>
          <xdr:row>27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161925</xdr:rowOff>
        </xdr:from>
        <xdr:to>
          <xdr:col>9</xdr:col>
          <xdr:colOff>666750</xdr:colOff>
          <xdr:row>28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161925</xdr:rowOff>
        </xdr:from>
        <xdr:to>
          <xdr:col>9</xdr:col>
          <xdr:colOff>666750</xdr:colOff>
          <xdr:row>29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161925</xdr:rowOff>
        </xdr:from>
        <xdr:to>
          <xdr:col>9</xdr:col>
          <xdr:colOff>666750</xdr:colOff>
          <xdr:row>30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161925</xdr:rowOff>
        </xdr:from>
        <xdr:to>
          <xdr:col>9</xdr:col>
          <xdr:colOff>666750</xdr:colOff>
          <xdr:row>31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161925</xdr:rowOff>
        </xdr:from>
        <xdr:to>
          <xdr:col>9</xdr:col>
          <xdr:colOff>666750</xdr:colOff>
          <xdr:row>32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161925</xdr:rowOff>
        </xdr:from>
        <xdr:to>
          <xdr:col>9</xdr:col>
          <xdr:colOff>666750</xdr:colOff>
          <xdr:row>33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161925</xdr:rowOff>
        </xdr:from>
        <xdr:to>
          <xdr:col>9</xdr:col>
          <xdr:colOff>666750</xdr:colOff>
          <xdr:row>34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161925</xdr:rowOff>
        </xdr:from>
        <xdr:to>
          <xdr:col>9</xdr:col>
          <xdr:colOff>666750</xdr:colOff>
          <xdr:row>35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161925</xdr:rowOff>
        </xdr:from>
        <xdr:to>
          <xdr:col>9</xdr:col>
          <xdr:colOff>666750</xdr:colOff>
          <xdr:row>36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35</xdr:row>
          <xdr:rowOff>161925</xdr:rowOff>
        </xdr:from>
        <xdr:to>
          <xdr:col>9</xdr:col>
          <xdr:colOff>666750</xdr:colOff>
          <xdr:row>37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161925</xdr:rowOff>
        </xdr:from>
        <xdr:to>
          <xdr:col>9</xdr:col>
          <xdr:colOff>666750</xdr:colOff>
          <xdr:row>38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161925</xdr:rowOff>
        </xdr:from>
        <xdr:to>
          <xdr:col>9</xdr:col>
          <xdr:colOff>666750</xdr:colOff>
          <xdr:row>39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</xdr:row>
          <xdr:rowOff>161925</xdr:rowOff>
        </xdr:from>
        <xdr:to>
          <xdr:col>11</xdr:col>
          <xdr:colOff>19050</xdr:colOff>
          <xdr:row>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161925</xdr:rowOff>
        </xdr:from>
        <xdr:to>
          <xdr:col>11</xdr:col>
          <xdr:colOff>19050</xdr:colOff>
          <xdr:row>5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161925</xdr:rowOff>
        </xdr:from>
        <xdr:to>
          <xdr:col>11</xdr:col>
          <xdr:colOff>19050</xdr:colOff>
          <xdr:row>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</xdr:row>
          <xdr:rowOff>161925</xdr:rowOff>
        </xdr:from>
        <xdr:to>
          <xdr:col>11</xdr:col>
          <xdr:colOff>19050</xdr:colOff>
          <xdr:row>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161925</xdr:rowOff>
        </xdr:from>
        <xdr:to>
          <xdr:col>11</xdr:col>
          <xdr:colOff>19050</xdr:colOff>
          <xdr:row>8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161925</xdr:rowOff>
        </xdr:from>
        <xdr:to>
          <xdr:col>11</xdr:col>
          <xdr:colOff>19050</xdr:colOff>
          <xdr:row>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161925</xdr:rowOff>
        </xdr:from>
        <xdr:to>
          <xdr:col>11</xdr:col>
          <xdr:colOff>19050</xdr:colOff>
          <xdr:row>10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161925</xdr:rowOff>
        </xdr:from>
        <xdr:to>
          <xdr:col>11</xdr:col>
          <xdr:colOff>19050</xdr:colOff>
          <xdr:row>11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161925</xdr:rowOff>
        </xdr:from>
        <xdr:to>
          <xdr:col>11</xdr:col>
          <xdr:colOff>19050</xdr:colOff>
          <xdr:row>12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161925</xdr:rowOff>
        </xdr:from>
        <xdr:to>
          <xdr:col>11</xdr:col>
          <xdr:colOff>19050</xdr:colOff>
          <xdr:row>13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161925</xdr:rowOff>
        </xdr:from>
        <xdr:to>
          <xdr:col>11</xdr:col>
          <xdr:colOff>19050</xdr:colOff>
          <xdr:row>14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161925</xdr:rowOff>
        </xdr:from>
        <xdr:to>
          <xdr:col>11</xdr:col>
          <xdr:colOff>19050</xdr:colOff>
          <xdr:row>15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161925</xdr:rowOff>
        </xdr:from>
        <xdr:to>
          <xdr:col>11</xdr:col>
          <xdr:colOff>19050</xdr:colOff>
          <xdr:row>16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161925</xdr:rowOff>
        </xdr:from>
        <xdr:to>
          <xdr:col>11</xdr:col>
          <xdr:colOff>19050</xdr:colOff>
          <xdr:row>17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161925</xdr:rowOff>
        </xdr:from>
        <xdr:to>
          <xdr:col>11</xdr:col>
          <xdr:colOff>19050</xdr:colOff>
          <xdr:row>18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161925</xdr:rowOff>
        </xdr:from>
        <xdr:to>
          <xdr:col>11</xdr:col>
          <xdr:colOff>19050</xdr:colOff>
          <xdr:row>19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161925</xdr:rowOff>
        </xdr:from>
        <xdr:to>
          <xdr:col>11</xdr:col>
          <xdr:colOff>19050</xdr:colOff>
          <xdr:row>20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161925</xdr:rowOff>
        </xdr:from>
        <xdr:to>
          <xdr:col>11</xdr:col>
          <xdr:colOff>19050</xdr:colOff>
          <xdr:row>21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xmlns="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161925</xdr:rowOff>
        </xdr:from>
        <xdr:to>
          <xdr:col>11</xdr:col>
          <xdr:colOff>19050</xdr:colOff>
          <xdr:row>22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161925</xdr:rowOff>
        </xdr:from>
        <xdr:to>
          <xdr:col>11</xdr:col>
          <xdr:colOff>19050</xdr:colOff>
          <xdr:row>23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161925</xdr:rowOff>
        </xdr:from>
        <xdr:to>
          <xdr:col>11</xdr:col>
          <xdr:colOff>19050</xdr:colOff>
          <xdr:row>24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161925</xdr:rowOff>
        </xdr:from>
        <xdr:to>
          <xdr:col>11</xdr:col>
          <xdr:colOff>19050</xdr:colOff>
          <xdr:row>25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161925</xdr:rowOff>
        </xdr:from>
        <xdr:to>
          <xdr:col>11</xdr:col>
          <xdr:colOff>19050</xdr:colOff>
          <xdr:row>26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161925</xdr:rowOff>
        </xdr:from>
        <xdr:to>
          <xdr:col>11</xdr:col>
          <xdr:colOff>19050</xdr:colOff>
          <xdr:row>27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161925</xdr:rowOff>
        </xdr:from>
        <xdr:to>
          <xdr:col>11</xdr:col>
          <xdr:colOff>19050</xdr:colOff>
          <xdr:row>28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161925</xdr:rowOff>
        </xdr:from>
        <xdr:to>
          <xdr:col>11</xdr:col>
          <xdr:colOff>19050</xdr:colOff>
          <xdr:row>29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161925</xdr:rowOff>
        </xdr:from>
        <xdr:to>
          <xdr:col>11</xdr:col>
          <xdr:colOff>19050</xdr:colOff>
          <xdr:row>30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161925</xdr:rowOff>
        </xdr:from>
        <xdr:to>
          <xdr:col>11</xdr:col>
          <xdr:colOff>19050</xdr:colOff>
          <xdr:row>31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161925</xdr:rowOff>
        </xdr:from>
        <xdr:to>
          <xdr:col>11</xdr:col>
          <xdr:colOff>19050</xdr:colOff>
          <xdr:row>32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161925</xdr:rowOff>
        </xdr:from>
        <xdr:to>
          <xdr:col>11</xdr:col>
          <xdr:colOff>19050</xdr:colOff>
          <xdr:row>33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xmlns="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</xdr:row>
          <xdr:rowOff>161925</xdr:rowOff>
        </xdr:from>
        <xdr:to>
          <xdr:col>11</xdr:col>
          <xdr:colOff>19050</xdr:colOff>
          <xdr:row>34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xmlns="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</xdr:row>
          <xdr:rowOff>161925</xdr:rowOff>
        </xdr:from>
        <xdr:to>
          <xdr:col>11</xdr:col>
          <xdr:colOff>19050</xdr:colOff>
          <xdr:row>35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xmlns="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161925</xdr:rowOff>
        </xdr:from>
        <xdr:to>
          <xdr:col>11</xdr:col>
          <xdr:colOff>19050</xdr:colOff>
          <xdr:row>36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xmlns="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161925</xdr:rowOff>
        </xdr:from>
        <xdr:to>
          <xdr:col>11</xdr:col>
          <xdr:colOff>19050</xdr:colOff>
          <xdr:row>37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161925</xdr:rowOff>
        </xdr:from>
        <xdr:to>
          <xdr:col>11</xdr:col>
          <xdr:colOff>19050</xdr:colOff>
          <xdr:row>38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161925</xdr:rowOff>
        </xdr:from>
        <xdr:to>
          <xdr:col>11</xdr:col>
          <xdr:colOff>19050</xdr:colOff>
          <xdr:row>39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152"/>
  <sheetViews>
    <sheetView workbookViewId="0">
      <selection activeCell="G4" sqref="G4:G16"/>
    </sheetView>
  </sheetViews>
  <sheetFormatPr defaultRowHeight="15" x14ac:dyDescent="0.25"/>
  <cols>
    <col min="2" max="2" width="17" bestFit="1" customWidth="1"/>
    <col min="3" max="3" width="15" bestFit="1" customWidth="1"/>
    <col min="4" max="4" width="15.7109375" customWidth="1"/>
    <col min="5" max="5" width="16.85546875" customWidth="1"/>
    <col min="6" max="6" width="12.5703125" customWidth="1"/>
    <col min="7" max="7" width="22.7109375" bestFit="1" customWidth="1"/>
    <col min="8" max="8" width="23" bestFit="1" customWidth="1"/>
    <col min="9" max="9" width="19.140625" customWidth="1"/>
    <col min="10" max="10" width="18.5703125" bestFit="1" customWidth="1"/>
    <col min="11" max="11" width="9.42578125" bestFit="1" customWidth="1"/>
  </cols>
  <sheetData>
    <row r="1" spans="1:11" x14ac:dyDescent="0.25">
      <c r="B1" s="1">
        <f ca="1">TODAY()</f>
        <v>43241</v>
      </c>
    </row>
    <row r="3" spans="1:11" x14ac:dyDescent="0.25">
      <c r="B3" t="s">
        <v>0</v>
      </c>
      <c r="C3" t="s">
        <v>4</v>
      </c>
      <c r="D3" t="s">
        <v>1</v>
      </c>
      <c r="E3" t="s">
        <v>3</v>
      </c>
      <c r="F3" t="s">
        <v>2</v>
      </c>
      <c r="G3" t="s">
        <v>7</v>
      </c>
      <c r="H3" t="s">
        <v>8</v>
      </c>
      <c r="I3" t="s">
        <v>9</v>
      </c>
      <c r="J3" t="s">
        <v>10</v>
      </c>
      <c r="K3" t="s">
        <v>11</v>
      </c>
    </row>
    <row r="4" spans="1:11" x14ac:dyDescent="0.25">
      <c r="A4">
        <v>1</v>
      </c>
      <c r="B4" t="s">
        <v>5</v>
      </c>
      <c r="C4" t="s">
        <v>6</v>
      </c>
      <c r="D4" t="s">
        <v>36</v>
      </c>
      <c r="E4">
        <v>322252</v>
      </c>
      <c r="F4">
        <v>21056</v>
      </c>
      <c r="G4" s="1">
        <v>43230</v>
      </c>
      <c r="H4" s="1">
        <v>43232</v>
      </c>
    </row>
    <row r="5" spans="1:11" x14ac:dyDescent="0.25">
      <c r="A5">
        <v>2</v>
      </c>
      <c r="B5" t="s">
        <v>29</v>
      </c>
      <c r="C5" t="s">
        <v>12</v>
      </c>
      <c r="D5" t="s">
        <v>37</v>
      </c>
      <c r="E5">
        <v>322253</v>
      </c>
      <c r="F5">
        <v>21057</v>
      </c>
      <c r="G5" s="1">
        <v>43235</v>
      </c>
      <c r="H5" s="1">
        <v>43232</v>
      </c>
    </row>
    <row r="6" spans="1:11" x14ac:dyDescent="0.25">
      <c r="A6">
        <v>3</v>
      </c>
      <c r="B6" t="s">
        <v>13</v>
      </c>
      <c r="C6" t="s">
        <v>14</v>
      </c>
      <c r="D6" t="s">
        <v>38</v>
      </c>
      <c r="E6">
        <v>322254</v>
      </c>
      <c r="F6">
        <v>21058</v>
      </c>
      <c r="G6" s="1">
        <v>43232</v>
      </c>
      <c r="H6" s="1">
        <v>43232</v>
      </c>
    </row>
    <row r="7" spans="1:11" x14ac:dyDescent="0.25">
      <c r="A7">
        <v>4</v>
      </c>
      <c r="B7" t="s">
        <v>15</v>
      </c>
      <c r="C7" t="s">
        <v>16</v>
      </c>
      <c r="D7" t="s">
        <v>39</v>
      </c>
      <c r="E7">
        <v>322255</v>
      </c>
      <c r="F7">
        <v>21059</v>
      </c>
      <c r="G7" s="1">
        <v>43261</v>
      </c>
      <c r="H7" s="1">
        <v>43232</v>
      </c>
    </row>
    <row r="8" spans="1:11" x14ac:dyDescent="0.25">
      <c r="A8">
        <v>5</v>
      </c>
      <c r="B8" t="s">
        <v>17</v>
      </c>
      <c r="C8" t="s">
        <v>18</v>
      </c>
      <c r="D8" t="s">
        <v>40</v>
      </c>
      <c r="E8">
        <v>322256</v>
      </c>
      <c r="F8">
        <v>21060</v>
      </c>
      <c r="G8" s="1">
        <v>43231</v>
      </c>
      <c r="H8" s="1">
        <v>43232</v>
      </c>
    </row>
    <row r="9" spans="1:11" x14ac:dyDescent="0.25">
      <c r="A9">
        <v>6</v>
      </c>
      <c r="B9" t="s">
        <v>19</v>
      </c>
      <c r="C9" t="s">
        <v>20</v>
      </c>
      <c r="D9" t="s">
        <v>41</v>
      </c>
      <c r="E9">
        <v>322257</v>
      </c>
      <c r="F9">
        <v>21061</v>
      </c>
      <c r="G9" s="1">
        <v>43243</v>
      </c>
      <c r="H9" s="1">
        <v>43232</v>
      </c>
    </row>
    <row r="10" spans="1:11" x14ac:dyDescent="0.25">
      <c r="A10">
        <v>7</v>
      </c>
      <c r="B10" t="s">
        <v>21</v>
      </c>
      <c r="C10" t="s">
        <v>22</v>
      </c>
      <c r="D10" t="s">
        <v>42</v>
      </c>
      <c r="E10">
        <v>322258</v>
      </c>
      <c r="F10">
        <v>21062</v>
      </c>
      <c r="G10" s="1">
        <v>43245</v>
      </c>
      <c r="H10" s="1">
        <v>43232</v>
      </c>
    </row>
    <row r="11" spans="1:11" x14ac:dyDescent="0.25">
      <c r="A11">
        <v>8</v>
      </c>
      <c r="B11" t="s">
        <v>23</v>
      </c>
      <c r="C11" t="s">
        <v>24</v>
      </c>
      <c r="D11" t="s">
        <v>43</v>
      </c>
      <c r="E11">
        <v>322259</v>
      </c>
      <c r="F11">
        <v>21063</v>
      </c>
      <c r="G11" s="1">
        <v>43238</v>
      </c>
      <c r="H11" s="1">
        <v>43232</v>
      </c>
    </row>
    <row r="12" spans="1:11" x14ac:dyDescent="0.25">
      <c r="A12">
        <v>9</v>
      </c>
      <c r="B12" t="s">
        <v>25</v>
      </c>
      <c r="C12" t="s">
        <v>26</v>
      </c>
      <c r="D12" t="s">
        <v>44</v>
      </c>
      <c r="E12">
        <v>322260</v>
      </c>
      <c r="F12">
        <v>21064</v>
      </c>
      <c r="G12" s="1">
        <v>43234</v>
      </c>
      <c r="H12" s="1">
        <v>43232</v>
      </c>
    </row>
    <row r="13" spans="1:11" x14ac:dyDescent="0.25">
      <c r="A13">
        <v>10</v>
      </c>
      <c r="B13" t="s">
        <v>27</v>
      </c>
      <c r="C13" t="s">
        <v>28</v>
      </c>
      <c r="D13" t="s">
        <v>45</v>
      </c>
      <c r="E13">
        <v>322261</v>
      </c>
      <c r="F13">
        <v>21065</v>
      </c>
      <c r="G13" s="1">
        <v>43244</v>
      </c>
      <c r="H13" s="1">
        <v>43232</v>
      </c>
    </row>
    <row r="14" spans="1:11" x14ac:dyDescent="0.25">
      <c r="A14">
        <v>11</v>
      </c>
      <c r="B14" t="s">
        <v>30</v>
      </c>
      <c r="C14" t="s">
        <v>31</v>
      </c>
      <c r="D14" t="s">
        <v>46</v>
      </c>
      <c r="E14">
        <v>322262</v>
      </c>
      <c r="F14">
        <v>21066</v>
      </c>
      <c r="G14" s="1">
        <v>43238</v>
      </c>
    </row>
    <row r="15" spans="1:11" x14ac:dyDescent="0.25">
      <c r="A15">
        <v>12</v>
      </c>
      <c r="B15" t="s">
        <v>32</v>
      </c>
      <c r="C15" t="s">
        <v>33</v>
      </c>
      <c r="D15" t="s">
        <v>47</v>
      </c>
      <c r="E15">
        <v>322263</v>
      </c>
      <c r="F15">
        <v>21067</v>
      </c>
      <c r="G15" s="1">
        <v>43226</v>
      </c>
    </row>
    <row r="16" spans="1:11" x14ac:dyDescent="0.25">
      <c r="A16">
        <v>13</v>
      </c>
      <c r="B16" t="s">
        <v>34</v>
      </c>
      <c r="C16" t="s">
        <v>35</v>
      </c>
      <c r="D16" t="s">
        <v>48</v>
      </c>
      <c r="E16">
        <v>322264</v>
      </c>
      <c r="F16">
        <v>21068</v>
      </c>
      <c r="G16" s="1">
        <v>43230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2</xdr:row>
                    <xdr:rowOff>161925</xdr:rowOff>
                  </from>
                  <to>
                    <xdr:col>9</xdr:col>
                    <xdr:colOff>666750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19050</xdr:colOff>
                    <xdr:row>3</xdr:row>
                    <xdr:rowOff>161925</xdr:rowOff>
                  </from>
                  <to>
                    <xdr:col>9</xdr:col>
                    <xdr:colOff>666750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4</xdr:row>
                    <xdr:rowOff>161925</xdr:rowOff>
                  </from>
                  <to>
                    <xdr:col>9</xdr:col>
                    <xdr:colOff>666750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5</xdr:row>
                    <xdr:rowOff>161925</xdr:rowOff>
                  </from>
                  <to>
                    <xdr:col>9</xdr:col>
                    <xdr:colOff>666750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161925</xdr:rowOff>
                  </from>
                  <to>
                    <xdr:col>9</xdr:col>
                    <xdr:colOff>666750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161925</xdr:rowOff>
                  </from>
                  <to>
                    <xdr:col>9</xdr:col>
                    <xdr:colOff>666750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161925</xdr:rowOff>
                  </from>
                  <to>
                    <xdr:col>9</xdr:col>
                    <xdr:colOff>666750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161925</xdr:rowOff>
                  </from>
                  <to>
                    <xdr:col>9</xdr:col>
                    <xdr:colOff>666750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161925</xdr:rowOff>
                  </from>
                  <to>
                    <xdr:col>9</xdr:col>
                    <xdr:colOff>666750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161925</xdr:rowOff>
                  </from>
                  <to>
                    <xdr:col>9</xdr:col>
                    <xdr:colOff>666750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161925</xdr:rowOff>
                  </from>
                  <to>
                    <xdr:col>9</xdr:col>
                    <xdr:colOff>666750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161925</xdr:rowOff>
                  </from>
                  <to>
                    <xdr:col>9</xdr:col>
                    <xdr:colOff>666750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161925</xdr:rowOff>
                  </from>
                  <to>
                    <xdr:col>9</xdr:col>
                    <xdr:colOff>666750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161925</xdr:rowOff>
                  </from>
                  <to>
                    <xdr:col>9</xdr:col>
                    <xdr:colOff>666750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161925</xdr:rowOff>
                  </from>
                  <to>
                    <xdr:col>9</xdr:col>
                    <xdr:colOff>666750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161925</xdr:rowOff>
                  </from>
                  <to>
                    <xdr:col>9</xdr:col>
                    <xdr:colOff>666750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161925</xdr:rowOff>
                  </from>
                  <to>
                    <xdr:col>9</xdr:col>
                    <xdr:colOff>666750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161925</xdr:rowOff>
                  </from>
                  <to>
                    <xdr:col>9</xdr:col>
                    <xdr:colOff>666750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161925</xdr:rowOff>
                  </from>
                  <to>
                    <xdr:col>9</xdr:col>
                    <xdr:colOff>666750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161925</xdr:rowOff>
                  </from>
                  <to>
                    <xdr:col>9</xdr:col>
                    <xdr:colOff>666750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161925</xdr:rowOff>
                  </from>
                  <to>
                    <xdr:col>9</xdr:col>
                    <xdr:colOff>666750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161925</xdr:rowOff>
                  </from>
                  <to>
                    <xdr:col>9</xdr:col>
                    <xdr:colOff>666750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161925</xdr:rowOff>
                  </from>
                  <to>
                    <xdr:col>9</xdr:col>
                    <xdr:colOff>666750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161925</xdr:rowOff>
                  </from>
                  <to>
                    <xdr:col>9</xdr:col>
                    <xdr:colOff>666750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161925</xdr:rowOff>
                  </from>
                  <to>
                    <xdr:col>9</xdr:col>
                    <xdr:colOff>666750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161925</xdr:rowOff>
                  </from>
                  <to>
                    <xdr:col>9</xdr:col>
                    <xdr:colOff>666750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161925</xdr:rowOff>
                  </from>
                  <to>
                    <xdr:col>9</xdr:col>
                    <xdr:colOff>666750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161925</xdr:rowOff>
                  </from>
                  <to>
                    <xdr:col>9</xdr:col>
                    <xdr:colOff>666750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9</xdr:col>
                    <xdr:colOff>19050</xdr:colOff>
                    <xdr:row>30</xdr:row>
                    <xdr:rowOff>161925</xdr:rowOff>
                  </from>
                  <to>
                    <xdr:col>9</xdr:col>
                    <xdr:colOff>666750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161925</xdr:rowOff>
                  </from>
                  <to>
                    <xdr:col>9</xdr:col>
                    <xdr:colOff>666750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161925</xdr:rowOff>
                  </from>
                  <to>
                    <xdr:col>9</xdr:col>
                    <xdr:colOff>666750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9</xdr:col>
                    <xdr:colOff>19050</xdr:colOff>
                    <xdr:row>33</xdr:row>
                    <xdr:rowOff>161925</xdr:rowOff>
                  </from>
                  <to>
                    <xdr:col>9</xdr:col>
                    <xdr:colOff>666750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161925</xdr:rowOff>
                  </from>
                  <to>
                    <xdr:col>9</xdr:col>
                    <xdr:colOff>666750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9</xdr:col>
                    <xdr:colOff>19050</xdr:colOff>
                    <xdr:row>35</xdr:row>
                    <xdr:rowOff>161925</xdr:rowOff>
                  </from>
                  <to>
                    <xdr:col>9</xdr:col>
                    <xdr:colOff>666750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161925</xdr:rowOff>
                  </from>
                  <to>
                    <xdr:col>9</xdr:col>
                    <xdr:colOff>666750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161925</xdr:rowOff>
                  </from>
                  <to>
                    <xdr:col>9</xdr:col>
                    <xdr:colOff>666750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10</xdr:col>
                    <xdr:colOff>19050</xdr:colOff>
                    <xdr:row>2</xdr:row>
                    <xdr:rowOff>161925</xdr:rowOff>
                  </from>
                  <to>
                    <xdr:col>11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161925</xdr:rowOff>
                  </from>
                  <to>
                    <xdr:col>11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161925</xdr:rowOff>
                  </from>
                  <to>
                    <xdr:col>11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10</xdr:col>
                    <xdr:colOff>19050</xdr:colOff>
                    <xdr:row>5</xdr:row>
                    <xdr:rowOff>161925</xdr:rowOff>
                  </from>
                  <to>
                    <xdr:col>11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161925</xdr:rowOff>
                  </from>
                  <to>
                    <xdr:col>11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161925</xdr:rowOff>
                  </from>
                  <to>
                    <xdr:col>11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161925</xdr:rowOff>
                  </from>
                  <to>
                    <xdr:col>11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161925</xdr:rowOff>
                  </from>
                  <to>
                    <xdr:col>11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161925</xdr:rowOff>
                  </from>
                  <to>
                    <xdr:col>11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161925</xdr:rowOff>
                  </from>
                  <to>
                    <xdr:col>11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161925</xdr:rowOff>
                  </from>
                  <to>
                    <xdr:col>11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161925</xdr:rowOff>
                  </from>
                  <to>
                    <xdr:col>11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161925</xdr:rowOff>
                  </from>
                  <to>
                    <xdr:col>11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161925</xdr:rowOff>
                  </from>
                  <to>
                    <xdr:col>11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161925</xdr:rowOff>
                  </from>
                  <to>
                    <xdr:col>11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161925</xdr:rowOff>
                  </from>
                  <to>
                    <xdr:col>11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161925</xdr:rowOff>
                  </from>
                  <to>
                    <xdr:col>11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161925</xdr:rowOff>
                  </from>
                  <to>
                    <xdr:col>11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161925</xdr:rowOff>
                  </from>
                  <to>
                    <xdr:col>11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161925</xdr:rowOff>
                  </from>
                  <to>
                    <xdr:col>11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161925</xdr:rowOff>
                  </from>
                  <to>
                    <xdr:col>11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161925</xdr:rowOff>
                  </from>
                  <to>
                    <xdr:col>11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161925</xdr:rowOff>
                  </from>
                  <to>
                    <xdr:col>11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161925</xdr:rowOff>
                  </from>
                  <to>
                    <xdr:col>11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161925</xdr:rowOff>
                  </from>
                  <to>
                    <xdr:col>11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161925</xdr:rowOff>
                  </from>
                  <to>
                    <xdr:col>11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161925</xdr:rowOff>
                  </from>
                  <to>
                    <xdr:col>11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161925</xdr:rowOff>
                  </from>
                  <to>
                    <xdr:col>11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161925</xdr:rowOff>
                  </from>
                  <to>
                    <xdr:col>11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10</xdr:col>
                    <xdr:colOff>19050</xdr:colOff>
                    <xdr:row>32</xdr:row>
                    <xdr:rowOff>161925</xdr:rowOff>
                  </from>
                  <to>
                    <xdr:col>11</xdr:col>
                    <xdr:colOff>19050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33</xdr:row>
                    <xdr:rowOff>161925</xdr:rowOff>
                  </from>
                  <to>
                    <xdr:col>11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161925</xdr:rowOff>
                  </from>
                  <to>
                    <xdr:col>11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161925</xdr:rowOff>
                  </from>
                  <to>
                    <xdr:col>11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161925</xdr:rowOff>
                  </from>
                  <to>
                    <xdr:col>11</xdr:col>
                    <xdr:colOff>19050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161925</xdr:rowOff>
                  </from>
                  <to>
                    <xdr:col>11</xdr:col>
                    <xdr:colOff>19050</xdr:colOff>
                    <xdr:row>39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F4:K118"/>
  <sheetViews>
    <sheetView workbookViewId="0">
      <selection activeCell="G26" sqref="G26"/>
    </sheetView>
  </sheetViews>
  <sheetFormatPr defaultRowHeight="15" x14ac:dyDescent="0.25"/>
  <cols>
    <col min="6" max="6" width="13.7109375" customWidth="1"/>
    <col min="7" max="11" width="17.42578125" customWidth="1"/>
    <col min="12" max="12" width="10" bestFit="1" customWidth="1"/>
    <col min="13" max="15" width="6" bestFit="1" customWidth="1"/>
    <col min="16" max="16" width="14.5703125" bestFit="1" customWidth="1"/>
  </cols>
  <sheetData>
    <row r="4" spans="6:11" x14ac:dyDescent="0.25">
      <c r="F4" s="3">
        <f>IFERROR(SMALL(Менеджер!$G$4:$G$144,ROW()-ROW($F$3)),"")</f>
        <v>43226</v>
      </c>
      <c r="G4" s="2" t="str">
        <f t="array" ref="G4">IFERROR(INDEX(Менеджер!$C$4:$C$99,SMALL(IF(Менеджер!$G$4:$G$99=$F4,Менеджер!$A$4:$A$99),COLUMN(A4))),"")</f>
        <v>37 от 06.05.2018</v>
      </c>
      <c r="H4" s="2" t="str">
        <f t="array" ref="H4">IFERROR(INDEX(Менеджер!$C$4:$C$99,SMALL(IF(Менеджер!$G$4:$G$99=$F4,Менеджер!$A$4:$A$99),COLUMN(B4))),"")</f>
        <v/>
      </c>
      <c r="I4" s="2" t="str">
        <f t="array" ref="I4">IFERROR(INDEX(Менеджер!$C$4:$C$99,SMALL(IF(Менеджер!$G$4:$G$99=$F4,Менеджер!$A$4:$A$99),COLUMN(C4))),"")</f>
        <v/>
      </c>
      <c r="J4" s="2" t="str">
        <f t="array" ref="J4">IFERROR(INDEX(Менеджер!$C$4:$C$99,SMALL(IF(Менеджер!$G$4:$G$99=$F4,Менеджер!$A$4:$A$99),COLUMN(D4))),"")</f>
        <v/>
      </c>
      <c r="K4" s="2" t="str">
        <f t="array" ref="K4">IFERROR(INDEX(Менеджер!$C$4:$C$99,SMALL(IF(Менеджер!$G$4:$G$99=$F4,Менеджер!$A$4:$A$99),COLUMN(E4))),"")</f>
        <v/>
      </c>
    </row>
    <row r="5" spans="6:11" x14ac:dyDescent="0.25">
      <c r="F5" s="3">
        <f>IFERROR(SMALL(Менеджер!$G$4:$G$144,ROW()-ROW($F$3)),"")</f>
        <v>43230</v>
      </c>
      <c r="G5" s="2" t="str">
        <f t="array" ref="G5">IFERROR(INDEX(Менеджер!$C$4:$C$99,SMALL(IF(Менеджер!$G$4:$G$99=$F5,Менеджер!$A$4:$A$99),COLUMN(A5))),"")</f>
        <v>26 от 06.05.2018</v>
      </c>
      <c r="H5" s="2" t="str">
        <f t="array" ref="H5">IFERROR(INDEX(Менеджер!$C$4:$C$99,SMALL(IF(Менеджер!$G$4:$G$99=$F5,Менеджер!$A$4:$A$99),COLUMN(B5))),"")</f>
        <v>38 от 06.05.2018</v>
      </c>
      <c r="I5" s="2" t="str">
        <f t="array" ref="I5">IFERROR(INDEX(Менеджер!$C$4:$C$99,SMALL(IF(Менеджер!$G$4:$G$99=$F5,Менеджер!$A$4:$A$99),COLUMN(C5))),"")</f>
        <v/>
      </c>
      <c r="J5" s="2" t="str">
        <f t="array" ref="J5">IFERROR(INDEX(Менеджер!$C$4:$C$99,SMALL(IF(Менеджер!$G$4:$G$99=$F5,Менеджер!$A$4:$A$99),COLUMN(D5))),"")</f>
        <v/>
      </c>
      <c r="K5" s="2" t="str">
        <f t="array" ref="K5">IFERROR(INDEX(Менеджер!$C$4:$C$99,SMALL(IF(Менеджер!$G$4:$G$99=$F5,Менеджер!$A$4:$A$99),COLUMN(E5))),"")</f>
        <v/>
      </c>
    </row>
    <row r="6" spans="6:11" x14ac:dyDescent="0.25">
      <c r="F6" s="3">
        <f>IFERROR(SMALL(Менеджер!$G$4:$G$144,ROW()-ROW($F$3)),"")</f>
        <v>43230</v>
      </c>
      <c r="G6" s="2" t="str">
        <f t="array" ref="G6">IFERROR(INDEX(Менеджер!$C$4:$C$99,SMALL(IF(Менеджер!$G$4:$G$99=$F6,Менеджер!$A$4:$A$99),COLUMN(A6))),"")</f>
        <v>26 от 06.05.2018</v>
      </c>
      <c r="H6" s="2" t="str">
        <f t="array" ref="H6">IFERROR(INDEX(Менеджер!$C$4:$C$99,SMALL(IF(Менеджер!$G$4:$G$99=$F6,Менеджер!$A$4:$A$99),COLUMN(B6))),"")</f>
        <v>38 от 06.05.2018</v>
      </c>
      <c r="I6" s="2" t="str">
        <f t="array" ref="I6">IFERROR(INDEX(Менеджер!$C$4:$C$99,SMALL(IF(Менеджер!$G$4:$G$99=$F6,Менеджер!$A$4:$A$99),COLUMN(C6))),"")</f>
        <v/>
      </c>
      <c r="J6" s="2" t="str">
        <f t="array" ref="J6">IFERROR(INDEX(Менеджер!$C$4:$C$99,SMALL(IF(Менеджер!$G$4:$G$99=$F6,Менеджер!$A$4:$A$99),COLUMN(D6))),"")</f>
        <v/>
      </c>
      <c r="K6" s="2" t="str">
        <f t="array" ref="K6">IFERROR(INDEX(Менеджер!$C$4:$C$99,SMALL(IF(Менеджер!$G$4:$G$99=$F6,Менеджер!$A$4:$A$99),COLUMN(E6))),"")</f>
        <v/>
      </c>
    </row>
    <row r="7" spans="6:11" x14ac:dyDescent="0.25">
      <c r="F7" s="3">
        <f>IFERROR(SMALL(Менеджер!$G$4:$G$144,ROW()-ROW($F$3)),"")</f>
        <v>43231</v>
      </c>
      <c r="G7" s="2" t="str">
        <f t="array" ref="G7">IFERROR(INDEX(Менеджер!$C$4:$C$99,SMALL(IF(Менеджер!$G$4:$G$99=$F7,Менеджер!$A$4:$A$99),COLUMN(A7))),"")</f>
        <v>30 от 06.05.2018</v>
      </c>
      <c r="H7" s="2" t="str">
        <f t="array" ref="H7">IFERROR(INDEX(Менеджер!$C$4:$C$99,SMALL(IF(Менеджер!$G$4:$G$99=$F7,Менеджер!$A$4:$A$99),COLUMN(B7))),"")</f>
        <v/>
      </c>
      <c r="I7" s="2" t="str">
        <f t="array" ref="I7">IFERROR(INDEX(Менеджер!$C$4:$C$99,SMALL(IF(Менеджер!$G$4:$G$99=$F7,Менеджер!$A$4:$A$99),COLUMN(C7))),"")</f>
        <v/>
      </c>
      <c r="J7" s="2" t="str">
        <f t="array" ref="J7">IFERROR(INDEX(Менеджер!$C$4:$C$99,SMALL(IF(Менеджер!$G$4:$G$99=$F7,Менеджер!$A$4:$A$99),COLUMN(D7))),"")</f>
        <v/>
      </c>
      <c r="K7" s="2" t="str">
        <f t="array" ref="K7">IFERROR(INDEX(Менеджер!$C$4:$C$99,SMALL(IF(Менеджер!$G$4:$G$99=$F7,Менеджер!$A$4:$A$99),COLUMN(E7))),"")</f>
        <v/>
      </c>
    </row>
    <row r="8" spans="6:11" x14ac:dyDescent="0.25">
      <c r="F8" s="3">
        <f>IFERROR(SMALL(Менеджер!$G$4:$G$144,ROW()-ROW($F$3)),"")</f>
        <v>43232</v>
      </c>
      <c r="G8" s="2" t="str">
        <f t="array" ref="G8">IFERROR(INDEX(Менеджер!$C$4:$C$99,SMALL(IF(Менеджер!$G$4:$G$99=$F8,Менеджер!$A$4:$A$99),COLUMN(A8))),"")</f>
        <v>28 от 06.05.2018</v>
      </c>
      <c r="H8" s="2" t="str">
        <f t="array" ref="H8">IFERROR(INDEX(Менеджер!$C$4:$C$99,SMALL(IF(Менеджер!$G$4:$G$99=$F8,Менеджер!$A$4:$A$99),COLUMN(B8))),"")</f>
        <v/>
      </c>
      <c r="I8" s="2" t="str">
        <f t="array" ref="I8">IFERROR(INDEX(Менеджер!$C$4:$C$99,SMALL(IF(Менеджер!$G$4:$G$99=$F8,Менеджер!$A$4:$A$99),COLUMN(C8))),"")</f>
        <v/>
      </c>
      <c r="J8" s="2" t="str">
        <f t="array" ref="J8">IFERROR(INDEX(Менеджер!$C$4:$C$99,SMALL(IF(Менеджер!$G$4:$G$99=$F8,Менеджер!$A$4:$A$99),COLUMN(D8))),"")</f>
        <v/>
      </c>
      <c r="K8" s="2" t="str">
        <f t="array" ref="K8">IFERROR(INDEX(Менеджер!$C$4:$C$99,SMALL(IF(Менеджер!$G$4:$G$99=$F8,Менеджер!$A$4:$A$99),COLUMN(E8))),"")</f>
        <v/>
      </c>
    </row>
    <row r="9" spans="6:11" x14ac:dyDescent="0.25">
      <c r="F9" s="3">
        <f>IFERROR(SMALL(Менеджер!$G$4:$G$144,ROW()-ROW($F$3)),"")</f>
        <v>43234</v>
      </c>
      <c r="G9" s="2" t="str">
        <f t="array" ref="G9">IFERROR(INDEX(Менеджер!$C$4:$C$99,SMALL(IF(Менеджер!$G$4:$G$99=$F9,Менеджер!$A$4:$A$99),COLUMN(A9))),"")</f>
        <v>34 от 06.05.2018</v>
      </c>
      <c r="H9" s="2" t="str">
        <f t="array" ref="H9">IFERROR(INDEX(Менеджер!$C$4:$C$99,SMALL(IF(Менеджер!$G$4:$G$99=$F9,Менеджер!$A$4:$A$99),COLUMN(B9))),"")</f>
        <v/>
      </c>
      <c r="I9" s="2" t="str">
        <f t="array" ref="I9">IFERROR(INDEX(Менеджер!$C$4:$C$99,SMALL(IF(Менеджер!$G$4:$G$99=$F9,Менеджер!$A$4:$A$99),COLUMN(C9))),"")</f>
        <v/>
      </c>
      <c r="J9" s="2" t="str">
        <f t="array" ref="J9">IFERROR(INDEX(Менеджер!$C$4:$C$99,SMALL(IF(Менеджер!$G$4:$G$99=$F9,Менеджер!$A$4:$A$99),COLUMN(D9))),"")</f>
        <v/>
      </c>
      <c r="K9" s="2" t="str">
        <f t="array" ref="K9">IFERROR(INDEX(Менеджер!$C$4:$C$99,SMALL(IF(Менеджер!$G$4:$G$99=$F9,Менеджер!$A$4:$A$99),COLUMN(E9))),"")</f>
        <v/>
      </c>
    </row>
    <row r="10" spans="6:11" x14ac:dyDescent="0.25">
      <c r="F10" s="3">
        <f>IFERROR(SMALL(Менеджер!$G$4:$G$144,ROW()-ROW($F$3)),"")</f>
        <v>43235</v>
      </c>
      <c r="G10" s="2" t="str">
        <f t="array" ref="G10">IFERROR(INDEX(Менеджер!$C$4:$C$99,SMALL(IF(Менеджер!$G$4:$G$99=$F10,Менеджер!$A$4:$A$99),COLUMN(A10))),"")</f>
        <v>27 от 06.05.2018</v>
      </c>
      <c r="H10" s="2" t="str">
        <f t="array" ref="H10">IFERROR(INDEX(Менеджер!$C$4:$C$99,SMALL(IF(Менеджер!$G$4:$G$99=$F10,Менеджер!$A$4:$A$99),COLUMN(B10))),"")</f>
        <v/>
      </c>
      <c r="I10" s="2" t="str">
        <f t="array" ref="I10">IFERROR(INDEX(Менеджер!$C$4:$C$99,SMALL(IF(Менеджер!$G$4:$G$99=$F10,Менеджер!$A$4:$A$99),COLUMN(C10))),"")</f>
        <v/>
      </c>
      <c r="J10" s="2" t="str">
        <f t="array" ref="J10">IFERROR(INDEX(Менеджер!$C$4:$C$99,SMALL(IF(Менеджер!$G$4:$G$99=$F10,Менеджер!$A$4:$A$99),COLUMN(D10))),"")</f>
        <v/>
      </c>
      <c r="K10" s="2" t="str">
        <f t="array" ref="K10">IFERROR(INDEX(Менеджер!$C$4:$C$99,SMALL(IF(Менеджер!$G$4:$G$99=$F10,Менеджер!$A$4:$A$99),COLUMN(E10))),"")</f>
        <v/>
      </c>
    </row>
    <row r="11" spans="6:11" x14ac:dyDescent="0.25">
      <c r="F11" s="3">
        <f>IFERROR(SMALL(Менеджер!$G$4:$G$144,ROW()-ROW($F$3)),"")</f>
        <v>43238</v>
      </c>
      <c r="G11" s="2" t="str">
        <f t="array" ref="G11">IFERROR(INDEX(Менеджер!$C$4:$C$99,SMALL(IF(Менеджер!$G$4:$G$99=$F11,Менеджер!$A$4:$A$99),COLUMN(A11))),"")</f>
        <v>33 от 06.05.2018</v>
      </c>
      <c r="H11" s="2" t="str">
        <f t="array" ref="H11">IFERROR(INDEX(Менеджер!$C$4:$C$99,SMALL(IF(Менеджер!$G$4:$G$99=$F11,Менеджер!$A$4:$A$99),COLUMN(B11))),"")</f>
        <v>36 от 06.05.2018</v>
      </c>
      <c r="I11" s="2" t="str">
        <f t="array" ref="I11">IFERROR(INDEX(Менеджер!$C$4:$C$99,SMALL(IF(Менеджер!$G$4:$G$99=$F11,Менеджер!$A$4:$A$99),COLUMN(C11))),"")</f>
        <v/>
      </c>
      <c r="J11" s="2" t="str">
        <f t="array" ref="J11">IFERROR(INDEX(Менеджер!$C$4:$C$99,SMALL(IF(Менеджер!$G$4:$G$99=$F11,Менеджер!$A$4:$A$99),COLUMN(D11))),"")</f>
        <v/>
      </c>
      <c r="K11" s="2" t="str">
        <f t="array" ref="K11">IFERROR(INDEX(Менеджер!$C$4:$C$99,SMALL(IF(Менеджер!$G$4:$G$99=$F11,Менеджер!$A$4:$A$99),COLUMN(E11))),"")</f>
        <v/>
      </c>
    </row>
    <row r="12" spans="6:11" x14ac:dyDescent="0.25">
      <c r="F12" s="3">
        <f>IFERROR(SMALL(Менеджер!$G$4:$G$144,ROW()-ROW($F$3)),"")</f>
        <v>43238</v>
      </c>
      <c r="G12" s="2" t="str">
        <f t="array" ref="G12">IFERROR(INDEX(Менеджер!$C$4:$C$99,SMALL(IF(Менеджер!$G$4:$G$99=$F12,Менеджер!$A$4:$A$99),COLUMN(A12))),"")</f>
        <v>33 от 06.05.2018</v>
      </c>
      <c r="H12" s="2" t="str">
        <f t="array" ref="H12">IFERROR(INDEX(Менеджер!$C$4:$C$99,SMALL(IF(Менеджер!$G$4:$G$99=$F12,Менеджер!$A$4:$A$99),COLUMN(B12))),"")</f>
        <v>36 от 06.05.2018</v>
      </c>
      <c r="I12" s="2" t="str">
        <f t="array" ref="I12">IFERROR(INDEX(Менеджер!$C$4:$C$99,SMALL(IF(Менеджер!$G$4:$G$99=$F12,Менеджер!$A$4:$A$99),COLUMN(C12))),"")</f>
        <v/>
      </c>
      <c r="J12" s="2" t="str">
        <f t="array" ref="J12">IFERROR(INDEX(Менеджер!$C$4:$C$99,SMALL(IF(Менеджер!$G$4:$G$99=$F12,Менеджер!$A$4:$A$99),COLUMN(D12))),"")</f>
        <v/>
      </c>
      <c r="K12" s="2" t="str">
        <f t="array" ref="K12">IFERROR(INDEX(Менеджер!$C$4:$C$99,SMALL(IF(Менеджер!$G$4:$G$99=$F12,Менеджер!$A$4:$A$99),COLUMN(E12))),"")</f>
        <v/>
      </c>
    </row>
    <row r="13" spans="6:11" x14ac:dyDescent="0.25">
      <c r="F13" s="3">
        <f>IFERROR(SMALL(Менеджер!$G$4:$G$144,ROW()-ROW($F$3)),"")</f>
        <v>43243</v>
      </c>
      <c r="G13" s="2" t="str">
        <f t="array" ref="G13">IFERROR(INDEX(Менеджер!$C$4:$C$99,SMALL(IF(Менеджер!$G$4:$G$99=$F13,Менеджер!$A$4:$A$99),COLUMN(A13))),"")</f>
        <v>31 от 06.05.2018</v>
      </c>
      <c r="H13" s="2" t="str">
        <f t="array" ref="H13">IFERROR(INDEX(Менеджер!$C$4:$C$99,SMALL(IF(Менеджер!$G$4:$G$99=$F13,Менеджер!$A$4:$A$99),COLUMN(B13))),"")</f>
        <v/>
      </c>
      <c r="I13" s="2" t="str">
        <f t="array" ref="I13">IFERROR(INDEX(Менеджер!$C$4:$C$99,SMALL(IF(Менеджер!$G$4:$G$99=$F13,Менеджер!$A$4:$A$99),COLUMN(C13))),"")</f>
        <v/>
      </c>
      <c r="J13" s="2" t="str">
        <f t="array" ref="J13">IFERROR(INDEX(Менеджер!$C$4:$C$99,SMALL(IF(Менеджер!$G$4:$G$99=$F13,Менеджер!$A$4:$A$99),COLUMN(D13))),"")</f>
        <v/>
      </c>
      <c r="K13" s="2" t="str">
        <f t="array" ref="K13">IFERROR(INDEX(Менеджер!$C$4:$C$99,SMALL(IF(Менеджер!$G$4:$G$99=$F13,Менеджер!$A$4:$A$99),COLUMN(E13))),"")</f>
        <v/>
      </c>
    </row>
    <row r="14" spans="6:11" x14ac:dyDescent="0.25">
      <c r="F14" s="3">
        <f>IFERROR(SMALL(Менеджер!$G$4:$G$144,ROW()-ROW($F$3)),"")</f>
        <v>43244</v>
      </c>
      <c r="G14" s="2" t="str">
        <f t="array" ref="G14">IFERROR(INDEX(Менеджер!$C$4:$C$99,SMALL(IF(Менеджер!$G$4:$G$99=$F14,Менеджер!$A$4:$A$99),COLUMN(A14))),"")</f>
        <v>35 от 06.05.2018</v>
      </c>
      <c r="H14" s="2" t="str">
        <f t="array" ref="H14">IFERROR(INDEX(Менеджер!$C$4:$C$99,SMALL(IF(Менеджер!$G$4:$G$99=$F14,Менеджер!$A$4:$A$99),COLUMN(B14))),"")</f>
        <v/>
      </c>
      <c r="I14" s="2" t="str">
        <f t="array" ref="I14">IFERROR(INDEX(Менеджер!$C$4:$C$99,SMALL(IF(Менеджер!$G$4:$G$99=$F14,Менеджер!$A$4:$A$99),COLUMN(C14))),"")</f>
        <v/>
      </c>
      <c r="J14" s="2" t="str">
        <f t="array" ref="J14">IFERROR(INDEX(Менеджер!$C$4:$C$99,SMALL(IF(Менеджер!$G$4:$G$99=$F14,Менеджер!$A$4:$A$99),COLUMN(D14))),"")</f>
        <v/>
      </c>
      <c r="K14" s="2" t="str">
        <f t="array" ref="K14">IFERROR(INDEX(Менеджер!$C$4:$C$99,SMALL(IF(Менеджер!$G$4:$G$99=$F14,Менеджер!$A$4:$A$99),COLUMN(E14))),"")</f>
        <v/>
      </c>
    </row>
    <row r="15" spans="6:11" x14ac:dyDescent="0.25">
      <c r="F15" s="3">
        <f>IFERROR(SMALL(Менеджер!$G$4:$G$144,ROW()-ROW($F$3)),"")</f>
        <v>43245</v>
      </c>
      <c r="G15" s="2" t="str">
        <f t="array" ref="G15">IFERROR(INDEX(Менеджер!$C$4:$C$99,SMALL(IF(Менеджер!$G$4:$G$99=$F15,Менеджер!$A$4:$A$99),COLUMN(A15))),"")</f>
        <v>32 от 06.05.2018</v>
      </c>
      <c r="H15" s="2" t="str">
        <f t="array" ref="H15">IFERROR(INDEX(Менеджер!$C$4:$C$99,SMALL(IF(Менеджер!$G$4:$G$99=$F15,Менеджер!$A$4:$A$99),COLUMN(B15))),"")</f>
        <v/>
      </c>
      <c r="I15" s="2" t="str">
        <f t="array" ref="I15">IFERROR(INDEX(Менеджер!$C$4:$C$99,SMALL(IF(Менеджер!$G$4:$G$99=$F15,Менеджер!$A$4:$A$99),COLUMN(C15))),"")</f>
        <v/>
      </c>
      <c r="J15" s="2" t="str">
        <f t="array" ref="J15">IFERROR(INDEX(Менеджер!$C$4:$C$99,SMALL(IF(Менеджер!$G$4:$G$99=$F15,Менеджер!$A$4:$A$99),COLUMN(D15))),"")</f>
        <v/>
      </c>
      <c r="K15" s="2" t="str">
        <f t="array" ref="K15">IFERROR(INDEX(Менеджер!$C$4:$C$99,SMALL(IF(Менеджер!$G$4:$G$99=$F15,Менеджер!$A$4:$A$99),COLUMN(E15))),"")</f>
        <v/>
      </c>
    </row>
    <row r="16" spans="6:11" x14ac:dyDescent="0.25">
      <c r="F16" s="3">
        <f>IFERROR(SMALL(Менеджер!$G$4:$G$144,ROW()-ROW($F$3)),"")</f>
        <v>43261</v>
      </c>
      <c r="G16" s="2" t="str">
        <f t="array" ref="G16">IFERROR(INDEX(Менеджер!$C$4:$C$99,SMALL(IF(Менеджер!$G$4:$G$99=$F16,Менеджер!$A$4:$A$99),COLUMN(A16))),"")</f>
        <v>29 от 06.05.2018</v>
      </c>
      <c r="H16" s="2" t="str">
        <f t="array" ref="H16">IFERROR(INDEX(Менеджер!$C$4:$C$99,SMALL(IF(Менеджер!$G$4:$G$99=$F16,Менеджер!$A$4:$A$99),COLUMN(B16))),"")</f>
        <v/>
      </c>
      <c r="I16" s="2" t="str">
        <f t="array" ref="I16">IFERROR(INDEX(Менеджер!$C$4:$C$99,SMALL(IF(Менеджер!$G$4:$G$99=$F16,Менеджер!$A$4:$A$99),COLUMN(C16))),"")</f>
        <v/>
      </c>
      <c r="J16" s="2" t="str">
        <f t="array" ref="J16">IFERROR(INDEX(Менеджер!$C$4:$C$99,SMALL(IF(Менеджер!$G$4:$G$99=$F16,Менеджер!$A$4:$A$99),COLUMN(D16))),"")</f>
        <v/>
      </c>
      <c r="K16" s="2" t="str">
        <f t="array" ref="K16">IFERROR(INDEX(Менеджер!$C$4:$C$99,SMALL(IF(Менеджер!$G$4:$G$99=$F16,Менеджер!$A$4:$A$99),COLUMN(E16))),"")</f>
        <v/>
      </c>
    </row>
    <row r="17" spans="6:11" x14ac:dyDescent="0.25">
      <c r="F17" s="3" t="str">
        <f>IFERROR(SMALL(Менеджер!$G$4:$G$144,ROW()-ROW($F$3)),"")</f>
        <v/>
      </c>
      <c r="G17" s="2">
        <f t="array" ref="G17">IFERROR(INDEX(Менеджер!$C$4:$C$99,SMALL(IF(Менеджер!$G$4:$G$99=$F17,Менеджер!$A$4:$A$99),COLUMN(A17))),"")</f>
        <v>0</v>
      </c>
      <c r="H17" s="2">
        <f t="array" ref="H17">IFERROR(INDEX(Менеджер!$C$4:$C$99,SMALL(IF(Менеджер!$G$4:$G$99=$F17,Менеджер!$A$4:$A$99),COLUMN(B17))),"")</f>
        <v>0</v>
      </c>
      <c r="I17" s="2">
        <f t="array" ref="I17">IFERROR(INDEX(Менеджер!$C$4:$C$99,SMALL(IF(Менеджер!$G$4:$G$99=$F17,Менеджер!$A$4:$A$99),COLUMN(C17))),"")</f>
        <v>0</v>
      </c>
      <c r="J17" s="2">
        <f t="array" ref="J17">IFERROR(INDEX(Менеджер!$C$4:$C$99,SMALL(IF(Менеджер!$G$4:$G$99=$F17,Менеджер!$A$4:$A$99),COLUMN(D17))),"")</f>
        <v>0</v>
      </c>
      <c r="K17" s="2">
        <f t="array" ref="K17">IFERROR(INDEX(Менеджер!$C$4:$C$99,SMALL(IF(Менеджер!$G$4:$G$99=$F17,Менеджер!$A$4:$A$99),COLUMN(E17))),"")</f>
        <v>0</v>
      </c>
    </row>
    <row r="18" spans="6:11" x14ac:dyDescent="0.25">
      <c r="F18" s="3" t="str">
        <f>IFERROR(SMALL(Менеджер!$G$4:$G$144,ROW()-ROW($F$3)),"")</f>
        <v/>
      </c>
      <c r="G18" s="2">
        <f t="array" ref="G18">IFERROR(INDEX(Менеджер!$C$4:$C$99,SMALL(IF(Менеджер!$G$4:$G$99=$F18,Менеджер!$A$4:$A$99),COLUMN(A18))),"")</f>
        <v>0</v>
      </c>
      <c r="H18" s="2">
        <f t="array" ref="H18">IFERROR(INDEX(Менеджер!$C$4:$C$99,SMALL(IF(Менеджер!$G$4:$G$99=$F18,Менеджер!$A$4:$A$99),COLUMN(B18))),"")</f>
        <v>0</v>
      </c>
      <c r="I18" s="2">
        <f t="array" ref="I18">IFERROR(INDEX(Менеджер!$C$4:$C$99,SMALL(IF(Менеджер!$G$4:$G$99=$F18,Менеджер!$A$4:$A$99),COLUMN(C18))),"")</f>
        <v>0</v>
      </c>
      <c r="J18" s="2">
        <f t="array" ref="J18">IFERROR(INDEX(Менеджер!$C$4:$C$99,SMALL(IF(Менеджер!$G$4:$G$99=$F18,Менеджер!$A$4:$A$99),COLUMN(D18))),"")</f>
        <v>0</v>
      </c>
      <c r="K18" s="2">
        <f t="array" ref="K18">IFERROR(INDEX(Менеджер!$C$4:$C$99,SMALL(IF(Менеджер!$G$4:$G$99=$F18,Менеджер!$A$4:$A$99),COLUMN(E18))),"")</f>
        <v>0</v>
      </c>
    </row>
    <row r="19" spans="6:11" x14ac:dyDescent="0.25">
      <c r="F19" s="1" t="str">
        <f>IFERROR(SMALL(Менеджер!$G$4:$G$144,ROW()-ROW($F$3)),"")</f>
        <v/>
      </c>
    </row>
    <row r="20" spans="6:11" x14ac:dyDescent="0.25">
      <c r="F20" s="1"/>
    </row>
    <row r="21" spans="6:11" x14ac:dyDescent="0.25">
      <c r="F21" s="1"/>
    </row>
    <row r="22" spans="6:11" x14ac:dyDescent="0.25">
      <c r="F22" s="1"/>
    </row>
    <row r="23" spans="6:11" x14ac:dyDescent="0.25">
      <c r="F23" s="1"/>
    </row>
    <row r="24" spans="6:11" x14ac:dyDescent="0.25">
      <c r="F24" s="1"/>
    </row>
    <row r="25" spans="6:11" x14ac:dyDescent="0.25">
      <c r="F25" s="1"/>
    </row>
    <row r="26" spans="6:11" x14ac:dyDescent="0.25">
      <c r="F26" s="1"/>
    </row>
    <row r="27" spans="6:11" x14ac:dyDescent="0.25">
      <c r="F27" s="1"/>
    </row>
    <row r="28" spans="6:11" x14ac:dyDescent="0.25">
      <c r="F28" s="1"/>
    </row>
    <row r="29" spans="6:11" x14ac:dyDescent="0.25">
      <c r="F29" s="1"/>
    </row>
    <row r="30" spans="6:11" x14ac:dyDescent="0.25">
      <c r="F30" s="1"/>
    </row>
    <row r="31" spans="6:11" x14ac:dyDescent="0.25">
      <c r="F31" s="1"/>
    </row>
    <row r="32" spans="6:11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</sheetData>
  <sortState ref="A4:V143">
    <sortCondition ref="E4:E143"/>
    <sortCondition ref="C4:C143"/>
    <sortCondition ref="D4:D14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F4:G118"/>
  <sheetViews>
    <sheetView tabSelected="1" workbookViewId="0">
      <selection activeCell="G4" sqref="G4"/>
    </sheetView>
  </sheetViews>
  <sheetFormatPr defaultRowHeight="15" x14ac:dyDescent="0.25"/>
  <cols>
    <col min="6" max="6" width="13.7109375" customWidth="1"/>
    <col min="7" max="11" width="17.42578125" customWidth="1"/>
    <col min="12" max="12" width="10" bestFit="1" customWidth="1"/>
    <col min="13" max="15" width="6" bestFit="1" customWidth="1"/>
    <col min="16" max="16" width="14.5703125" bestFit="1" customWidth="1"/>
  </cols>
  <sheetData>
    <row r="4" spans="6:7" x14ac:dyDescent="0.25">
      <c r="F4" s="3">
        <f>IFERROR(SMALL(Менеджер!$G$4:$G$144,ROW()-ROW($F$3)),"")</f>
        <v>43226</v>
      </c>
      <c r="G4" s="2" t="str">
        <f t="array" ref="G4">IFERROR(INDEX(Менеджер!$C$4:$C$99,SMALL(IF(Менеджер!$G$4:$G$99=$F4,Менеджер!$A$4:$A$99),COUNTIF(F$4:F4,F4))),"")</f>
        <v>37 от 06.05.2018</v>
      </c>
    </row>
    <row r="5" spans="6:7" x14ac:dyDescent="0.25">
      <c r="F5" s="3">
        <f>IFERROR(SMALL(Менеджер!$G$4:$G$144,ROW()-ROW($F$3)),"")</f>
        <v>43230</v>
      </c>
      <c r="G5" s="2" t="str">
        <f t="array" ref="G5">IFERROR(INDEX(Менеджер!$C$4:$C$99,SMALL(IF(Менеджер!$G$4:$G$99=$F5,Менеджер!$A$4:$A$99),COUNTIF(F$4:F5,F5))),"")</f>
        <v>26 от 06.05.2018</v>
      </c>
    </row>
    <row r="6" spans="6:7" x14ac:dyDescent="0.25">
      <c r="F6" s="3">
        <f>IFERROR(SMALL(Менеджер!$G$4:$G$144,ROW()-ROW($F$3)),"")</f>
        <v>43230</v>
      </c>
      <c r="G6" s="2" t="str">
        <f t="array" ref="G6">IFERROR(INDEX(Менеджер!$C$4:$C$99,SMALL(IF(Менеджер!$G$4:$G$99=$F6,Менеджер!$A$4:$A$99),COUNTIF(F$4:F6,F6))),"")</f>
        <v>38 от 06.05.2018</v>
      </c>
    </row>
    <row r="7" spans="6:7" x14ac:dyDescent="0.25">
      <c r="F7" s="3">
        <f>IFERROR(SMALL(Менеджер!$G$4:$G$144,ROW()-ROW($F$3)),"")</f>
        <v>43231</v>
      </c>
      <c r="G7" s="2" t="str">
        <f t="array" ref="G7">IFERROR(INDEX(Менеджер!$C$4:$C$99,SMALL(IF(Менеджер!$G$4:$G$99=$F7,Менеджер!$A$4:$A$99),COUNTIF(F$4:F7,F7))),"")</f>
        <v>30 от 06.05.2018</v>
      </c>
    </row>
    <row r="8" spans="6:7" x14ac:dyDescent="0.25">
      <c r="F8" s="3">
        <f>IFERROR(SMALL(Менеджер!$G$4:$G$144,ROW()-ROW($F$3)),"")</f>
        <v>43232</v>
      </c>
      <c r="G8" s="2" t="str">
        <f t="array" ref="G8">IFERROR(INDEX(Менеджер!$C$4:$C$99,SMALL(IF(Менеджер!$G$4:$G$99=$F8,Менеджер!$A$4:$A$99),COUNTIF(F$4:F8,F8))),"")</f>
        <v>28 от 06.05.2018</v>
      </c>
    </row>
    <row r="9" spans="6:7" x14ac:dyDescent="0.25">
      <c r="F9" s="3">
        <f>IFERROR(SMALL(Менеджер!$G$4:$G$144,ROW()-ROW($F$3)),"")</f>
        <v>43234</v>
      </c>
      <c r="G9" s="2" t="str">
        <f t="array" ref="G9">IFERROR(INDEX(Менеджер!$C$4:$C$99,SMALL(IF(Менеджер!$G$4:$G$99=$F9,Менеджер!$A$4:$A$99),COUNTIF(F$4:F9,F9))),"")</f>
        <v>34 от 06.05.2018</v>
      </c>
    </row>
    <row r="10" spans="6:7" x14ac:dyDescent="0.25">
      <c r="F10" s="3">
        <f>IFERROR(SMALL(Менеджер!$G$4:$G$144,ROW()-ROW($F$3)),"")</f>
        <v>43235</v>
      </c>
      <c r="G10" s="2" t="str">
        <f t="array" ref="G10">IFERROR(INDEX(Менеджер!$C$4:$C$99,SMALL(IF(Менеджер!$G$4:$G$99=$F10,Менеджер!$A$4:$A$99),COUNTIF(F$4:F10,F10))),"")</f>
        <v>27 от 06.05.2018</v>
      </c>
    </row>
    <row r="11" spans="6:7" x14ac:dyDescent="0.25">
      <c r="F11" s="3">
        <f>IFERROR(SMALL(Менеджер!$G$4:$G$144,ROW()-ROW($F$3)),"")</f>
        <v>43238</v>
      </c>
      <c r="G11" s="2" t="str">
        <f t="array" ref="G11">IFERROR(INDEX(Менеджер!$C$4:$C$99,SMALL(IF(Менеджер!$G$4:$G$99=$F11,Менеджер!$A$4:$A$99),COUNTIF(F$4:F11,F11))),"")</f>
        <v>33 от 06.05.2018</v>
      </c>
    </row>
    <row r="12" spans="6:7" x14ac:dyDescent="0.25">
      <c r="F12" s="3">
        <f>IFERROR(SMALL(Менеджер!$G$4:$G$144,ROW()-ROW($F$3)),"")</f>
        <v>43238</v>
      </c>
      <c r="G12" s="2" t="str">
        <f t="array" ref="G12">IFERROR(INDEX(Менеджер!$C$4:$C$99,SMALL(IF(Менеджер!$G$4:$G$99=$F12,Менеджер!$A$4:$A$99),COUNTIF(F$4:F12,F12))),"")</f>
        <v>36 от 06.05.2018</v>
      </c>
    </row>
    <row r="13" spans="6:7" x14ac:dyDescent="0.25">
      <c r="F13" s="3">
        <f>IFERROR(SMALL(Менеджер!$G$4:$G$144,ROW()-ROW($F$3)),"")</f>
        <v>43243</v>
      </c>
      <c r="G13" s="2" t="str">
        <f t="array" ref="G13">IFERROR(INDEX(Менеджер!$C$4:$C$99,SMALL(IF(Менеджер!$G$4:$G$99=$F13,Менеджер!$A$4:$A$99),COUNTIF(F$4:F13,F13))),"")</f>
        <v>31 от 06.05.2018</v>
      </c>
    </row>
    <row r="14" spans="6:7" x14ac:dyDescent="0.25">
      <c r="F14" s="3">
        <f>IFERROR(SMALL(Менеджер!$G$4:$G$144,ROW()-ROW($F$3)),"")</f>
        <v>43244</v>
      </c>
      <c r="G14" s="2" t="str">
        <f t="array" ref="G14">IFERROR(INDEX(Менеджер!$C$4:$C$99,SMALL(IF(Менеджер!$G$4:$G$99=$F14,Менеджер!$A$4:$A$99),COUNTIF(F$4:F14,F14))),"")</f>
        <v>35 от 06.05.2018</v>
      </c>
    </row>
    <row r="15" spans="6:7" x14ac:dyDescent="0.25">
      <c r="F15" s="3">
        <f>IFERROR(SMALL(Менеджер!$G$4:$G$144,ROW()-ROW($F$3)),"")</f>
        <v>43245</v>
      </c>
      <c r="G15" s="2" t="str">
        <f t="array" ref="G15">IFERROR(INDEX(Менеджер!$C$4:$C$99,SMALL(IF(Менеджер!$G$4:$G$99=$F15,Менеджер!$A$4:$A$99),COUNTIF(F$4:F15,F15))),"")</f>
        <v>32 от 06.05.2018</v>
      </c>
    </row>
    <row r="16" spans="6:7" x14ac:dyDescent="0.25">
      <c r="F16" s="3">
        <f>IFERROR(SMALL(Менеджер!$G$4:$G$144,ROW()-ROW($F$3)),"")</f>
        <v>43261</v>
      </c>
      <c r="G16" s="2" t="str">
        <f t="array" ref="G16">IFERROR(INDEX(Менеджер!$C$4:$C$99,SMALL(IF(Менеджер!$G$4:$G$99=$F16,Менеджер!$A$4:$A$99),COUNTIF(F$4:F16,F16))),"")</f>
        <v>29 от 06.05.2018</v>
      </c>
    </row>
    <row r="17" spans="6:7" x14ac:dyDescent="0.25">
      <c r="F17" s="3" t="str">
        <f>IFERROR(SMALL(Менеджер!$G$4:$G$144,ROW()-ROW($F$3)),"")</f>
        <v/>
      </c>
      <c r="G17" s="2">
        <f t="array" ref="G17">IFERROR(INDEX(Менеджер!$C$4:$C$99,SMALL(IF(Менеджер!$G$4:$G$99=$F17,Менеджер!$A$4:$A$99),COUNTIF(F$4:F17,F17))),"")</f>
        <v>0</v>
      </c>
    </row>
    <row r="18" spans="6:7" x14ac:dyDescent="0.25">
      <c r="F18" s="3" t="str">
        <f>IFERROR(SMALL(Менеджер!$G$4:$G$144,ROW()-ROW($F$3)),"")</f>
        <v/>
      </c>
      <c r="G18" s="2">
        <f t="array" ref="G18">IFERROR(INDEX(Менеджер!$C$4:$C$99,SMALL(IF(Менеджер!$G$4:$G$99=$F18,Менеджер!$A$4:$A$99),COUNTIF(F$4:F18,F18))),"")</f>
        <v>0</v>
      </c>
    </row>
    <row r="19" spans="6:7" x14ac:dyDescent="0.25">
      <c r="F19" s="1" t="str">
        <f>IFERROR(SMALL(Менеджер!$G$4:$G$144,ROW()-ROW($F$3)),"")</f>
        <v/>
      </c>
    </row>
    <row r="20" spans="6:7" x14ac:dyDescent="0.25">
      <c r="F20" s="1"/>
    </row>
    <row r="21" spans="6:7" x14ac:dyDescent="0.25">
      <c r="F21" s="1"/>
    </row>
    <row r="22" spans="6:7" x14ac:dyDescent="0.25">
      <c r="F22" s="1"/>
    </row>
    <row r="23" spans="6:7" x14ac:dyDescent="0.25">
      <c r="F23" s="1"/>
    </row>
    <row r="24" spans="6:7" x14ac:dyDescent="0.25">
      <c r="F24" s="1"/>
    </row>
    <row r="25" spans="6:7" x14ac:dyDescent="0.25">
      <c r="F25" s="1"/>
    </row>
    <row r="26" spans="6:7" x14ac:dyDescent="0.25">
      <c r="F26" s="1"/>
    </row>
    <row r="27" spans="6:7" x14ac:dyDescent="0.25">
      <c r="F27" s="1"/>
    </row>
    <row r="28" spans="6:7" x14ac:dyDescent="0.25">
      <c r="F28" s="1"/>
    </row>
    <row r="29" spans="6:7" x14ac:dyDescent="0.25">
      <c r="F29" s="1"/>
    </row>
    <row r="30" spans="6:7" x14ac:dyDescent="0.25">
      <c r="F30" s="1"/>
    </row>
    <row r="31" spans="6:7" x14ac:dyDescent="0.25">
      <c r="F31" s="1"/>
    </row>
    <row r="32" spans="6:7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Менеджер</vt:lpstr>
      <vt:lpstr>Лист1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2018-05-21T10:05:09Z</dcterms:modified>
</cp:coreProperties>
</file>