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15" windowWidth="15480" windowHeight="9060" tabRatio="777" activeTab="0"/>
  </bookViews>
  <sheets>
    <sheet name="данные" sheetId="1" r:id="rId1"/>
    <sheet name="У1" sheetId="2" r:id="rId2"/>
    <sheet name="У2" sheetId="3" r:id="rId3"/>
  </sheets>
  <definedNames>
    <definedName name="_xlnm.Print_Area" localSheetId="1">'У1'!$A$1:$C$77</definedName>
    <definedName name="_xlnm.Print_Area" localSheetId="2">'У2'!$A$1:$D$46</definedName>
  </definedNames>
  <calcPr fullCalcOnLoad="1"/>
</workbook>
</file>

<file path=xl/sharedStrings.xml><?xml version="1.0" encoding="utf-8"?>
<sst xmlns="http://schemas.openxmlformats.org/spreadsheetml/2006/main" count="226" uniqueCount="33">
  <si>
    <t>Услуга (ед.)</t>
  </si>
  <si>
    <t>Всего  NiбазОТ1</t>
  </si>
  <si>
    <t>Всего  NiбазОТ2</t>
  </si>
  <si>
    <t>Категория</t>
  </si>
  <si>
    <t>№ услуги</t>
  </si>
  <si>
    <t>Всего</t>
  </si>
  <si>
    <t>Норма часов 2018</t>
  </si>
  <si>
    <t>Наименование должности</t>
  </si>
  <si>
    <t>Кол-во шт. единиц</t>
  </si>
  <si>
    <t>№ п/п</t>
  </si>
  <si>
    <t>Фатическое количество человеко-часов персонала,задействованного в процессе оказания услуги в год</t>
  </si>
  <si>
    <t>1.1 Оплата труда работников, непосредственно связанных с оказанием услуги</t>
  </si>
  <si>
    <t xml:space="preserve">Администратор </t>
  </si>
  <si>
    <t>Оператор стиральных машин</t>
  </si>
  <si>
    <t>Гладильщик</t>
  </si>
  <si>
    <t>Подсобный рабочий</t>
  </si>
  <si>
    <t>Заместитель директора по общественному питанияю</t>
  </si>
  <si>
    <t>Директор гостиницы</t>
  </si>
  <si>
    <t xml:space="preserve">Инженер </t>
  </si>
  <si>
    <t>Электромеханик</t>
  </si>
  <si>
    <t>Заведующий хозяйством</t>
  </si>
  <si>
    <t>Заведующий складом</t>
  </si>
  <si>
    <t>Оператор котельной</t>
  </si>
  <si>
    <t>Горничная</t>
  </si>
  <si>
    <t>Уборщик производственных и служебных помещений</t>
  </si>
  <si>
    <t>Инженер</t>
  </si>
  <si>
    <t>Слесарь-сантехник</t>
  </si>
  <si>
    <t>Начальник службы приема и размещения</t>
  </si>
  <si>
    <t>в</t>
  </si>
  <si>
    <t>о</t>
  </si>
  <si>
    <t>2.4 Оплата труда работников, несвязанных с оказанием услуги</t>
  </si>
  <si>
    <t>Дано
Наименование должностей с количеством штатных едениц распределенных по условиям:
Категория ("о" или "в")
Услуга (ед.) ("1" или "2")</t>
  </si>
  <si>
    <t>Необходимо чтобы
На лист У1 в верхнюю таблицу попали должности по категории "о" и со значениями услуги "1", в нижнюю таблицу - по категории "в" и со значениями услуги "1" в сортировке по должности с присвоением порядкового номера и с определенным количеством строк
На лист У2 в верхнюю таблицу попали должности по категории "о" и со значениями услуги "2", в нижнюю таблицу - по категории "в" и со значениями услуги "2" также в сортировке по должности с присвоением порядкового номера и с определенным количеством строк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</si>
</sst>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0.0000000000"/>
    <numFmt numFmtId="177" formatCode="0.000000000"/>
    <numFmt numFmtId="178" formatCode="_-* #,##0.000_р_._-;\-* #,##0.000_р_._-;_-* &quot;-&quot;???_р_._-;_-@_-"/>
    <numFmt numFmtId="179" formatCode="_-* #,##0.0000_р_._-;\-* #,##0.0000_р_._-;_-* &quot;-&quot;????_р_._-;_-@_-"/>
    <numFmt numFmtId="180" formatCode="#,##0.000"/>
    <numFmt numFmtId="181" formatCode="#,##0.0000"/>
    <numFmt numFmtId="182" formatCode="_-* #,##0.0_р_._-;\-* #,##0.0_р_._-;_-* &quot;-&quot;??_р_._-;_-@_-"/>
    <numFmt numFmtId="183" formatCode="_-* #,##0_р_._-;\-* #,##0_р_._-;_-* &quot;-&quot;??_р_._-;_-@_-"/>
    <numFmt numFmtId="184" formatCode="#,##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#,##0.00&quot;р.&quot;"/>
    <numFmt numFmtId="192" formatCode="[$-FC19]d\ mmmm\ yyyy\ &quot;г.&quot;"/>
    <numFmt numFmtId="193" formatCode="_-* #,##0.00000_р_._-;\-* #,##0.00000_р_._-;_-* &quot;-&quot;?????_р_._-;_-@_-"/>
    <numFmt numFmtId="194" formatCode="#,##0.00000_ ;\-#,##0.00000\ "/>
    <numFmt numFmtId="195" formatCode="#,##0.0000000000000"/>
    <numFmt numFmtId="196" formatCode="#,##0.00000000"/>
    <numFmt numFmtId="197" formatCode="#,##0.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_-* #,##0.00000000_р_._-;\-* #,##0.00000000_р_._-;_-* &quot;-&quot;??_р_._-;_-@_-"/>
    <numFmt numFmtId="206" formatCode="_-* #,##0.000000000_р_._-;\-* #,##0.000000000_р_._-;_-* &quot;-&quot;??_р_._-;_-@_-"/>
    <numFmt numFmtId="207" formatCode="_-* #,##0.0000000000_р_._-;\-* #,##0.0000000000_р_._-;_-* &quot;-&quot;??_р_._-;_-@_-"/>
    <numFmt numFmtId="208" formatCode="#,##0.000000"/>
    <numFmt numFmtId="209" formatCode="_-* #,##0.00\ &quot;₽&quot;_-;\-* #,##0.00\ &quot;₽&quot;_-;_-* &quot;-&quot;??\ &quot;₽&quot;_-;_-@_-"/>
    <numFmt numFmtId="210" formatCode="_-* #,##0\ &quot;₽&quot;_-;\-* #,##0\ &quot;₽&quot;_-;_-* &quot;-&quot;\ &quot;₽&quot;_-;_-@_-"/>
    <numFmt numFmtId="211" formatCode="_-* #,##0.00\ _₽_-;\-* #,##0.00\ _₽_-;_-* &quot;-&quot;??\ _₽_-;_-@_-"/>
    <numFmt numFmtId="212" formatCode="_-* #,##0\ _₽_-;\-* #,##0\ _₽_-;_-* &quot;-&quot;\ _₽_-;_-@_-"/>
    <numFmt numFmtId="213" formatCode="0.000;[Red]\-0.000"/>
    <numFmt numFmtId="214" formatCode="#,##0.00;[Red]\-#,##0.00"/>
    <numFmt numFmtId="215" formatCode="0.00;[Red]\-0.00"/>
    <numFmt numFmtId="216" formatCode="_-* #,##0.000000000_р_._-;\-* #,##0.000000000_р_._-;_-* &quot;-&quot;?????????_р_._-;_-@_-"/>
    <numFmt numFmtId="217" formatCode="#,##0.00_ ;\-#,##0.00\ 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&quot;, sans-serif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b/>
      <sz val="10"/>
      <name val="Arial Cyr&quot;, sans-serif"/>
      <family val="0"/>
    </font>
    <font>
      <b/>
      <sz val="12"/>
      <name val="Times New Roman Cyr&quot;, serif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49" fontId="8" fillId="0" borderId="1">
      <alignment vertical="top" wrapText="1"/>
      <protection/>
    </xf>
    <xf numFmtId="14" fontId="8" fillId="0" borderId="1">
      <alignment vertical="top" wrapText="1"/>
      <protection/>
    </xf>
    <xf numFmtId="0" fontId="9" fillId="8" borderId="1">
      <alignment horizontal="center" vertical="center" wrapText="1"/>
      <protection/>
    </xf>
    <xf numFmtId="4" fontId="10" fillId="16" borderId="1">
      <alignment vertical="top" shrinkToFit="1"/>
      <protection/>
    </xf>
    <xf numFmtId="4" fontId="11" fillId="0" borderId="1">
      <alignment vertical="top" shrinkToFi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12" fillId="8" borderId="1">
      <alignment horizontal="center" vertical="center" wrapText="1"/>
      <protection/>
    </xf>
    <xf numFmtId="14" fontId="8" fillId="0" borderId="1">
      <alignment vertical="top"/>
      <protection/>
    </xf>
    <xf numFmtId="49" fontId="8" fillId="0" borderId="1">
      <alignment vertical="top"/>
      <protection/>
    </xf>
    <xf numFmtId="4" fontId="8" fillId="0" borderId="1">
      <alignment vertical="top" shrinkToFit="1"/>
      <protection/>
    </xf>
    <xf numFmtId="0" fontId="13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left" vertical="top" wrapText="1"/>
      <protection/>
    </xf>
    <xf numFmtId="0" fontId="14" fillId="16" borderId="2">
      <alignment vertical="top"/>
      <protection/>
    </xf>
    <xf numFmtId="4" fontId="14" fillId="16" borderId="1">
      <alignment vertical="top" shrinkToFit="1"/>
      <protection/>
    </xf>
    <xf numFmtId="0" fontId="14" fillId="16" borderId="2">
      <alignment horizontal="right" vertical="top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7" borderId="3" applyNumberFormat="0" applyAlignment="0" applyProtection="0"/>
    <xf numFmtId="0" fontId="18" fillId="21" borderId="4" applyNumberFormat="0" applyAlignment="0" applyProtection="0"/>
    <xf numFmtId="0" fontId="19" fillId="21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10" applyNumberFormat="0" applyFont="0" applyAlignment="0" applyProtection="0"/>
    <xf numFmtId="9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7" fillId="0" borderId="1" xfId="0" applyFont="1" applyFill="1" applyBorder="1" applyAlignment="1">
      <alignment horizontal="left" vertical="top" wrapText="1"/>
    </xf>
    <xf numFmtId="0" fontId="0" fillId="24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/>
    </xf>
    <xf numFmtId="0" fontId="0" fillId="24" borderId="0" xfId="0" applyFill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7" fillId="0" borderId="14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/>
    </xf>
    <xf numFmtId="4" fontId="0" fillId="0" borderId="1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7" fillId="0" borderId="2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7" fillId="0" borderId="25" xfId="0" applyFont="1" applyFill="1" applyBorder="1" applyAlignment="1">
      <alignment horizontal="left" vertical="top" wrapText="1"/>
    </xf>
    <xf numFmtId="4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6" fillId="21" borderId="13" xfId="0" applyFont="1" applyFill="1" applyBorder="1" applyAlignment="1">
      <alignment horizontal="center" wrapText="1"/>
    </xf>
    <xf numFmtId="0" fontId="6" fillId="21" borderId="28" xfId="0" applyFont="1" applyFill="1" applyBorder="1" applyAlignment="1">
      <alignment horizontal="center" wrapText="1"/>
    </xf>
    <xf numFmtId="0" fontId="2" fillId="21" borderId="29" xfId="0" applyFont="1" applyFill="1" applyBorder="1" applyAlignment="1">
      <alignment horizontal="center"/>
    </xf>
    <xf numFmtId="0" fontId="2" fillId="21" borderId="13" xfId="0" applyFont="1" applyFill="1" applyBorder="1" applyAlignment="1">
      <alignment/>
    </xf>
    <xf numFmtId="4" fontId="2" fillId="21" borderId="29" xfId="0" applyNumberFormat="1" applyFont="1" applyFill="1" applyBorder="1" applyAlignment="1">
      <alignment/>
    </xf>
    <xf numFmtId="4" fontId="2" fillId="21" borderId="13" xfId="0" applyNumberFormat="1" applyFont="1" applyFill="1" applyBorder="1" applyAlignment="1">
      <alignment/>
    </xf>
    <xf numFmtId="0" fontId="2" fillId="21" borderId="30" xfId="0" applyFont="1" applyFill="1" applyBorder="1" applyAlignment="1">
      <alignment/>
    </xf>
    <xf numFmtId="0" fontId="1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left" vertical="top" wrapText="1"/>
    </xf>
    <xf numFmtId="1" fontId="0" fillId="23" borderId="1" xfId="0" applyNumberFormat="1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left" vertical="top" wrapText="1"/>
    </xf>
    <xf numFmtId="0" fontId="0" fillId="23" borderId="0" xfId="0" applyFill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4" borderId="25" xfId="0" applyFont="1" applyFill="1" applyBorder="1" applyAlignment="1">
      <alignment horizontal="left" vertical="top" wrapText="1"/>
    </xf>
    <xf numFmtId="1" fontId="0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 wrapText="1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wrapText="1"/>
    </xf>
    <xf numFmtId="0" fontId="0" fillId="21" borderId="0" xfId="0" applyFill="1" applyBorder="1" applyAlignment="1">
      <alignment horizontal="left" wrapText="1"/>
    </xf>
    <xf numFmtId="0" fontId="0" fillId="21" borderId="0" xfId="0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5" xfId="35"/>
    <cellStyle name="st16" xfId="36"/>
    <cellStyle name="st17" xfId="37"/>
    <cellStyle name="st18" xfId="38"/>
    <cellStyle name="st19" xfId="39"/>
    <cellStyle name="style0" xfId="40"/>
    <cellStyle name="td" xfId="41"/>
    <cellStyle name="tr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9"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115" zoomScaleNormal="115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11.25390625" style="0" customWidth="1"/>
    <col min="2" max="2" width="9.875" style="10" bestFit="1" customWidth="1"/>
    <col min="3" max="3" width="5.875" style="0" customWidth="1"/>
    <col min="4" max="4" width="27.75390625" style="0" customWidth="1"/>
    <col min="6" max="6" width="10.125" style="0" bestFit="1" customWidth="1"/>
    <col min="7" max="7" width="13.375" style="0" customWidth="1"/>
    <col min="8" max="8" width="10.125" style="0" bestFit="1" customWidth="1"/>
  </cols>
  <sheetData>
    <row r="1" spans="6:8" ht="12.75">
      <c r="F1" s="68" t="s">
        <v>0</v>
      </c>
      <c r="G1" s="69"/>
      <c r="H1" s="31"/>
    </row>
    <row r="2" spans="2:8" ht="39" thickBot="1">
      <c r="B2" s="38" t="s">
        <v>4</v>
      </c>
      <c r="C2" s="39" t="s">
        <v>3</v>
      </c>
      <c r="D2" s="40" t="s">
        <v>7</v>
      </c>
      <c r="E2" s="41" t="s">
        <v>8</v>
      </c>
      <c r="F2" s="42">
        <v>1</v>
      </c>
      <c r="G2" s="43">
        <v>2</v>
      </c>
      <c r="H2" s="44" t="s">
        <v>6</v>
      </c>
    </row>
    <row r="3" spans="2:8" ht="13.5" thickBot="1">
      <c r="B3" s="53"/>
      <c r="C3" s="54"/>
      <c r="D3" s="51"/>
      <c r="E3" s="52"/>
      <c r="F3" s="55">
        <v>2500</v>
      </c>
      <c r="G3" s="56">
        <v>98</v>
      </c>
      <c r="H3" s="57">
        <v>1970</v>
      </c>
    </row>
    <row r="4" spans="2:8" ht="12.75">
      <c r="B4" s="45">
        <v>1</v>
      </c>
      <c r="C4" s="46" t="s">
        <v>29</v>
      </c>
      <c r="D4" s="47" t="s">
        <v>12</v>
      </c>
      <c r="E4" s="37">
        <v>1</v>
      </c>
      <c r="F4" s="48">
        <f>H4</f>
        <v>1970</v>
      </c>
      <c r="G4" s="49"/>
      <c r="H4" s="50">
        <f>$H$3*E4</f>
        <v>1970</v>
      </c>
    </row>
    <row r="5" spans="2:8" ht="12.75">
      <c r="B5" s="4">
        <v>1</v>
      </c>
      <c r="C5" s="16" t="s">
        <v>29</v>
      </c>
      <c r="D5" s="15" t="s">
        <v>12</v>
      </c>
      <c r="E5" s="28">
        <v>1</v>
      </c>
      <c r="F5" s="32">
        <f>H5</f>
        <v>1970</v>
      </c>
      <c r="G5" s="30"/>
      <c r="H5" s="33">
        <f>$H$3*E5</f>
        <v>1970</v>
      </c>
    </row>
    <row r="6" spans="2:14" ht="12.75" customHeight="1">
      <c r="B6" s="4">
        <v>1</v>
      </c>
      <c r="C6" s="16" t="s">
        <v>29</v>
      </c>
      <c r="D6" s="15" t="s">
        <v>12</v>
      </c>
      <c r="E6" s="28">
        <v>1</v>
      </c>
      <c r="F6" s="32">
        <f>H6</f>
        <v>1970</v>
      </c>
      <c r="G6" s="30"/>
      <c r="H6" s="33">
        <f>$H$3*E6</f>
        <v>1970</v>
      </c>
      <c r="J6" s="80" t="s">
        <v>31</v>
      </c>
      <c r="K6" s="80"/>
      <c r="L6" s="80"/>
      <c r="M6" s="80"/>
      <c r="N6" s="80"/>
    </row>
    <row r="7" spans="2:14" ht="12.75">
      <c r="B7" s="4">
        <v>1</v>
      </c>
      <c r="C7" s="16" t="s">
        <v>29</v>
      </c>
      <c r="D7" s="15" t="s">
        <v>12</v>
      </c>
      <c r="E7" s="28">
        <v>1</v>
      </c>
      <c r="F7" s="32">
        <f>H7</f>
        <v>1970</v>
      </c>
      <c r="G7" s="30"/>
      <c r="H7" s="33">
        <f>$H$3*E7</f>
        <v>1970</v>
      </c>
      <c r="I7" s="76"/>
      <c r="J7" s="80"/>
      <c r="K7" s="80"/>
      <c r="L7" s="80"/>
      <c r="M7" s="80"/>
      <c r="N7" s="80"/>
    </row>
    <row r="8" spans="2:14" ht="12.75">
      <c r="B8" s="4">
        <v>1</v>
      </c>
      <c r="C8" s="16" t="s">
        <v>29</v>
      </c>
      <c r="D8" s="15" t="s">
        <v>12</v>
      </c>
      <c r="E8" s="28">
        <v>1</v>
      </c>
      <c r="F8" s="32">
        <f>H8</f>
        <v>1970</v>
      </c>
      <c r="G8" s="30"/>
      <c r="H8" s="33">
        <f>$H$3*E8</f>
        <v>1970</v>
      </c>
      <c r="I8" s="76"/>
      <c r="J8" s="80"/>
      <c r="K8" s="80"/>
      <c r="L8" s="80"/>
      <c r="M8" s="80"/>
      <c r="N8" s="80"/>
    </row>
    <row r="9" spans="2:14" ht="12.75">
      <c r="B9" s="4">
        <v>1</v>
      </c>
      <c r="C9" s="16" t="s">
        <v>29</v>
      </c>
      <c r="D9" s="15" t="s">
        <v>12</v>
      </c>
      <c r="E9" s="28">
        <v>1</v>
      </c>
      <c r="F9" s="32">
        <f>H9</f>
        <v>1970</v>
      </c>
      <c r="G9" s="30"/>
      <c r="H9" s="33">
        <f>$H$3*E9</f>
        <v>1970</v>
      </c>
      <c r="I9" s="76"/>
      <c r="J9" s="80"/>
      <c r="K9" s="80"/>
      <c r="L9" s="80"/>
      <c r="M9" s="80"/>
      <c r="N9" s="80"/>
    </row>
    <row r="10" spans="2:14" ht="12.75">
      <c r="B10" s="4">
        <v>1</v>
      </c>
      <c r="C10" s="16" t="s">
        <v>29</v>
      </c>
      <c r="D10" s="15" t="s">
        <v>12</v>
      </c>
      <c r="E10" s="28">
        <v>1</v>
      </c>
      <c r="F10" s="32">
        <f>H10</f>
        <v>1970</v>
      </c>
      <c r="G10" s="30"/>
      <c r="H10" s="33">
        <f>$H$3*E10</f>
        <v>1970</v>
      </c>
      <c r="I10" s="76"/>
      <c r="J10" s="80"/>
      <c r="K10" s="80"/>
      <c r="L10" s="80"/>
      <c r="M10" s="80"/>
      <c r="N10" s="80"/>
    </row>
    <row r="11" spans="2:14" ht="12.75">
      <c r="B11" s="4">
        <v>1</v>
      </c>
      <c r="C11" s="16" t="s">
        <v>29</v>
      </c>
      <c r="D11" s="15" t="s">
        <v>12</v>
      </c>
      <c r="E11" s="28">
        <v>1</v>
      </c>
      <c r="F11" s="32">
        <f>H11</f>
        <v>1970</v>
      </c>
      <c r="G11" s="30"/>
      <c r="H11" s="33">
        <f>$H$3*E11</f>
        <v>1970</v>
      </c>
      <c r="I11" s="78"/>
      <c r="J11" s="77"/>
      <c r="K11" s="77"/>
      <c r="L11" s="77"/>
      <c r="M11" s="77"/>
      <c r="N11" s="77"/>
    </row>
    <row r="12" spans="2:14" ht="12.75">
      <c r="B12" s="4">
        <v>1</v>
      </c>
      <c r="C12" s="16" t="s">
        <v>29</v>
      </c>
      <c r="D12" s="15" t="s">
        <v>12</v>
      </c>
      <c r="E12" s="28">
        <v>1</v>
      </c>
      <c r="F12" s="32">
        <f>H12</f>
        <v>1970</v>
      </c>
      <c r="G12" s="30"/>
      <c r="H12" s="33">
        <f>$H$3*E12</f>
        <v>1970</v>
      </c>
      <c r="I12" s="78"/>
      <c r="J12" s="77"/>
      <c r="K12" s="77"/>
      <c r="L12" s="77"/>
      <c r="M12" s="77"/>
      <c r="N12" s="77"/>
    </row>
    <row r="13" spans="2:14" ht="12.75" customHeight="1">
      <c r="B13" s="4">
        <v>1</v>
      </c>
      <c r="C13" s="16" t="s">
        <v>29</v>
      </c>
      <c r="D13" s="15" t="s">
        <v>12</v>
      </c>
      <c r="E13" s="28">
        <v>0.68</v>
      </c>
      <c r="F13" s="32">
        <f>H13</f>
        <v>1339.6000000000001</v>
      </c>
      <c r="G13" s="30"/>
      <c r="H13" s="33">
        <f>$H$3*E13</f>
        <v>1339.6000000000001</v>
      </c>
      <c r="I13" s="78"/>
      <c r="J13" s="81" t="s">
        <v>32</v>
      </c>
      <c r="K13" s="81"/>
      <c r="L13" s="81"/>
      <c r="M13" s="81"/>
      <c r="N13" s="81"/>
    </row>
    <row r="14" spans="2:14" ht="12.75">
      <c r="B14" s="4">
        <v>1</v>
      </c>
      <c r="C14" s="16" t="s">
        <v>29</v>
      </c>
      <c r="D14" s="15" t="s">
        <v>12</v>
      </c>
      <c r="E14" s="28">
        <v>0.33</v>
      </c>
      <c r="F14" s="32">
        <f>H14</f>
        <v>650.1</v>
      </c>
      <c r="G14" s="30"/>
      <c r="H14" s="33">
        <f>$H$3*E14</f>
        <v>650.1</v>
      </c>
      <c r="J14" s="81"/>
      <c r="K14" s="81"/>
      <c r="L14" s="81"/>
      <c r="M14" s="81"/>
      <c r="N14" s="81"/>
    </row>
    <row r="15" spans="2:14" ht="12.75">
      <c r="B15" s="4">
        <v>1</v>
      </c>
      <c r="C15" s="16" t="s">
        <v>29</v>
      </c>
      <c r="D15" s="15" t="s">
        <v>12</v>
      </c>
      <c r="E15" s="28">
        <v>0.33</v>
      </c>
      <c r="F15" s="32">
        <f>H15</f>
        <v>650.1</v>
      </c>
      <c r="G15" s="30"/>
      <c r="H15" s="33">
        <f>$H$3*E15</f>
        <v>650.1</v>
      </c>
      <c r="J15" s="81"/>
      <c r="K15" s="81"/>
      <c r="L15" s="81"/>
      <c r="M15" s="81"/>
      <c r="N15" s="81"/>
    </row>
    <row r="16" spans="2:14" ht="12.75">
      <c r="B16" s="4">
        <v>1</v>
      </c>
      <c r="C16" s="16" t="s">
        <v>29</v>
      </c>
      <c r="D16" s="15" t="s">
        <v>12</v>
      </c>
      <c r="E16" s="28">
        <v>0.33</v>
      </c>
      <c r="F16" s="32">
        <f>H16</f>
        <v>650.1</v>
      </c>
      <c r="G16" s="30"/>
      <c r="H16" s="33">
        <f>$H$3*E16</f>
        <v>650.1</v>
      </c>
      <c r="J16" s="81"/>
      <c r="K16" s="81"/>
      <c r="L16" s="81"/>
      <c r="M16" s="81"/>
      <c r="N16" s="81"/>
    </row>
    <row r="17" spans="2:14" ht="12.75">
      <c r="B17" s="4">
        <v>1</v>
      </c>
      <c r="C17" s="16" t="s">
        <v>29</v>
      </c>
      <c r="D17" s="15" t="s">
        <v>12</v>
      </c>
      <c r="E17" s="28">
        <v>0.33</v>
      </c>
      <c r="F17" s="32">
        <f>H17</f>
        <v>650.1</v>
      </c>
      <c r="G17" s="30"/>
      <c r="H17" s="33">
        <f>$H$3*E17</f>
        <v>650.1</v>
      </c>
      <c r="J17" s="81"/>
      <c r="K17" s="81"/>
      <c r="L17" s="81"/>
      <c r="M17" s="81"/>
      <c r="N17" s="81"/>
    </row>
    <row r="18" spans="2:14" ht="12.75">
      <c r="B18" s="4">
        <v>1</v>
      </c>
      <c r="C18" s="16" t="s">
        <v>28</v>
      </c>
      <c r="D18" s="15" t="s">
        <v>14</v>
      </c>
      <c r="E18" s="28">
        <v>0.25</v>
      </c>
      <c r="F18" s="32">
        <f>H18</f>
        <v>492.5</v>
      </c>
      <c r="G18" s="30"/>
      <c r="H18" s="33">
        <f>$H$3*E18</f>
        <v>492.5</v>
      </c>
      <c r="J18" s="81"/>
      <c r="K18" s="81"/>
      <c r="L18" s="81"/>
      <c r="M18" s="81"/>
      <c r="N18" s="81"/>
    </row>
    <row r="19" spans="2:14" ht="12.75">
      <c r="B19" s="4">
        <v>1</v>
      </c>
      <c r="C19" s="16" t="s">
        <v>28</v>
      </c>
      <c r="D19" s="15" t="s">
        <v>14</v>
      </c>
      <c r="E19" s="28">
        <v>0.5</v>
      </c>
      <c r="F19" s="32">
        <f>H19</f>
        <v>985</v>
      </c>
      <c r="G19" s="30"/>
      <c r="H19" s="33">
        <f>$H$3*E19</f>
        <v>985</v>
      </c>
      <c r="J19" s="81"/>
      <c r="K19" s="81"/>
      <c r="L19" s="81"/>
      <c r="M19" s="81"/>
      <c r="N19" s="81"/>
    </row>
    <row r="20" spans="2:14" ht="12.75">
      <c r="B20" s="4">
        <v>1</v>
      </c>
      <c r="C20" s="16" t="s">
        <v>28</v>
      </c>
      <c r="D20" s="15" t="s">
        <v>14</v>
      </c>
      <c r="E20" s="28">
        <v>0.5</v>
      </c>
      <c r="F20" s="32">
        <f>H20</f>
        <v>985</v>
      </c>
      <c r="G20" s="30"/>
      <c r="H20" s="33">
        <f>$H$3*E20</f>
        <v>985</v>
      </c>
      <c r="J20" s="81"/>
      <c r="K20" s="81"/>
      <c r="L20" s="81"/>
      <c r="M20" s="81"/>
      <c r="N20" s="81"/>
    </row>
    <row r="21" spans="2:14" ht="12.75">
      <c r="B21" s="4">
        <v>1</v>
      </c>
      <c r="C21" s="16" t="s">
        <v>28</v>
      </c>
      <c r="D21" s="15" t="s">
        <v>14</v>
      </c>
      <c r="E21" s="28">
        <v>0.75</v>
      </c>
      <c r="F21" s="32">
        <f>H21</f>
        <v>1477.5</v>
      </c>
      <c r="G21" s="30"/>
      <c r="H21" s="33">
        <f>$H$3*E21</f>
        <v>1477.5</v>
      </c>
      <c r="J21" s="81"/>
      <c r="K21" s="81"/>
      <c r="L21" s="81"/>
      <c r="M21" s="81"/>
      <c r="N21" s="81"/>
    </row>
    <row r="22" spans="2:14" ht="12.75">
      <c r="B22" s="4">
        <v>1</v>
      </c>
      <c r="C22" s="16" t="s">
        <v>29</v>
      </c>
      <c r="D22" s="15" t="s">
        <v>23</v>
      </c>
      <c r="E22" s="28">
        <v>1</v>
      </c>
      <c r="F22" s="32">
        <f>H22</f>
        <v>1970</v>
      </c>
      <c r="G22" s="30"/>
      <c r="H22" s="33">
        <f>$H$3*E22</f>
        <v>1970</v>
      </c>
      <c r="J22" s="81"/>
      <c r="K22" s="81"/>
      <c r="L22" s="81"/>
      <c r="M22" s="81"/>
      <c r="N22" s="81"/>
    </row>
    <row r="23" spans="2:14" ht="12.75">
      <c r="B23" s="4">
        <v>1</v>
      </c>
      <c r="C23" s="16" t="s">
        <v>29</v>
      </c>
      <c r="D23" s="15" t="s">
        <v>23</v>
      </c>
      <c r="E23" s="28">
        <v>1</v>
      </c>
      <c r="F23" s="32">
        <f>H23</f>
        <v>1970</v>
      </c>
      <c r="G23" s="30"/>
      <c r="H23" s="33">
        <f>$H$3*E23</f>
        <v>1970</v>
      </c>
      <c r="J23" s="81"/>
      <c r="K23" s="81"/>
      <c r="L23" s="81"/>
      <c r="M23" s="81"/>
      <c r="N23" s="81"/>
    </row>
    <row r="24" spans="2:14" ht="12.75">
      <c r="B24" s="4">
        <v>1</v>
      </c>
      <c r="C24" s="16" t="s">
        <v>29</v>
      </c>
      <c r="D24" s="15" t="s">
        <v>23</v>
      </c>
      <c r="E24" s="28">
        <v>1</v>
      </c>
      <c r="F24" s="32">
        <f>H24</f>
        <v>1970</v>
      </c>
      <c r="G24" s="30"/>
      <c r="H24" s="33">
        <f>$H$3*E24</f>
        <v>1970</v>
      </c>
      <c r="J24" s="81"/>
      <c r="K24" s="81"/>
      <c r="L24" s="81"/>
      <c r="M24" s="81"/>
      <c r="N24" s="81"/>
    </row>
    <row r="25" spans="2:14" ht="12.75">
      <c r="B25" s="4">
        <v>1</v>
      </c>
      <c r="C25" s="16" t="s">
        <v>29</v>
      </c>
      <c r="D25" s="15" t="s">
        <v>23</v>
      </c>
      <c r="E25" s="28">
        <v>1</v>
      </c>
      <c r="F25" s="32">
        <f>H25</f>
        <v>1970</v>
      </c>
      <c r="G25" s="30"/>
      <c r="H25" s="33">
        <f>$H$3*E25</f>
        <v>1970</v>
      </c>
      <c r="J25" s="81"/>
      <c r="K25" s="81"/>
      <c r="L25" s="81"/>
      <c r="M25" s="81"/>
      <c r="N25" s="81"/>
    </row>
    <row r="26" spans="2:14" ht="12.75">
      <c r="B26" s="4">
        <v>1</v>
      </c>
      <c r="C26" s="16" t="s">
        <v>29</v>
      </c>
      <c r="D26" s="15" t="s">
        <v>23</v>
      </c>
      <c r="E26" s="28">
        <v>1</v>
      </c>
      <c r="F26" s="32">
        <f>H26</f>
        <v>1970</v>
      </c>
      <c r="G26" s="30"/>
      <c r="H26" s="33">
        <f>$H$3*E26</f>
        <v>1970</v>
      </c>
      <c r="J26" s="79"/>
      <c r="K26" s="79"/>
      <c r="L26" s="79"/>
      <c r="M26" s="79"/>
      <c r="N26" s="79"/>
    </row>
    <row r="27" spans="2:14" ht="12.75">
      <c r="B27" s="4">
        <v>1</v>
      </c>
      <c r="C27" s="16" t="s">
        <v>28</v>
      </c>
      <c r="D27" s="15" t="s">
        <v>17</v>
      </c>
      <c r="E27" s="28">
        <v>1</v>
      </c>
      <c r="F27" s="32">
        <f>H27</f>
        <v>1970</v>
      </c>
      <c r="G27" s="30"/>
      <c r="H27" s="33">
        <f>$H$3*E27</f>
        <v>1970</v>
      </c>
      <c r="J27" s="79"/>
      <c r="K27" s="79"/>
      <c r="L27" s="79"/>
      <c r="M27" s="79"/>
      <c r="N27" s="79"/>
    </row>
    <row r="28" spans="2:8" ht="12.75">
      <c r="B28" s="4">
        <v>1.2</v>
      </c>
      <c r="C28" s="16" t="s">
        <v>28</v>
      </c>
      <c r="D28" s="15" t="s">
        <v>21</v>
      </c>
      <c r="E28" s="28">
        <v>0.25</v>
      </c>
      <c r="F28" s="32">
        <f>ROUND(H28/($F$3+$G$3)*$F$3,0)</f>
        <v>474</v>
      </c>
      <c r="G28" s="30">
        <f>ROUND(H28/($F$3+$G$3)*$G$3,0)</f>
        <v>19</v>
      </c>
      <c r="H28" s="33">
        <f>$H$3*E28</f>
        <v>492.5</v>
      </c>
    </row>
    <row r="29" spans="2:8" ht="12.75">
      <c r="B29" s="4">
        <v>1.2</v>
      </c>
      <c r="C29" s="16" t="s">
        <v>28</v>
      </c>
      <c r="D29" s="15" t="s">
        <v>21</v>
      </c>
      <c r="E29" s="28">
        <v>0.5</v>
      </c>
      <c r="F29" s="32">
        <f>ROUND(H29/($F$3+$G$3)*$F$3,0)</f>
        <v>948</v>
      </c>
      <c r="G29" s="30">
        <f>ROUND(H29/($F$3+$G$3)*$G$3,0)</f>
        <v>37</v>
      </c>
      <c r="H29" s="33">
        <f>$H$3*E29</f>
        <v>985</v>
      </c>
    </row>
    <row r="30" spans="2:8" ht="12.75">
      <c r="B30" s="4">
        <v>1.2</v>
      </c>
      <c r="C30" s="16" t="s">
        <v>28</v>
      </c>
      <c r="D30" s="15" t="s">
        <v>21</v>
      </c>
      <c r="E30" s="28">
        <v>1</v>
      </c>
      <c r="F30" s="32">
        <f>ROUND(H30/($F$3+$G$3)*$F$3,0)</f>
        <v>1896</v>
      </c>
      <c r="G30" s="30">
        <f>ROUND(H30/($F$3+$G$3)*$G$3,0)</f>
        <v>74</v>
      </c>
      <c r="H30" s="33">
        <f>$H$3*E30</f>
        <v>1970</v>
      </c>
    </row>
    <row r="31" spans="2:8" ht="12.75">
      <c r="B31" s="18">
        <v>1</v>
      </c>
      <c r="C31" s="16" t="s">
        <v>28</v>
      </c>
      <c r="D31" s="15" t="s">
        <v>21</v>
      </c>
      <c r="E31" s="28">
        <v>1</v>
      </c>
      <c r="F31" s="32">
        <f>H31</f>
        <v>1970</v>
      </c>
      <c r="G31" s="30"/>
      <c r="H31" s="33">
        <f>$H$3*E31</f>
        <v>1970</v>
      </c>
    </row>
    <row r="32" spans="2:8" ht="12.75">
      <c r="B32" s="4">
        <v>1.2</v>
      </c>
      <c r="C32" s="16" t="s">
        <v>29</v>
      </c>
      <c r="D32" s="15" t="s">
        <v>20</v>
      </c>
      <c r="E32" s="28">
        <v>1</v>
      </c>
      <c r="F32" s="32">
        <f>ROUND(H32/($F$3+$G$3)*$F$3,0)</f>
        <v>1896</v>
      </c>
      <c r="G32" s="30">
        <f>ROUND(H32/($F$3+$G$3)*$G$3,0)</f>
        <v>74</v>
      </c>
      <c r="H32" s="33">
        <f>$H$3*E32</f>
        <v>1970</v>
      </c>
    </row>
    <row r="33" spans="2:8" ht="12.75">
      <c r="B33" s="4">
        <v>1</v>
      </c>
      <c r="C33" s="16" t="s">
        <v>29</v>
      </c>
      <c r="D33" s="15" t="s">
        <v>20</v>
      </c>
      <c r="E33" s="28">
        <v>1</v>
      </c>
      <c r="F33" s="32">
        <f>H33</f>
        <v>1970</v>
      </c>
      <c r="G33" s="30"/>
      <c r="H33" s="33">
        <f>$H$3*E33</f>
        <v>1970</v>
      </c>
    </row>
    <row r="34" spans="2:8" ht="25.5">
      <c r="B34" s="4">
        <v>1</v>
      </c>
      <c r="C34" s="16" t="s">
        <v>28</v>
      </c>
      <c r="D34" s="15" t="s">
        <v>16</v>
      </c>
      <c r="E34" s="29">
        <v>1</v>
      </c>
      <c r="F34" s="32">
        <f>H34</f>
        <v>1970</v>
      </c>
      <c r="G34" s="30"/>
      <c r="H34" s="33">
        <f>$H$3*E34</f>
        <v>1970</v>
      </c>
    </row>
    <row r="35" spans="2:8" ht="12.75">
      <c r="B35" s="4">
        <v>1.2</v>
      </c>
      <c r="C35" s="16" t="s">
        <v>29</v>
      </c>
      <c r="D35" s="15" t="s">
        <v>25</v>
      </c>
      <c r="E35" s="28">
        <v>1</v>
      </c>
      <c r="F35" s="32">
        <f>ROUND(H35/($F$3+$G$3)*$F$3,0)</f>
        <v>1896</v>
      </c>
      <c r="G35" s="30">
        <f>ROUND(H35/($F$3+$G$3)*$G$3,0)</f>
        <v>74</v>
      </c>
      <c r="H35" s="33">
        <f>$H$3*E35</f>
        <v>1970</v>
      </c>
    </row>
    <row r="36" spans="2:8" ht="12.75">
      <c r="B36" s="4">
        <v>1.2</v>
      </c>
      <c r="C36" s="16" t="s">
        <v>29</v>
      </c>
      <c r="D36" s="15" t="s">
        <v>25</v>
      </c>
      <c r="E36" s="28">
        <v>1</v>
      </c>
      <c r="F36" s="32">
        <f>ROUND(H36/($F$3+$G$3)*$F$3,0)</f>
        <v>1896</v>
      </c>
      <c r="G36" s="30">
        <f>ROUND(H36/($F$3+$G$3)*$G$3,0)</f>
        <v>74</v>
      </c>
      <c r="H36" s="33">
        <f>$H$3*E36</f>
        <v>1970</v>
      </c>
    </row>
    <row r="37" spans="2:8" ht="12.75">
      <c r="B37" s="4">
        <v>1.2</v>
      </c>
      <c r="C37" s="16" t="s">
        <v>28</v>
      </c>
      <c r="D37" s="15" t="s">
        <v>25</v>
      </c>
      <c r="E37" s="28">
        <v>1</v>
      </c>
      <c r="F37" s="32">
        <f>ROUND(H37/($F$3+$G$3)*$F$3,0)</f>
        <v>1896</v>
      </c>
      <c r="G37" s="30">
        <f>ROUND(H37/($F$3+$G$3)*$G$3,0)</f>
        <v>74</v>
      </c>
      <c r="H37" s="33">
        <f>$H$3*E37</f>
        <v>1970</v>
      </c>
    </row>
    <row r="38" spans="2:8" ht="12.75">
      <c r="B38" s="4">
        <v>1.2</v>
      </c>
      <c r="C38" s="16" t="s">
        <v>28</v>
      </c>
      <c r="D38" s="15" t="s">
        <v>18</v>
      </c>
      <c r="E38" s="28">
        <v>1</v>
      </c>
      <c r="F38" s="32">
        <f>ROUND(H38/($F$3+$G$3)*$F$3,0)</f>
        <v>1896</v>
      </c>
      <c r="G38" s="30">
        <f>ROUND(H38/($F$3+$G$3)*$G$3,0)</f>
        <v>74</v>
      </c>
      <c r="H38" s="33">
        <f>$H$3*E38</f>
        <v>1970</v>
      </c>
    </row>
    <row r="39" spans="2:8" ht="12.75">
      <c r="B39" s="4">
        <v>1.2</v>
      </c>
      <c r="C39" s="16" t="s">
        <v>28</v>
      </c>
      <c r="D39" s="15" t="s">
        <v>18</v>
      </c>
      <c r="E39" s="28">
        <v>1</v>
      </c>
      <c r="F39" s="32">
        <f>ROUND(H39/($F$3+$G$3)*$F$3,0)</f>
        <v>1896</v>
      </c>
      <c r="G39" s="30">
        <f>ROUND(H39/($F$3+$G$3)*$G$3,0)</f>
        <v>74</v>
      </c>
      <c r="H39" s="33">
        <f>$H$3*E39</f>
        <v>1970</v>
      </c>
    </row>
    <row r="40" spans="2:8" ht="25.5">
      <c r="B40" s="4">
        <v>1.2</v>
      </c>
      <c r="C40" s="16" t="s">
        <v>28</v>
      </c>
      <c r="D40" s="15" t="s">
        <v>27</v>
      </c>
      <c r="E40" s="28">
        <v>1</v>
      </c>
      <c r="F40" s="32">
        <f>ROUND(H40/($F$3+$G$3)*$F$3,0)</f>
        <v>1896</v>
      </c>
      <c r="G40" s="30">
        <f>ROUND(H40/($F$3+$G$3)*$G$3,0)</f>
        <v>74</v>
      </c>
      <c r="H40" s="33">
        <f>$H$3*E40</f>
        <v>1970</v>
      </c>
    </row>
    <row r="41" spans="2:8" ht="12.75">
      <c r="B41" s="4">
        <v>1.2</v>
      </c>
      <c r="C41" s="16" t="s">
        <v>29</v>
      </c>
      <c r="D41" s="15" t="s">
        <v>22</v>
      </c>
      <c r="E41" s="28">
        <v>1</v>
      </c>
      <c r="F41" s="32">
        <f>ROUND(H41/($F$3+$G$3)*$F$3,0)</f>
        <v>1896</v>
      </c>
      <c r="G41" s="30">
        <f>ROUND(H41/($F$3+$G$3)*$G$3,0)</f>
        <v>74</v>
      </c>
      <c r="H41" s="33">
        <f>$H$3*E41</f>
        <v>1970</v>
      </c>
    </row>
    <row r="42" spans="2:8" ht="12.75">
      <c r="B42" s="4">
        <v>1.2</v>
      </c>
      <c r="C42" s="16" t="s">
        <v>29</v>
      </c>
      <c r="D42" s="15" t="s">
        <v>22</v>
      </c>
      <c r="E42" s="28">
        <v>1</v>
      </c>
      <c r="F42" s="32">
        <f>ROUND(H42/($F$3+$G$3)*$F$3,0)</f>
        <v>1896</v>
      </c>
      <c r="G42" s="30">
        <f>ROUND(H42/($F$3+$G$3)*$G$3,0)</f>
        <v>74</v>
      </c>
      <c r="H42" s="33">
        <f>$H$3*E42</f>
        <v>1970</v>
      </c>
    </row>
    <row r="43" spans="2:8" ht="12.75">
      <c r="B43" s="4">
        <v>1.2</v>
      </c>
      <c r="C43" s="16" t="s">
        <v>29</v>
      </c>
      <c r="D43" s="15" t="s">
        <v>22</v>
      </c>
      <c r="E43" s="28">
        <v>1</v>
      </c>
      <c r="F43" s="32">
        <f>ROUND(H43/($F$3+$G$3)*$F$3,0)</f>
        <v>1896</v>
      </c>
      <c r="G43" s="30">
        <f>ROUND(H43/($F$3+$G$3)*$G$3,0)</f>
        <v>74</v>
      </c>
      <c r="H43" s="33">
        <f>$H$3*E43</f>
        <v>1970</v>
      </c>
    </row>
    <row r="44" spans="2:8" ht="12.75">
      <c r="B44" s="4">
        <v>1.2</v>
      </c>
      <c r="C44" s="16" t="s">
        <v>29</v>
      </c>
      <c r="D44" s="15" t="s">
        <v>22</v>
      </c>
      <c r="E44" s="28">
        <v>1</v>
      </c>
      <c r="F44" s="32">
        <f>ROUND(H44/($F$3+$G$3)*$F$3,0)</f>
        <v>1896</v>
      </c>
      <c r="G44" s="30">
        <f>ROUND(H44/($F$3+$G$3)*$G$3,0)</f>
        <v>74</v>
      </c>
      <c r="H44" s="33">
        <f>$H$3*E44</f>
        <v>1970</v>
      </c>
    </row>
    <row r="45" spans="2:8" ht="12.75">
      <c r="B45" s="4">
        <v>1.2</v>
      </c>
      <c r="C45" s="16" t="s">
        <v>29</v>
      </c>
      <c r="D45" s="15" t="s">
        <v>22</v>
      </c>
      <c r="E45" s="28">
        <v>1</v>
      </c>
      <c r="F45" s="32">
        <f>ROUND(H45/($F$3+$G$3)*$F$3,0)</f>
        <v>1896</v>
      </c>
      <c r="G45" s="30">
        <f>ROUND(H45/($F$3+$G$3)*$G$3,0)</f>
        <v>74</v>
      </c>
      <c r="H45" s="33">
        <f>$H$3*E45</f>
        <v>1970</v>
      </c>
    </row>
    <row r="46" spans="2:8" ht="12.75">
      <c r="B46" s="4">
        <v>1.2</v>
      </c>
      <c r="C46" s="16" t="s">
        <v>28</v>
      </c>
      <c r="D46" s="15" t="s">
        <v>13</v>
      </c>
      <c r="E46" s="28">
        <v>1</v>
      </c>
      <c r="F46" s="32">
        <f>ROUND(H46/($F$3+$G$3)*$F$3,0)</f>
        <v>1896</v>
      </c>
      <c r="G46" s="30">
        <f>ROUND(H46/($F$3+$G$3)*$G$3,0)</f>
        <v>74</v>
      </c>
      <c r="H46" s="33">
        <f>$H$3*E46</f>
        <v>1970</v>
      </c>
    </row>
    <row r="47" spans="2:8" ht="12.75">
      <c r="B47" s="4">
        <v>1</v>
      </c>
      <c r="C47" s="16" t="s">
        <v>29</v>
      </c>
      <c r="D47" s="15" t="s">
        <v>15</v>
      </c>
      <c r="E47" s="28">
        <v>1</v>
      </c>
      <c r="F47" s="32">
        <f>H47</f>
        <v>1970</v>
      </c>
      <c r="G47" s="30"/>
      <c r="H47" s="33">
        <f>$H$3*E47</f>
        <v>1970</v>
      </c>
    </row>
    <row r="48" spans="2:8" ht="12.75">
      <c r="B48" s="4">
        <v>1</v>
      </c>
      <c r="C48" s="16" t="s">
        <v>29</v>
      </c>
      <c r="D48" s="15" t="s">
        <v>15</v>
      </c>
      <c r="E48" s="28">
        <v>0.25</v>
      </c>
      <c r="F48" s="32">
        <f>H48</f>
        <v>492.5</v>
      </c>
      <c r="G48" s="30"/>
      <c r="H48" s="33">
        <f>$H$3*E48</f>
        <v>492.5</v>
      </c>
    </row>
    <row r="49" spans="2:8" ht="12.75">
      <c r="B49" s="4">
        <v>1</v>
      </c>
      <c r="C49" s="16" t="s">
        <v>29</v>
      </c>
      <c r="D49" s="15" t="s">
        <v>15</v>
      </c>
      <c r="E49" s="28">
        <v>0.25</v>
      </c>
      <c r="F49" s="32">
        <f>H49</f>
        <v>492.5</v>
      </c>
      <c r="G49" s="30"/>
      <c r="H49" s="33">
        <f>$H$3*E49</f>
        <v>492.5</v>
      </c>
    </row>
    <row r="50" spans="2:8" ht="12.75">
      <c r="B50" s="4">
        <v>1</v>
      </c>
      <c r="C50" s="16" t="s">
        <v>29</v>
      </c>
      <c r="D50" s="15" t="s">
        <v>15</v>
      </c>
      <c r="E50" s="28">
        <v>0.25</v>
      </c>
      <c r="F50" s="32">
        <f>H50</f>
        <v>492.5</v>
      </c>
      <c r="G50" s="30"/>
      <c r="H50" s="33">
        <f>$H$3*E50</f>
        <v>492.5</v>
      </c>
    </row>
    <row r="51" spans="2:8" ht="12.75">
      <c r="B51" s="4">
        <v>1.2</v>
      </c>
      <c r="C51" s="16" t="s">
        <v>29</v>
      </c>
      <c r="D51" s="15" t="s">
        <v>26</v>
      </c>
      <c r="E51" s="28">
        <v>1</v>
      </c>
      <c r="F51" s="32">
        <f>ROUND(H51/($F$3+$G$3)*$F$3,0)</f>
        <v>1896</v>
      </c>
      <c r="G51" s="30">
        <f>ROUND(H51/($F$3+$G$3)*$G$3,0)</f>
        <v>74</v>
      </c>
      <c r="H51" s="33">
        <f>$H$3*E51</f>
        <v>1970</v>
      </c>
    </row>
    <row r="52" spans="2:8" ht="25.5">
      <c r="B52" s="4">
        <v>1.2</v>
      </c>
      <c r="C52" s="16" t="s">
        <v>29</v>
      </c>
      <c r="D52" s="15" t="s">
        <v>24</v>
      </c>
      <c r="E52" s="29">
        <v>0.2</v>
      </c>
      <c r="F52" s="32">
        <f>ROUND(H52/($F$3+$G$3)*$F$3,0)</f>
        <v>379</v>
      </c>
      <c r="G52" s="30">
        <f>ROUND(H52/($F$3+$G$3)*$G$3,0)</f>
        <v>15</v>
      </c>
      <c r="H52" s="33">
        <f>$H$3*E52</f>
        <v>394</v>
      </c>
    </row>
    <row r="53" spans="2:8" ht="25.5">
      <c r="B53" s="4">
        <v>1.2</v>
      </c>
      <c r="C53" s="16" t="s">
        <v>29</v>
      </c>
      <c r="D53" s="15" t="s">
        <v>24</v>
      </c>
      <c r="E53" s="28">
        <v>0.4</v>
      </c>
      <c r="F53" s="32">
        <f>ROUND(H53/($F$3+$G$3)*$F$3,0)</f>
        <v>758</v>
      </c>
      <c r="G53" s="30">
        <f>ROUND(H53/($F$3+$G$3)*$G$3,0)</f>
        <v>30</v>
      </c>
      <c r="H53" s="33">
        <f>$H$3*E53</f>
        <v>788</v>
      </c>
    </row>
    <row r="54" spans="2:8" ht="25.5">
      <c r="B54" s="4">
        <v>1.2</v>
      </c>
      <c r="C54" s="16" t="s">
        <v>29</v>
      </c>
      <c r="D54" s="15" t="s">
        <v>24</v>
      </c>
      <c r="E54" s="28">
        <v>0.4</v>
      </c>
      <c r="F54" s="32">
        <f>ROUND(H54/($F$3+$G$3)*$F$3,0)</f>
        <v>758</v>
      </c>
      <c r="G54" s="30">
        <f>ROUND(H54/($F$3+$G$3)*$G$3,0)</f>
        <v>30</v>
      </c>
      <c r="H54" s="33">
        <f>$H$3*E54</f>
        <v>788</v>
      </c>
    </row>
    <row r="55" spans="2:8" ht="25.5">
      <c r="B55" s="4">
        <v>1.2</v>
      </c>
      <c r="C55" s="16" t="s">
        <v>29</v>
      </c>
      <c r="D55" s="15" t="s">
        <v>24</v>
      </c>
      <c r="E55" s="29">
        <v>1</v>
      </c>
      <c r="F55" s="32">
        <f>ROUND(H55/($F$3+$G$3)*$F$3,0)</f>
        <v>1896</v>
      </c>
      <c r="G55" s="30">
        <f>ROUND(H55/($F$3+$G$3)*$G$3,0)</f>
        <v>74</v>
      </c>
      <c r="H55" s="33">
        <f>$H$3*E55</f>
        <v>1970</v>
      </c>
    </row>
    <row r="56" spans="2:8" ht="25.5">
      <c r="B56" s="4">
        <v>1.2</v>
      </c>
      <c r="C56" s="16" t="s">
        <v>29</v>
      </c>
      <c r="D56" s="15" t="s">
        <v>24</v>
      </c>
      <c r="E56" s="29">
        <v>1</v>
      </c>
      <c r="F56" s="32">
        <f>ROUND(H56/($F$3+$G$3)*$F$3,0)</f>
        <v>1896</v>
      </c>
      <c r="G56" s="30">
        <f>ROUND(H56/($F$3+$G$3)*$G$3,0)</f>
        <v>74</v>
      </c>
      <c r="H56" s="33">
        <f>$H$3*E56</f>
        <v>1970</v>
      </c>
    </row>
    <row r="57" spans="2:8" ht="12.75">
      <c r="B57" s="4">
        <v>1.2</v>
      </c>
      <c r="C57" s="16" t="s">
        <v>29</v>
      </c>
      <c r="D57" s="15" t="s">
        <v>19</v>
      </c>
      <c r="E57" s="28">
        <v>0.5</v>
      </c>
      <c r="F57" s="32">
        <f>ROUND(H57/($F$3+$G$3)*$F$3,0)</f>
        <v>948</v>
      </c>
      <c r="G57" s="30">
        <f>ROUND(H57/($F$3+$G$3)*$G$3,0)</f>
        <v>37</v>
      </c>
      <c r="H57" s="33">
        <f>$H$3*E57</f>
        <v>985</v>
      </c>
    </row>
    <row r="58" spans="2:8" ht="12.75">
      <c r="B58" s="4">
        <v>1.2</v>
      </c>
      <c r="C58" s="16" t="s">
        <v>29</v>
      </c>
      <c r="D58" s="15" t="s">
        <v>19</v>
      </c>
      <c r="E58" s="28">
        <v>0.5</v>
      </c>
      <c r="F58" s="32">
        <f>ROUND(H58/($F$3+$G$3)*$F$3,0)</f>
        <v>948</v>
      </c>
      <c r="G58" s="30">
        <f>ROUND(H58/($F$3+$G$3)*$G$3,0)</f>
        <v>37</v>
      </c>
      <c r="H58" s="33">
        <f>$H$3*E58</f>
        <v>985</v>
      </c>
    </row>
    <row r="59" spans="2:8" ht="13.5" thickBot="1">
      <c r="B59" s="19">
        <v>1.2</v>
      </c>
      <c r="C59" s="20" t="s">
        <v>29</v>
      </c>
      <c r="D59" s="21" t="s">
        <v>19</v>
      </c>
      <c r="E59" s="75">
        <v>1</v>
      </c>
      <c r="F59" s="34">
        <f>ROUND(H59/($F$3+$G$3)*$F$3,0)</f>
        <v>1896</v>
      </c>
      <c r="G59" s="35">
        <f>ROUND(H59/($F$3+$G$3)*$G$3,0)</f>
        <v>74</v>
      </c>
      <c r="H59" s="36">
        <f>$H$3*E59</f>
        <v>1970</v>
      </c>
    </row>
    <row r="60" spans="2:8" ht="13.5" thickBot="1">
      <c r="B60" s="65" t="s">
        <v>5</v>
      </c>
      <c r="C60" s="66"/>
      <c r="D60" s="67"/>
      <c r="E60" s="22">
        <f>SUM(E4:E59)</f>
        <v>44.5</v>
      </c>
      <c r="F60" s="63">
        <f>SUM(F4:F59)</f>
        <v>86128.5</v>
      </c>
      <c r="G60" s="63">
        <f>SUM(G4:G59)</f>
        <v>1537</v>
      </c>
      <c r="H60" s="64">
        <f>SUM(H4:H59)</f>
        <v>87665</v>
      </c>
    </row>
    <row r="61" spans="5:8" ht="12.75">
      <c r="E61" s="14"/>
      <c r="F61" s="5"/>
      <c r="G61" s="5"/>
      <c r="H61" s="5"/>
    </row>
  </sheetData>
  <sheetProtection/>
  <mergeCells count="4">
    <mergeCell ref="B60:D60"/>
    <mergeCell ref="F1:G1"/>
    <mergeCell ref="J6:N10"/>
    <mergeCell ref="J13:N25"/>
  </mergeCells>
  <conditionalFormatting sqref="E10 E15 E20 D43:D59 E34:E59 D35:D41 D11:E14 D21:E33 D16:E19 D2:E9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SheetLayoutView="100" zoomScalePageLayoutView="0" workbookViewId="0" topLeftCell="A37">
      <selection activeCell="C21" sqref="C21"/>
    </sheetView>
  </sheetViews>
  <sheetFormatPr defaultColWidth="9.00390625" defaultRowHeight="12.75"/>
  <cols>
    <col min="1" max="1" width="5.625" style="0" customWidth="1"/>
    <col min="2" max="2" width="41.375" style="8" customWidth="1"/>
    <col min="3" max="3" width="36.375" style="0" customWidth="1"/>
    <col min="4" max="4" width="6.25390625" style="0" customWidth="1"/>
  </cols>
  <sheetData>
    <row r="1" spans="1:4" ht="12.75">
      <c r="A1" s="23" t="s">
        <v>29</v>
      </c>
      <c r="B1" s="7" t="s">
        <v>11</v>
      </c>
      <c r="C1" s="7"/>
      <c r="D1" s="7"/>
    </row>
    <row r="3" spans="1:3" ht="33.75">
      <c r="A3" s="3" t="s">
        <v>9</v>
      </c>
      <c r="B3" s="17" t="s">
        <v>7</v>
      </c>
      <c r="C3" s="9" t="s">
        <v>10</v>
      </c>
    </row>
    <row r="4" spans="1:3" ht="12.75">
      <c r="A4" s="2">
        <v>1</v>
      </c>
      <c r="B4" s="26">
        <v>2</v>
      </c>
      <c r="C4" s="1">
        <v>3</v>
      </c>
    </row>
    <row r="5" spans="1:3" ht="12.75" customHeight="1">
      <c r="A5" s="74">
        <v>1</v>
      </c>
      <c r="B5" s="70" t="s">
        <v>12</v>
      </c>
      <c r="C5" s="71">
        <v>1970</v>
      </c>
    </row>
    <row r="6" spans="1:3" ht="12.75">
      <c r="A6" s="74">
        <v>2</v>
      </c>
      <c r="B6" s="72" t="s">
        <v>12</v>
      </c>
      <c r="C6" s="71">
        <v>1970</v>
      </c>
    </row>
    <row r="7" spans="1:3" ht="12.75">
      <c r="A7" s="74">
        <v>3</v>
      </c>
      <c r="B7" s="72" t="s">
        <v>12</v>
      </c>
      <c r="C7" s="71">
        <v>1970</v>
      </c>
    </row>
    <row r="8" spans="1:3" ht="12.75">
      <c r="A8" s="74">
        <v>4</v>
      </c>
      <c r="B8" s="72" t="s">
        <v>12</v>
      </c>
      <c r="C8" s="71">
        <v>1970</v>
      </c>
    </row>
    <row r="9" spans="1:3" ht="12.75">
      <c r="A9" s="74">
        <v>5</v>
      </c>
      <c r="B9" s="72" t="s">
        <v>12</v>
      </c>
      <c r="C9" s="71">
        <v>1970</v>
      </c>
    </row>
    <row r="10" spans="1:3" ht="12.75">
      <c r="A10" s="74">
        <v>6</v>
      </c>
      <c r="B10" s="72" t="s">
        <v>12</v>
      </c>
      <c r="C10" s="71">
        <v>1970</v>
      </c>
    </row>
    <row r="11" spans="1:3" ht="12.75">
      <c r="A11" s="74">
        <v>7</v>
      </c>
      <c r="B11" s="72" t="s">
        <v>12</v>
      </c>
      <c r="C11" s="71">
        <v>1970</v>
      </c>
    </row>
    <row r="12" spans="1:3" ht="12.75">
      <c r="A12" s="74">
        <v>8</v>
      </c>
      <c r="B12" s="72" t="s">
        <v>12</v>
      </c>
      <c r="C12" s="71">
        <v>1970</v>
      </c>
    </row>
    <row r="13" spans="1:3" ht="12.75">
      <c r="A13" s="74">
        <v>9</v>
      </c>
      <c r="B13" s="72" t="s">
        <v>12</v>
      </c>
      <c r="C13" s="71">
        <v>1970</v>
      </c>
    </row>
    <row r="14" spans="1:3" ht="12.75">
      <c r="A14" s="74">
        <v>10</v>
      </c>
      <c r="B14" s="72" t="s">
        <v>12</v>
      </c>
      <c r="C14" s="71">
        <v>1339.6</v>
      </c>
    </row>
    <row r="15" spans="1:3" ht="12.75">
      <c r="A15" s="74">
        <v>11</v>
      </c>
      <c r="B15" s="72" t="s">
        <v>12</v>
      </c>
      <c r="C15" s="71">
        <v>650.1</v>
      </c>
    </row>
    <row r="16" spans="1:3" ht="12.75">
      <c r="A16" s="74">
        <v>12</v>
      </c>
      <c r="B16" s="72" t="s">
        <v>12</v>
      </c>
      <c r="C16" s="71">
        <v>650.1</v>
      </c>
    </row>
    <row r="17" spans="1:3" ht="12.75">
      <c r="A17" s="74">
        <v>13</v>
      </c>
      <c r="B17" s="72" t="s">
        <v>12</v>
      </c>
      <c r="C17" s="71">
        <v>650.1</v>
      </c>
    </row>
    <row r="18" spans="1:3" ht="12.75">
      <c r="A18" s="74">
        <v>14</v>
      </c>
      <c r="B18" s="72" t="s">
        <v>12</v>
      </c>
      <c r="C18" s="71">
        <v>650.1</v>
      </c>
    </row>
    <row r="19" spans="1:3" ht="12.75">
      <c r="A19" s="74">
        <v>15</v>
      </c>
      <c r="B19" s="72" t="s">
        <v>23</v>
      </c>
      <c r="C19" s="71">
        <v>1970</v>
      </c>
    </row>
    <row r="20" spans="1:3" ht="12.75">
      <c r="A20" s="74">
        <v>16</v>
      </c>
      <c r="B20" s="72" t="s">
        <v>23</v>
      </c>
      <c r="C20" s="71">
        <v>1970</v>
      </c>
    </row>
    <row r="21" spans="1:3" ht="12.75">
      <c r="A21" s="74">
        <v>17</v>
      </c>
      <c r="B21" s="72" t="s">
        <v>23</v>
      </c>
      <c r="C21" s="71">
        <v>1970</v>
      </c>
    </row>
    <row r="22" spans="1:3" ht="12.75">
      <c r="A22" s="74">
        <v>18</v>
      </c>
      <c r="B22" s="72" t="s">
        <v>23</v>
      </c>
      <c r="C22" s="71">
        <v>1970</v>
      </c>
    </row>
    <row r="23" spans="1:3" ht="12.75">
      <c r="A23" s="74">
        <v>19</v>
      </c>
      <c r="B23" s="72" t="s">
        <v>23</v>
      </c>
      <c r="C23" s="71">
        <v>1970</v>
      </c>
    </row>
    <row r="24" spans="1:3" ht="12.75">
      <c r="A24" s="74">
        <v>20</v>
      </c>
      <c r="B24" s="72" t="s">
        <v>20</v>
      </c>
      <c r="C24" s="71">
        <v>1896</v>
      </c>
    </row>
    <row r="25" spans="1:3" ht="12.75">
      <c r="A25" s="74">
        <v>21</v>
      </c>
      <c r="B25" s="72" t="s">
        <v>20</v>
      </c>
      <c r="C25" s="71">
        <v>1970</v>
      </c>
    </row>
    <row r="26" spans="1:3" ht="12.75">
      <c r="A26" s="74">
        <v>22</v>
      </c>
      <c r="B26" s="72" t="s">
        <v>25</v>
      </c>
      <c r="C26" s="71">
        <v>1896</v>
      </c>
    </row>
    <row r="27" spans="1:3" ht="12.75">
      <c r="A27" s="74">
        <v>23</v>
      </c>
      <c r="B27" s="72" t="s">
        <v>25</v>
      </c>
      <c r="C27" s="71">
        <v>1896</v>
      </c>
    </row>
    <row r="28" spans="1:3" ht="12.75">
      <c r="A28" s="74">
        <v>24</v>
      </c>
      <c r="B28" s="72" t="s">
        <v>22</v>
      </c>
      <c r="C28" s="71">
        <v>1896</v>
      </c>
    </row>
    <row r="29" spans="1:3" ht="12.75">
      <c r="A29" s="74">
        <v>25</v>
      </c>
      <c r="B29" s="72" t="s">
        <v>22</v>
      </c>
      <c r="C29" s="71">
        <v>1896</v>
      </c>
    </row>
    <row r="30" spans="1:3" ht="12.75">
      <c r="A30" s="74">
        <v>26</v>
      </c>
      <c r="B30" s="72" t="s">
        <v>22</v>
      </c>
      <c r="C30" s="71">
        <v>1896</v>
      </c>
    </row>
    <row r="31" spans="1:3" ht="12.75">
      <c r="A31" s="74">
        <v>27</v>
      </c>
      <c r="B31" s="72" t="s">
        <v>22</v>
      </c>
      <c r="C31" s="71">
        <v>1896</v>
      </c>
    </row>
    <row r="32" spans="1:3" ht="12.75">
      <c r="A32" s="74">
        <v>28</v>
      </c>
      <c r="B32" s="72" t="s">
        <v>22</v>
      </c>
      <c r="C32" s="71">
        <v>1896</v>
      </c>
    </row>
    <row r="33" spans="1:3" ht="12.75">
      <c r="A33" s="74">
        <v>29</v>
      </c>
      <c r="B33" s="72" t="s">
        <v>15</v>
      </c>
      <c r="C33" s="71">
        <v>1970</v>
      </c>
    </row>
    <row r="34" spans="1:3" ht="12.75">
      <c r="A34" s="74">
        <v>30</v>
      </c>
      <c r="B34" s="72" t="s">
        <v>15</v>
      </c>
      <c r="C34" s="71">
        <v>492.5</v>
      </c>
    </row>
    <row r="35" spans="1:3" ht="12.75">
      <c r="A35" s="74">
        <v>31</v>
      </c>
      <c r="B35" s="72" t="s">
        <v>15</v>
      </c>
      <c r="C35" s="71">
        <v>492.5</v>
      </c>
    </row>
    <row r="36" spans="1:3" ht="12.75">
      <c r="A36" s="74">
        <v>32</v>
      </c>
      <c r="B36" s="72" t="s">
        <v>15</v>
      </c>
      <c r="C36" s="71">
        <v>492.5</v>
      </c>
    </row>
    <row r="37" spans="1:3" ht="12.75">
      <c r="A37" s="74">
        <v>33</v>
      </c>
      <c r="B37" s="72" t="s">
        <v>26</v>
      </c>
      <c r="C37" s="71">
        <v>1896</v>
      </c>
    </row>
    <row r="38" spans="1:3" ht="25.5">
      <c r="A38" s="74">
        <v>34</v>
      </c>
      <c r="B38" s="72" t="s">
        <v>24</v>
      </c>
      <c r="C38" s="71">
        <v>379</v>
      </c>
    </row>
    <row r="39" spans="1:3" ht="25.5">
      <c r="A39" s="74">
        <v>35</v>
      </c>
      <c r="B39" s="72" t="s">
        <v>24</v>
      </c>
      <c r="C39" s="71">
        <v>758</v>
      </c>
    </row>
    <row r="40" spans="1:3" ht="25.5">
      <c r="A40" s="74">
        <v>36</v>
      </c>
      <c r="B40" s="72" t="s">
        <v>24</v>
      </c>
      <c r="C40" s="71">
        <v>758</v>
      </c>
    </row>
    <row r="41" spans="1:3" ht="25.5">
      <c r="A41" s="74">
        <v>37</v>
      </c>
      <c r="B41" s="72" t="s">
        <v>24</v>
      </c>
      <c r="C41" s="71">
        <v>1896</v>
      </c>
    </row>
    <row r="42" spans="1:3" ht="25.5">
      <c r="A42" s="74">
        <v>38</v>
      </c>
      <c r="B42" s="72" t="s">
        <v>24</v>
      </c>
      <c r="C42" s="71">
        <v>1896</v>
      </c>
    </row>
    <row r="43" spans="1:3" ht="12.75">
      <c r="A43" s="74">
        <v>39</v>
      </c>
      <c r="B43" s="72" t="s">
        <v>19</v>
      </c>
      <c r="C43" s="71">
        <v>948</v>
      </c>
    </row>
    <row r="44" spans="1:3" ht="12.75">
      <c r="A44" s="74">
        <v>40</v>
      </c>
      <c r="B44" s="72" t="s">
        <v>19</v>
      </c>
      <c r="C44" s="71">
        <v>948</v>
      </c>
    </row>
    <row r="45" spans="1:3" ht="12.75">
      <c r="A45" s="74">
        <v>41</v>
      </c>
      <c r="B45" s="72" t="s">
        <v>19</v>
      </c>
      <c r="C45" s="71">
        <v>1896</v>
      </c>
    </row>
    <row r="46" spans="1:3" ht="12.75">
      <c r="A46" s="58"/>
      <c r="B46" s="59"/>
      <c r="C46" s="60"/>
    </row>
    <row r="47" spans="1:3" ht="12.75">
      <c r="A47" s="58"/>
      <c r="B47" s="59"/>
      <c r="C47" s="60"/>
    </row>
    <row r="48" spans="1:3" ht="12.75">
      <c r="A48" s="58"/>
      <c r="B48" s="59"/>
      <c r="C48" s="60"/>
    </row>
    <row r="49" spans="1:3" ht="12.75">
      <c r="A49" s="58"/>
      <c r="B49" s="59"/>
      <c r="C49" s="60"/>
    </row>
    <row r="50" spans="1:3" ht="12.75">
      <c r="A50" s="11" t="s">
        <v>1</v>
      </c>
      <c r="B50" s="13"/>
      <c r="C50" s="24">
        <f>SUM(C5:C14)</f>
        <v>19069.6</v>
      </c>
    </row>
    <row r="51" spans="1:4" ht="12.75">
      <c r="A51" s="6"/>
      <c r="B51" s="27"/>
      <c r="C51" s="6"/>
      <c r="D51" s="6"/>
    </row>
    <row r="52" spans="1:4" ht="12.75">
      <c r="A52" s="23" t="s">
        <v>28</v>
      </c>
      <c r="B52" s="12" t="s">
        <v>30</v>
      </c>
      <c r="C52" s="6"/>
      <c r="D52" s="6"/>
    </row>
    <row r="53" spans="1:3" s="10" customFormat="1" ht="33.75">
      <c r="A53" s="3" t="s">
        <v>9</v>
      </c>
      <c r="B53" s="17" t="s">
        <v>7</v>
      </c>
      <c r="C53" s="9" t="s">
        <v>10</v>
      </c>
    </row>
    <row r="54" spans="1:4" ht="12.75" customHeight="1">
      <c r="A54" s="2">
        <v>1</v>
      </c>
      <c r="B54" s="26">
        <v>2</v>
      </c>
      <c r="C54" s="1">
        <v>3</v>
      </c>
      <c r="D54" s="10"/>
    </row>
    <row r="55" spans="1:3" ht="12.75" customHeight="1">
      <c r="A55" s="74">
        <v>1</v>
      </c>
      <c r="B55" s="72" t="s">
        <v>14</v>
      </c>
      <c r="C55" s="71">
        <v>492.5</v>
      </c>
    </row>
    <row r="56" spans="1:3" ht="12.75">
      <c r="A56" s="74">
        <v>2</v>
      </c>
      <c r="B56" s="72" t="s">
        <v>14</v>
      </c>
      <c r="C56" s="71">
        <v>985</v>
      </c>
    </row>
    <row r="57" spans="1:3" ht="12.75">
      <c r="A57" s="74">
        <v>3</v>
      </c>
      <c r="B57" s="72" t="s">
        <v>14</v>
      </c>
      <c r="C57" s="71">
        <v>985</v>
      </c>
    </row>
    <row r="58" spans="1:3" ht="12.75">
      <c r="A58" s="74">
        <v>4</v>
      </c>
      <c r="B58" s="72" t="s">
        <v>14</v>
      </c>
      <c r="C58" s="71">
        <v>1477.5</v>
      </c>
    </row>
    <row r="59" spans="1:3" ht="12.75">
      <c r="A59" s="74">
        <v>5</v>
      </c>
      <c r="B59" s="72" t="s">
        <v>17</v>
      </c>
      <c r="C59" s="71">
        <v>1970</v>
      </c>
    </row>
    <row r="60" spans="1:3" ht="12.75">
      <c r="A60" s="74">
        <v>6</v>
      </c>
      <c r="B60" s="72" t="s">
        <v>21</v>
      </c>
      <c r="C60" s="71">
        <v>474</v>
      </c>
    </row>
    <row r="61" spans="1:3" ht="12.75">
      <c r="A61" s="74">
        <v>7</v>
      </c>
      <c r="B61" s="72" t="s">
        <v>21</v>
      </c>
      <c r="C61" s="71">
        <v>948</v>
      </c>
    </row>
    <row r="62" spans="1:3" ht="12.75">
      <c r="A62" s="74">
        <v>8</v>
      </c>
      <c r="B62" s="72" t="s">
        <v>21</v>
      </c>
      <c r="C62" s="71">
        <v>1896</v>
      </c>
    </row>
    <row r="63" spans="1:3" ht="12.75">
      <c r="A63" s="74">
        <v>9</v>
      </c>
      <c r="B63" s="72" t="s">
        <v>21</v>
      </c>
      <c r="C63" s="71">
        <v>1970</v>
      </c>
    </row>
    <row r="64" spans="1:3" ht="25.5">
      <c r="A64" s="74">
        <v>10</v>
      </c>
      <c r="B64" s="72" t="s">
        <v>16</v>
      </c>
      <c r="C64" s="71">
        <v>1970</v>
      </c>
    </row>
    <row r="65" spans="1:3" ht="12.75">
      <c r="A65" s="74">
        <v>11</v>
      </c>
      <c r="B65" s="72" t="s">
        <v>25</v>
      </c>
      <c r="C65" s="71">
        <v>1896</v>
      </c>
    </row>
    <row r="66" spans="1:3" ht="12.75">
      <c r="A66" s="74">
        <v>12</v>
      </c>
      <c r="B66" s="72" t="s">
        <v>18</v>
      </c>
      <c r="C66" s="71">
        <v>1896</v>
      </c>
    </row>
    <row r="67" spans="1:3" ht="12.75">
      <c r="A67" s="74">
        <v>13</v>
      </c>
      <c r="B67" s="72" t="s">
        <v>18</v>
      </c>
      <c r="C67" s="71">
        <v>1896</v>
      </c>
    </row>
    <row r="68" spans="1:3" ht="12.75">
      <c r="A68" s="74">
        <v>14</v>
      </c>
      <c r="B68" s="72" t="s">
        <v>27</v>
      </c>
      <c r="C68" s="71">
        <v>1896</v>
      </c>
    </row>
    <row r="69" spans="1:3" ht="12.75">
      <c r="A69" s="74">
        <v>15</v>
      </c>
      <c r="B69" s="73" t="s">
        <v>13</v>
      </c>
      <c r="C69" s="71">
        <v>1896</v>
      </c>
    </row>
    <row r="70" spans="1:3" s="62" customFormat="1" ht="12.75">
      <c r="A70" s="58"/>
      <c r="B70" s="61"/>
      <c r="C70" s="60"/>
    </row>
    <row r="71" spans="1:3" s="62" customFormat="1" ht="12.75">
      <c r="A71" s="58"/>
      <c r="B71" s="61"/>
      <c r="C71" s="60"/>
    </row>
    <row r="72" spans="1:3" s="62" customFormat="1" ht="12.75">
      <c r="A72" s="58"/>
      <c r="B72" s="61"/>
      <c r="C72" s="60"/>
    </row>
    <row r="73" spans="1:3" s="62" customFormat="1" ht="12.75">
      <c r="A73" s="58"/>
      <c r="B73" s="61"/>
      <c r="C73" s="60"/>
    </row>
    <row r="74" spans="1:3" s="62" customFormat="1" ht="12.75">
      <c r="A74" s="58"/>
      <c r="B74" s="61"/>
      <c r="C74" s="60"/>
    </row>
    <row r="75" spans="1:3" s="62" customFormat="1" ht="12.75">
      <c r="A75" s="58"/>
      <c r="B75" s="61"/>
      <c r="C75" s="60"/>
    </row>
    <row r="76" spans="1:3" ht="12.75">
      <c r="A76" s="11" t="s">
        <v>2</v>
      </c>
      <c r="B76" s="13"/>
      <c r="C76" s="25">
        <f>SUM(C55:C69)</f>
        <v>22648</v>
      </c>
    </row>
  </sheetData>
  <sheetProtection/>
  <conditionalFormatting sqref="B5:B10 B53 B3 B44:B49 B36:B42 B12:B15 B22:B34 B17:B20 B55:B75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view="pageBreakPreview" zoomScaleSheetLayoutView="100" workbookViewId="0" topLeftCell="A19">
      <selection activeCell="A31" sqref="A31:A38"/>
    </sheetView>
  </sheetViews>
  <sheetFormatPr defaultColWidth="9.00390625" defaultRowHeight="12.75"/>
  <cols>
    <col min="1" max="1" width="5.625" style="0" customWidth="1"/>
    <col min="2" max="2" width="41.375" style="8" customWidth="1"/>
    <col min="3" max="3" width="30.625" style="0" customWidth="1"/>
    <col min="4" max="4" width="6.25390625" style="0" customWidth="1"/>
  </cols>
  <sheetData>
    <row r="1" spans="1:4" ht="12.75">
      <c r="A1" s="23" t="s">
        <v>29</v>
      </c>
      <c r="B1" s="7" t="s">
        <v>11</v>
      </c>
      <c r="C1" s="7"/>
      <c r="D1" s="7"/>
    </row>
    <row r="3" spans="1:3" ht="33.75">
      <c r="A3" s="3" t="s">
        <v>9</v>
      </c>
      <c r="B3" s="17" t="s">
        <v>7</v>
      </c>
      <c r="C3" s="9" t="s">
        <v>10</v>
      </c>
    </row>
    <row r="4" spans="1:3" ht="12.75">
      <c r="A4" s="2">
        <v>1</v>
      </c>
      <c r="B4" s="26">
        <v>2</v>
      </c>
      <c r="C4" s="1">
        <v>3</v>
      </c>
    </row>
    <row r="5" spans="1:3" ht="12.75" customHeight="1">
      <c r="A5" s="74">
        <v>1</v>
      </c>
      <c r="B5" s="70" t="s">
        <v>20</v>
      </c>
      <c r="C5" s="71">
        <v>74</v>
      </c>
    </row>
    <row r="6" spans="1:3" ht="12.75">
      <c r="A6" s="74">
        <v>2</v>
      </c>
      <c r="B6" s="72" t="s">
        <v>25</v>
      </c>
      <c r="C6" s="71">
        <v>74</v>
      </c>
    </row>
    <row r="7" spans="1:3" ht="12.75">
      <c r="A7" s="74">
        <v>3</v>
      </c>
      <c r="B7" s="72" t="s">
        <v>25</v>
      </c>
      <c r="C7" s="71">
        <v>74</v>
      </c>
    </row>
    <row r="8" spans="1:3" ht="12.75">
      <c r="A8" s="74">
        <v>4</v>
      </c>
      <c r="B8" s="72" t="s">
        <v>22</v>
      </c>
      <c r="C8" s="71">
        <v>74</v>
      </c>
    </row>
    <row r="9" spans="1:3" ht="12.75">
      <c r="A9" s="74">
        <v>5</v>
      </c>
      <c r="B9" s="72" t="s">
        <v>22</v>
      </c>
      <c r="C9" s="71">
        <v>74</v>
      </c>
    </row>
    <row r="10" spans="1:3" ht="12.75">
      <c r="A10" s="74">
        <v>6</v>
      </c>
      <c r="B10" s="72" t="s">
        <v>22</v>
      </c>
      <c r="C10" s="71">
        <v>74</v>
      </c>
    </row>
    <row r="11" spans="1:3" ht="12.75">
      <c r="A11" s="74">
        <v>7</v>
      </c>
      <c r="B11" s="72" t="s">
        <v>22</v>
      </c>
      <c r="C11" s="71">
        <v>74</v>
      </c>
    </row>
    <row r="12" spans="1:3" ht="12.75">
      <c r="A12" s="74">
        <v>8</v>
      </c>
      <c r="B12" s="72" t="s">
        <v>22</v>
      </c>
      <c r="C12" s="71">
        <v>74</v>
      </c>
    </row>
    <row r="13" spans="1:3" ht="12.75">
      <c r="A13" s="74">
        <v>9</v>
      </c>
      <c r="B13" s="72" t="s">
        <v>26</v>
      </c>
      <c r="C13" s="71">
        <v>74</v>
      </c>
    </row>
    <row r="14" spans="1:3" ht="25.5">
      <c r="A14" s="74">
        <v>10</v>
      </c>
      <c r="B14" s="72" t="s">
        <v>24</v>
      </c>
      <c r="C14" s="71">
        <v>15</v>
      </c>
    </row>
    <row r="15" spans="1:3" ht="25.5">
      <c r="A15" s="74">
        <v>11</v>
      </c>
      <c r="B15" s="72" t="s">
        <v>24</v>
      </c>
      <c r="C15" s="71">
        <v>30</v>
      </c>
    </row>
    <row r="16" spans="1:3" ht="25.5">
      <c r="A16" s="74">
        <v>12</v>
      </c>
      <c r="B16" s="72" t="s">
        <v>24</v>
      </c>
      <c r="C16" s="71">
        <v>30</v>
      </c>
    </row>
    <row r="17" spans="1:3" ht="25.5">
      <c r="A17" s="74">
        <v>13</v>
      </c>
      <c r="B17" s="72" t="s">
        <v>24</v>
      </c>
      <c r="C17" s="71">
        <v>74</v>
      </c>
    </row>
    <row r="18" spans="1:3" ht="25.5">
      <c r="A18" s="74">
        <v>14</v>
      </c>
      <c r="B18" s="72" t="s">
        <v>24</v>
      </c>
      <c r="C18" s="71">
        <v>74</v>
      </c>
    </row>
    <row r="19" spans="1:3" ht="12.75">
      <c r="A19" s="74">
        <v>15</v>
      </c>
      <c r="B19" s="72" t="s">
        <v>19</v>
      </c>
      <c r="C19" s="71">
        <v>37</v>
      </c>
    </row>
    <row r="20" spans="1:3" ht="12.75">
      <c r="A20" s="74">
        <v>16</v>
      </c>
      <c r="B20" s="72" t="s">
        <v>19</v>
      </c>
      <c r="C20" s="71">
        <v>37</v>
      </c>
    </row>
    <row r="21" spans="1:3" ht="12.75">
      <c r="A21" s="74">
        <v>17</v>
      </c>
      <c r="B21" s="72" t="s">
        <v>19</v>
      </c>
      <c r="C21" s="71">
        <v>74</v>
      </c>
    </row>
    <row r="22" spans="1:3" ht="12.75">
      <c r="A22" s="58"/>
      <c r="B22" s="59"/>
      <c r="C22" s="60"/>
    </row>
    <row r="23" spans="1:3" ht="12.75">
      <c r="A23" s="58"/>
      <c r="B23" s="59"/>
      <c r="C23" s="60"/>
    </row>
    <row r="24" spans="1:3" ht="12.75">
      <c r="A24" s="58"/>
      <c r="B24" s="59"/>
      <c r="C24" s="60"/>
    </row>
    <row r="25" spans="1:3" ht="12.75">
      <c r="A25" s="58"/>
      <c r="B25" s="59"/>
      <c r="C25" s="60"/>
    </row>
    <row r="26" spans="1:3" ht="12.75">
      <c r="A26" s="11" t="s">
        <v>1</v>
      </c>
      <c r="B26" s="13"/>
      <c r="C26" s="24">
        <f>SUM(C5:C14)</f>
        <v>681</v>
      </c>
    </row>
    <row r="27" spans="1:4" ht="12.75">
      <c r="A27" s="6"/>
      <c r="B27" s="27"/>
      <c r="C27" s="6"/>
      <c r="D27" s="6"/>
    </row>
    <row r="28" spans="1:4" ht="12.75">
      <c r="A28" s="23" t="s">
        <v>28</v>
      </c>
      <c r="B28" s="12" t="s">
        <v>30</v>
      </c>
      <c r="C28" s="6"/>
      <c r="D28" s="6"/>
    </row>
    <row r="29" spans="1:3" s="10" customFormat="1" ht="33.75">
      <c r="A29" s="3" t="s">
        <v>9</v>
      </c>
      <c r="B29" s="17" t="s">
        <v>7</v>
      </c>
      <c r="C29" s="9" t="s">
        <v>10</v>
      </c>
    </row>
    <row r="30" spans="1:4" ht="12.75" customHeight="1">
      <c r="A30" s="2">
        <v>1</v>
      </c>
      <c r="B30" s="26">
        <v>2</v>
      </c>
      <c r="C30" s="1">
        <v>3</v>
      </c>
      <c r="D30" s="10"/>
    </row>
    <row r="31" spans="1:3" ht="12.75" customHeight="1">
      <c r="A31" s="74">
        <v>1</v>
      </c>
      <c r="B31" s="72" t="s">
        <v>21</v>
      </c>
      <c r="C31" s="71">
        <v>19</v>
      </c>
    </row>
    <row r="32" spans="1:3" ht="12.75">
      <c r="A32" s="74">
        <v>2</v>
      </c>
      <c r="B32" s="72" t="s">
        <v>21</v>
      </c>
      <c r="C32" s="71">
        <v>37</v>
      </c>
    </row>
    <row r="33" spans="1:3" ht="12.75">
      <c r="A33" s="74">
        <v>3</v>
      </c>
      <c r="B33" s="72" t="s">
        <v>21</v>
      </c>
      <c r="C33" s="71">
        <v>74</v>
      </c>
    </row>
    <row r="34" spans="1:3" ht="12.75">
      <c r="A34" s="74">
        <v>4</v>
      </c>
      <c r="B34" s="72" t="s">
        <v>25</v>
      </c>
      <c r="C34" s="71">
        <v>74</v>
      </c>
    </row>
    <row r="35" spans="1:3" ht="12.75">
      <c r="A35" s="74">
        <v>5</v>
      </c>
      <c r="B35" s="72" t="s">
        <v>18</v>
      </c>
      <c r="C35" s="71">
        <v>74</v>
      </c>
    </row>
    <row r="36" spans="1:3" ht="12.75">
      <c r="A36" s="74">
        <v>6</v>
      </c>
      <c r="B36" s="72" t="s">
        <v>18</v>
      </c>
      <c r="C36" s="71">
        <v>74</v>
      </c>
    </row>
    <row r="37" spans="1:3" ht="12.75">
      <c r="A37" s="74">
        <v>7</v>
      </c>
      <c r="B37" s="72" t="s">
        <v>27</v>
      </c>
      <c r="C37" s="71">
        <v>74</v>
      </c>
    </row>
    <row r="38" spans="1:3" ht="12.75">
      <c r="A38" s="74">
        <v>8</v>
      </c>
      <c r="B38" s="72" t="s">
        <v>13</v>
      </c>
      <c r="C38" s="71">
        <v>74</v>
      </c>
    </row>
    <row r="39" spans="1:3" s="62" customFormat="1" ht="12.75">
      <c r="A39" s="58"/>
      <c r="B39" s="61"/>
      <c r="C39" s="60"/>
    </row>
    <row r="40" spans="1:3" s="62" customFormat="1" ht="12.75">
      <c r="A40" s="58"/>
      <c r="B40" s="61"/>
      <c r="C40" s="60"/>
    </row>
    <row r="41" spans="1:3" s="62" customFormat="1" ht="12.75">
      <c r="A41" s="58"/>
      <c r="B41" s="61"/>
      <c r="C41" s="60"/>
    </row>
    <row r="42" spans="1:3" s="62" customFormat="1" ht="12.75">
      <c r="A42" s="58"/>
      <c r="B42" s="61"/>
      <c r="C42" s="60"/>
    </row>
    <row r="43" spans="1:3" s="62" customFormat="1" ht="12.75">
      <c r="A43" s="58"/>
      <c r="B43" s="61"/>
      <c r="C43" s="60"/>
    </row>
    <row r="44" spans="1:3" s="62" customFormat="1" ht="12.75">
      <c r="A44" s="58"/>
      <c r="B44" s="61"/>
      <c r="C44" s="60"/>
    </row>
    <row r="45" spans="1:3" ht="12.75">
      <c r="A45" s="11" t="s">
        <v>2</v>
      </c>
      <c r="B45" s="13"/>
      <c r="C45" s="25">
        <f>SUM(C31:C38)</f>
        <v>500</v>
      </c>
    </row>
  </sheetData>
  <sheetProtection/>
  <conditionalFormatting sqref="B29 B5:B10 B3 B22:B25 B12:B15 B17:B20 B31:B44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 Курганской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taybolina</dc:creator>
  <cp:keywords/>
  <dc:description/>
  <cp:lastModifiedBy>User</cp:lastModifiedBy>
  <cp:lastPrinted>2018-03-26T10:12:54Z</cp:lastPrinted>
  <dcterms:created xsi:type="dcterms:W3CDTF">2016-01-28T08:31:26Z</dcterms:created>
  <dcterms:modified xsi:type="dcterms:W3CDTF">2018-05-24T06:20:55Z</dcterms:modified>
  <cp:category/>
  <cp:version/>
  <cp:contentType/>
  <cp:contentStatus/>
</cp:coreProperties>
</file>