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465" windowWidth="19320" windowHeight="15480" activeTab="3"/>
  </bookViews>
  <sheets>
    <sheet name="февраль 2018" sheetId="13" r:id="rId1"/>
    <sheet name="март 2018" sheetId="12" r:id="rId2"/>
    <sheet name="апрель 2018" sheetId="10" r:id="rId3"/>
    <sheet name="май 2018" sheetId="11" r:id="rId4"/>
    <sheet name="мой" sheetId="8" r:id="rId5"/>
  </sheets>
  <definedNames>
    <definedName name="_xlnm._FilterDatabase" localSheetId="4" hidden="1">мой!$A$2:$O$12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5" i="11" l="1"/>
  <c r="AT6" i="11"/>
  <c r="AT7" i="11"/>
  <c r="AT8" i="11"/>
  <c r="AT9" i="11"/>
  <c r="AT10" i="11"/>
  <c r="AT11" i="11"/>
  <c r="AT12" i="11"/>
  <c r="AT13" i="11"/>
  <c r="AT4" i="11"/>
  <c r="AT5" i="10"/>
  <c r="AT6" i="10"/>
  <c r="AT7" i="10"/>
  <c r="AT8" i="10"/>
  <c r="AT9" i="10"/>
  <c r="AT10" i="10"/>
  <c r="AT11" i="10"/>
  <c r="AT4" i="10"/>
  <c r="AU5" i="12"/>
  <c r="AU6" i="12"/>
  <c r="AU7" i="12"/>
  <c r="AU8" i="12"/>
  <c r="AU9" i="12"/>
  <c r="AU4" i="12"/>
  <c r="AR5" i="13"/>
  <c r="AR6" i="13"/>
  <c r="AR7" i="13"/>
  <c r="AR4" i="13"/>
  <c r="M3" i="8"/>
  <c r="M4" i="8"/>
  <c r="M5" i="8"/>
  <c r="M6" i="8"/>
  <c r="M7" i="8"/>
  <c r="M8" i="8"/>
  <c r="M9" i="8"/>
  <c r="M10" i="8"/>
  <c r="M11" i="8"/>
  <c r="M12" i="8"/>
  <c r="L3" i="8"/>
  <c r="L4" i="8"/>
  <c r="L5" i="8"/>
  <c r="L6" i="8"/>
  <c r="L7" i="8"/>
  <c r="L8" i="8"/>
  <c r="L9" i="8"/>
  <c r="L10" i="8"/>
  <c r="L11" i="8"/>
  <c r="L12" i="8"/>
  <c r="K7" i="8"/>
  <c r="K8" i="8"/>
  <c r="K9" i="8"/>
  <c r="K10" i="8"/>
  <c r="K11" i="8"/>
  <c r="K12" i="8"/>
  <c r="K4" i="8"/>
  <c r="K5" i="8"/>
  <c r="K6" i="8"/>
  <c r="K3" i="8"/>
  <c r="J3" i="8"/>
  <c r="J4" i="8"/>
  <c r="J5" i="8"/>
  <c r="J6" i="8"/>
  <c r="J7" i="8"/>
  <c r="J8" i="8"/>
  <c r="J9" i="8"/>
  <c r="J10" i="8"/>
  <c r="J11" i="8"/>
  <c r="J12" i="8"/>
  <c r="I3" i="8"/>
  <c r="I4" i="8"/>
  <c r="I5" i="8"/>
  <c r="I6" i="8"/>
  <c r="I7" i="8"/>
  <c r="I8" i="8"/>
  <c r="I9" i="8"/>
  <c r="I10" i="8"/>
  <c r="I11" i="8"/>
  <c r="I12" i="8"/>
  <c r="H11" i="8"/>
  <c r="H12" i="8"/>
  <c r="H4" i="8"/>
  <c r="H5" i="8"/>
  <c r="H6" i="8"/>
  <c r="H7" i="8"/>
  <c r="H8" i="8"/>
  <c r="H9" i="8"/>
  <c r="H10" i="8"/>
  <c r="H3" i="8"/>
  <c r="G3" i="8"/>
  <c r="G4" i="8"/>
  <c r="AW6" i="12"/>
  <c r="G5" i="8"/>
  <c r="AW7" i="12"/>
  <c r="G6" i="8"/>
  <c r="G7" i="8"/>
  <c r="AW9" i="12"/>
  <c r="G8" i="8"/>
  <c r="G9" i="8"/>
  <c r="G10" i="8"/>
  <c r="G11" i="8"/>
  <c r="G12" i="8"/>
  <c r="F3" i="8"/>
  <c r="F4" i="8"/>
  <c r="F5" i="8"/>
  <c r="F6" i="8"/>
  <c r="F7" i="8"/>
  <c r="F8" i="8"/>
  <c r="F9" i="8"/>
  <c r="F10" i="8"/>
  <c r="F11" i="8"/>
  <c r="F12" i="8"/>
  <c r="E7" i="8"/>
  <c r="E8" i="8"/>
  <c r="E9" i="8"/>
  <c r="E10" i="8"/>
  <c r="E11" i="8"/>
  <c r="E12" i="8"/>
  <c r="E4" i="8"/>
  <c r="E5" i="8"/>
  <c r="E6" i="8"/>
  <c r="E3" i="8"/>
  <c r="AT4" i="13"/>
  <c r="D3" i="8"/>
  <c r="D4" i="8"/>
  <c r="D5" i="8"/>
  <c r="D6" i="8"/>
  <c r="D7" i="8"/>
  <c r="D8" i="8"/>
  <c r="D9" i="8"/>
  <c r="D10" i="8"/>
  <c r="D11" i="8"/>
  <c r="D12" i="8"/>
  <c r="C3" i="8"/>
  <c r="C4" i="8"/>
  <c r="C5" i="8"/>
  <c r="C6" i="8"/>
  <c r="C7" i="8"/>
  <c r="C8" i="8"/>
  <c r="C9" i="8"/>
  <c r="C10" i="8"/>
  <c r="C11" i="8"/>
  <c r="C12" i="8"/>
  <c r="B4" i="8"/>
  <c r="B5" i="8"/>
  <c r="B6" i="8"/>
  <c r="B7" i="8"/>
  <c r="B8" i="8"/>
  <c r="B9" i="8"/>
  <c r="B10" i="8"/>
  <c r="B11" i="8"/>
  <c r="B12" i="8"/>
  <c r="B3" i="8"/>
  <c r="N5" i="8"/>
  <c r="N6" i="8"/>
  <c r="N4" i="8"/>
  <c r="N7" i="8"/>
  <c r="N8" i="8"/>
  <c r="N9" i="8"/>
  <c r="N10" i="8"/>
  <c r="N11" i="8"/>
  <c r="N12" i="8"/>
  <c r="N3" i="8"/>
  <c r="O4" i="8"/>
  <c r="O5" i="8"/>
  <c r="O6" i="8"/>
  <c r="O7" i="8"/>
  <c r="O8" i="8"/>
  <c r="O9" i="8"/>
  <c r="O10" i="8"/>
  <c r="O11" i="8"/>
  <c r="O12" i="8"/>
  <c r="O3" i="8"/>
  <c r="AV4" i="10"/>
  <c r="AV5" i="10"/>
  <c r="AV6" i="10"/>
  <c r="AV7" i="10"/>
  <c r="AV8" i="10"/>
  <c r="AV9" i="10"/>
  <c r="AV10" i="10"/>
  <c r="AV11" i="10"/>
  <c r="AV12" i="10"/>
  <c r="AW4" i="12"/>
  <c r="AW5" i="12"/>
  <c r="AW8" i="12"/>
  <c r="AW10" i="12"/>
  <c r="AT5" i="13"/>
  <c r="AT6" i="13"/>
  <c r="AT7" i="13"/>
  <c r="AT8" i="13"/>
  <c r="AV4" i="11"/>
  <c r="AV5" i="11"/>
  <c r="AV6" i="11"/>
  <c r="AV7" i="11"/>
  <c r="AV8" i="11"/>
  <c r="AV9" i="11"/>
  <c r="AV10" i="11"/>
  <c r="AV11" i="11"/>
  <c r="AV12" i="11"/>
  <c r="AV13" i="11"/>
  <c r="AV14" i="11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P8" i="13"/>
  <c r="AO8" i="13"/>
  <c r="AN8" i="13"/>
  <c r="AM8" i="13"/>
  <c r="AK8" i="13"/>
  <c r="AJ8" i="13"/>
  <c r="AI8" i="13"/>
  <c r="AH8" i="13"/>
  <c r="AG8" i="13"/>
  <c r="AF8" i="13"/>
  <c r="AE8" i="13"/>
  <c r="AD8" i="13"/>
  <c r="AP10" i="12"/>
  <c r="AO10" i="12"/>
  <c r="AN10" i="12"/>
  <c r="AM10" i="12"/>
  <c r="AK10" i="12"/>
  <c r="AJ10" i="12"/>
  <c r="AI10" i="12"/>
  <c r="AH10" i="12"/>
  <c r="AG10" i="12"/>
  <c r="AF10" i="12"/>
  <c r="AE10" i="12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P14" i="11"/>
  <c r="AO14" i="11"/>
  <c r="AN14" i="11"/>
  <c r="AM14" i="11"/>
  <c r="AK14" i="11"/>
  <c r="AJ14" i="11"/>
  <c r="AI14" i="11"/>
  <c r="AH14" i="11"/>
  <c r="AG14" i="11"/>
  <c r="AF14" i="11"/>
  <c r="AE14" i="11"/>
  <c r="AD14" i="11"/>
  <c r="AP12" i="10"/>
  <c r="AO12" i="10"/>
  <c r="AN12" i="10"/>
  <c r="AM12" i="10"/>
  <c r="AK12" i="10"/>
  <c r="AJ12" i="10"/>
  <c r="AI12" i="10"/>
  <c r="AH12" i="10"/>
  <c r="AG12" i="10"/>
  <c r="AF12" i="10"/>
  <c r="AE12" i="10"/>
  <c r="AD12" i="10"/>
</calcChain>
</file>

<file path=xl/sharedStrings.xml><?xml version="1.0" encoding="utf-8"?>
<sst xmlns="http://schemas.openxmlformats.org/spreadsheetml/2006/main" count="101" uniqueCount="50">
  <si>
    <t>ФИО</t>
  </si>
  <si>
    <t>ИТОГО</t>
  </si>
  <si>
    <t>Фамилия</t>
  </si>
  <si>
    <t>кол-во заказов</t>
  </si>
  <si>
    <t>Даты заказов</t>
  </si>
  <si>
    <t>Общая сумма заказов</t>
  </si>
  <si>
    <t>20.03;</t>
  </si>
  <si>
    <t>22.03;</t>
  </si>
  <si>
    <t>27.05;</t>
  </si>
  <si>
    <t>17.02;</t>
  </si>
  <si>
    <t>16.05;</t>
  </si>
  <si>
    <t>16.04;</t>
  </si>
  <si>
    <t>КЛИЕНТ1</t>
  </si>
  <si>
    <t>КЛИЕНТ2</t>
  </si>
  <si>
    <t>КЛИЕНТ3</t>
  </si>
  <si>
    <t>КЛИЕНТ4</t>
  </si>
  <si>
    <t>КЛИЕНТ5</t>
  </si>
  <si>
    <t>КЛИЕНТ6</t>
  </si>
  <si>
    <t>КЛИЕНТ7</t>
  </si>
  <si>
    <t>КЛИЕНТ8</t>
  </si>
  <si>
    <t>КЛИЕНТ9</t>
  </si>
  <si>
    <t>КЛИЕНТ10</t>
  </si>
  <si>
    <t>ФЕВРАЛЬ</t>
  </si>
  <si>
    <t xml:space="preserve">кол-во заказов </t>
  </si>
  <si>
    <t xml:space="preserve">Суммы заказов </t>
  </si>
  <si>
    <t xml:space="preserve">Общая сумма </t>
  </si>
  <si>
    <t>МАРТ</t>
  </si>
  <si>
    <t xml:space="preserve">Количество заказов </t>
  </si>
  <si>
    <t>АПРЕЛЬ</t>
  </si>
  <si>
    <t>МАЙ</t>
  </si>
  <si>
    <t>Общая сумма</t>
  </si>
  <si>
    <t>3.05; 18.05; 28.05</t>
  </si>
  <si>
    <t>11.05; 26.05;</t>
  </si>
  <si>
    <t>7.02; 28.02;</t>
  </si>
  <si>
    <t>16.02; 21.02;</t>
  </si>
  <si>
    <t>6.03; 11.03; 17.03</t>
  </si>
  <si>
    <t>16.03;</t>
  </si>
  <si>
    <t xml:space="preserve">4.03; 19.03; </t>
  </si>
  <si>
    <t>5.04;</t>
  </si>
  <si>
    <t>10.04; 17.04</t>
  </si>
  <si>
    <t>7.04;</t>
  </si>
  <si>
    <t>14.04; 22.04;</t>
  </si>
  <si>
    <t>9.04; 11.04; 19.04;</t>
  </si>
  <si>
    <t>13.04; 16.04; 21.04;</t>
  </si>
  <si>
    <t>1.05; 6.05; 19.05; 21.05;</t>
  </si>
  <si>
    <t>8.05; 14.05; 23.05;</t>
  </si>
  <si>
    <t xml:space="preserve">14.05; </t>
  </si>
  <si>
    <t>2.05; 25.05</t>
  </si>
  <si>
    <t>12.05; 16.05;</t>
  </si>
  <si>
    <t xml:space="preserve">Даты заказов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</si>
</sst>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7" fontId="2" fillId="0" borderId="0" xfId="0" applyNumberFormat="1" applyFont="1"/>
    <xf numFmtId="0" fontId="0" fillId="2" borderId="1" xfId="0" applyFill="1" applyBorder="1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0" fillId="3" borderId="1" xfId="0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7" borderId="0" xfId="0" applyFill="1" applyAlignment="1">
      <alignment horizontal="center" wrapText="1"/>
    </xf>
    <xf numFmtId="0" fontId="0" fillId="7" borderId="1" xfId="0" applyFill="1" applyBorder="1" applyAlignment="1">
      <alignment vertical="top" wrapText="1"/>
    </xf>
    <xf numFmtId="0" fontId="0" fillId="7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7" borderId="1" xfId="0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5" fillId="3" borderId="1" xfId="0" applyFont="1" applyFill="1" applyBorder="1" applyAlignment="1">
      <alignment vertical="top" wrapText="1"/>
    </xf>
    <xf numFmtId="0" fontId="0" fillId="6" borderId="2" xfId="0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/>
    </xf>
    <xf numFmtId="0" fontId="0" fillId="6" borderId="4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</cellXfs>
  <cellStyles count="3">
    <cellStyle name="Обычный" xfId="0" builtinId="0"/>
    <cellStyle name="Открывавшаяся гиперссылка" xfId="1" builtinId="9" hidden="1"/>
    <cellStyle name="Открывавшаяся гиперссылка" xfId="2" builtinId="9" hidde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8"/>
  <sheetViews>
    <sheetView zoomScale="150" zoomScaleNormal="150" zoomScalePageLayoutView="150" workbookViewId="0">
      <pane xSplit="15" topLeftCell="P1" activePane="topRight" state="frozen"/>
      <selection pane="topRight" activeCell="AR4" sqref="AR4"/>
    </sheetView>
  </sheetViews>
  <sheetFormatPr defaultColWidth="8.85546875" defaultRowHeight="15" x14ac:dyDescent="0.25"/>
  <cols>
    <col min="1" max="1" width="36.42578125" customWidth="1"/>
    <col min="2" max="15" width="8.85546875" hidden="1" customWidth="1"/>
    <col min="16" max="19" width="4.7109375" customWidth="1"/>
    <col min="20" max="21" width="5" customWidth="1"/>
    <col min="22" max="22" width="5.7109375" customWidth="1"/>
    <col min="23" max="30" width="5" customWidth="1"/>
    <col min="31" max="32" width="5.5703125" bestFit="1" customWidth="1"/>
    <col min="33" max="35" width="5" customWidth="1"/>
    <col min="36" max="36" width="5.5703125" bestFit="1" customWidth="1"/>
    <col min="37" max="43" width="5" customWidth="1"/>
    <col min="45" max="45" width="33" customWidth="1"/>
    <col min="46" max="46" width="19" style="16" customWidth="1"/>
  </cols>
  <sheetData>
    <row r="2" spans="1:47" ht="21" x14ac:dyDescent="0.25">
      <c r="A2" s="1">
        <v>43132</v>
      </c>
    </row>
    <row r="3" spans="1:47" ht="30" customHeight="1" x14ac:dyDescent="0.25">
      <c r="A3" s="2" t="s">
        <v>0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</v>
      </c>
      <c r="Q3" s="2">
        <v>2</v>
      </c>
      <c r="R3" s="2">
        <v>3</v>
      </c>
      <c r="S3" s="2">
        <v>4</v>
      </c>
      <c r="T3" s="2">
        <v>5</v>
      </c>
      <c r="U3" s="2">
        <v>6</v>
      </c>
      <c r="V3" s="2">
        <v>7</v>
      </c>
      <c r="W3" s="2">
        <v>8</v>
      </c>
      <c r="X3" s="2">
        <v>9</v>
      </c>
      <c r="Y3" s="2">
        <v>10</v>
      </c>
      <c r="Z3" s="2">
        <v>11</v>
      </c>
      <c r="AA3" s="2">
        <v>12</v>
      </c>
      <c r="AB3" s="2">
        <v>13</v>
      </c>
      <c r="AC3" s="2">
        <v>14</v>
      </c>
      <c r="AD3" s="2">
        <v>15</v>
      </c>
      <c r="AE3" s="2">
        <v>16</v>
      </c>
      <c r="AF3" s="2">
        <v>17</v>
      </c>
      <c r="AG3" s="2">
        <v>18</v>
      </c>
      <c r="AH3" s="2">
        <v>19</v>
      </c>
      <c r="AI3" s="2">
        <v>20</v>
      </c>
      <c r="AJ3" s="2">
        <v>21</v>
      </c>
      <c r="AK3" s="2">
        <v>22</v>
      </c>
      <c r="AL3" s="2">
        <v>23</v>
      </c>
      <c r="AM3" s="2">
        <v>24</v>
      </c>
      <c r="AN3" s="2">
        <v>25</v>
      </c>
      <c r="AO3" s="2">
        <v>26</v>
      </c>
      <c r="AP3" s="2">
        <v>27</v>
      </c>
      <c r="AQ3" s="2">
        <v>28</v>
      </c>
      <c r="AR3" s="18" t="s">
        <v>3</v>
      </c>
      <c r="AS3" s="18" t="s">
        <v>4</v>
      </c>
      <c r="AT3" s="15" t="s">
        <v>30</v>
      </c>
    </row>
    <row r="4" spans="1:47" x14ac:dyDescent="0.25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>
        <f>COUNTA(P4:AQ4)</f>
        <v>0</v>
      </c>
      <c r="AT4" s="16">
        <f>SUM(P4:AQ4)</f>
        <v>0</v>
      </c>
      <c r="AU4" s="16"/>
    </row>
    <row r="5" spans="1:47" x14ac:dyDescent="0.25">
      <c r="A5" s="3" t="s">
        <v>13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>
        <v>3454</v>
      </c>
      <c r="AF5" s="3"/>
      <c r="AG5" s="3"/>
      <c r="AH5" s="3"/>
      <c r="AI5" s="3"/>
      <c r="AJ5" s="3">
        <v>6577</v>
      </c>
      <c r="AK5" s="3"/>
      <c r="AL5" s="3"/>
      <c r="AM5" s="3"/>
      <c r="AN5" s="3"/>
      <c r="AO5" s="3"/>
      <c r="AP5" s="3"/>
      <c r="AQ5" s="3"/>
      <c r="AR5">
        <f t="shared" ref="AR5:AR7" si="0">COUNTA(P5:AQ5)</f>
        <v>2</v>
      </c>
      <c r="AS5" t="s">
        <v>34</v>
      </c>
      <c r="AT5" s="16">
        <f t="shared" ref="AT5:AT7" si="1">SUM(P5:AQ5)</f>
        <v>10031</v>
      </c>
      <c r="AU5" s="16"/>
    </row>
    <row r="6" spans="1:47" x14ac:dyDescent="0.25">
      <c r="A6" s="3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>
        <v>5675</v>
      </c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>
        <f t="shared" si="0"/>
        <v>1</v>
      </c>
      <c r="AS6" s="14" t="s">
        <v>9</v>
      </c>
      <c r="AT6" s="16">
        <f t="shared" si="1"/>
        <v>5675</v>
      </c>
    </row>
    <row r="7" spans="1:47" x14ac:dyDescent="0.25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v>2344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>
        <v>2456</v>
      </c>
      <c r="AR7">
        <f t="shared" si="0"/>
        <v>2</v>
      </c>
      <c r="AS7" t="s">
        <v>33</v>
      </c>
      <c r="AT7" s="16">
        <f t="shared" si="1"/>
        <v>4800</v>
      </c>
    </row>
    <row r="8" spans="1:47" s="4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>
        <f t="shared" ref="P8:AC8" si="2">SUM(P4:P7)</f>
        <v>0</v>
      </c>
      <c r="Q8" s="5">
        <f t="shared" si="2"/>
        <v>0</v>
      </c>
      <c r="R8" s="5">
        <f t="shared" si="2"/>
        <v>0</v>
      </c>
      <c r="S8" s="5">
        <f t="shared" si="2"/>
        <v>0</v>
      </c>
      <c r="T8" s="5">
        <f t="shared" si="2"/>
        <v>0</v>
      </c>
      <c r="U8" s="5">
        <f t="shared" si="2"/>
        <v>0</v>
      </c>
      <c r="V8" s="5">
        <f t="shared" si="2"/>
        <v>2344</v>
      </c>
      <c r="W8" s="5">
        <f t="shared" si="2"/>
        <v>0</v>
      </c>
      <c r="X8" s="5">
        <f t="shared" si="2"/>
        <v>0</v>
      </c>
      <c r="Y8" s="5">
        <f t="shared" si="2"/>
        <v>0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ref="AD8:AK8" si="3">SUM(AD4:AD7)</f>
        <v>0</v>
      </c>
      <c r="AE8" s="5">
        <f t="shared" si="3"/>
        <v>3454</v>
      </c>
      <c r="AF8" s="5">
        <f t="shared" si="3"/>
        <v>5675</v>
      </c>
      <c r="AG8" s="5">
        <f t="shared" si="3"/>
        <v>0</v>
      </c>
      <c r="AH8" s="5">
        <f t="shared" si="3"/>
        <v>0</v>
      </c>
      <c r="AI8" s="5">
        <f t="shared" si="3"/>
        <v>0</v>
      </c>
      <c r="AJ8" s="5">
        <f t="shared" si="3"/>
        <v>6577</v>
      </c>
      <c r="AK8" s="5">
        <f t="shared" si="3"/>
        <v>0</v>
      </c>
      <c r="AL8" s="5"/>
      <c r="AM8" s="5">
        <f>SUM(AM4:AM7)</f>
        <v>0</v>
      </c>
      <c r="AN8" s="5">
        <f>SUM(AN4:AN7)</f>
        <v>0</v>
      </c>
      <c r="AO8" s="5">
        <f>SUM(AO4:AO7)</f>
        <v>0</v>
      </c>
      <c r="AP8" s="5">
        <f>SUM(AP4:AP7)</f>
        <v>0</v>
      </c>
      <c r="AQ8" s="5"/>
      <c r="AT8" s="23">
        <f>SUM(AT4:AT7)</f>
        <v>20506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0"/>
  <sheetViews>
    <sheetView zoomScale="150" zoomScaleNormal="150" zoomScalePageLayoutView="150" workbookViewId="0">
      <pane xSplit="15" topLeftCell="AJ1" activePane="topRight" state="frozen"/>
      <selection pane="topRight" activeCell="AU4" sqref="AU4"/>
    </sheetView>
  </sheetViews>
  <sheetFormatPr defaultColWidth="8.85546875" defaultRowHeight="15" x14ac:dyDescent="0.25"/>
  <cols>
    <col min="1" max="1" width="36.42578125" customWidth="1"/>
    <col min="2" max="15" width="8.85546875" hidden="1" customWidth="1"/>
    <col min="16" max="18" width="4.28515625" customWidth="1"/>
    <col min="19" max="19" width="5.28515625" customWidth="1"/>
    <col min="20" max="20" width="5" customWidth="1"/>
    <col min="21" max="21" width="5.5703125" bestFit="1" customWidth="1"/>
    <col min="22" max="25" width="5" customWidth="1"/>
    <col min="26" max="26" width="5.5703125" bestFit="1" customWidth="1"/>
    <col min="27" max="30" width="5" customWidth="1"/>
    <col min="31" max="32" width="5.5703125" bestFit="1" customWidth="1"/>
    <col min="33" max="33" width="5" customWidth="1"/>
    <col min="34" max="35" width="5.5703125" bestFit="1" customWidth="1"/>
    <col min="36" max="36" width="5" customWidth="1"/>
    <col min="37" max="37" width="5.5703125" bestFit="1" customWidth="1"/>
    <col min="38" max="46" width="5" customWidth="1"/>
    <col min="48" max="48" width="33" customWidth="1"/>
    <col min="49" max="49" width="8.85546875" style="16"/>
  </cols>
  <sheetData>
    <row r="2" spans="1:49" ht="21" x14ac:dyDescent="0.25">
      <c r="A2" s="1">
        <v>43160</v>
      </c>
    </row>
    <row r="3" spans="1:49" ht="30" customHeight="1" x14ac:dyDescent="0.25">
      <c r="A3" s="2" t="s">
        <v>0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</v>
      </c>
      <c r="Q3" s="2">
        <v>2</v>
      </c>
      <c r="R3" s="2">
        <v>3</v>
      </c>
      <c r="S3" s="2">
        <v>4</v>
      </c>
      <c r="T3" s="2">
        <v>5</v>
      </c>
      <c r="U3" s="2">
        <v>6</v>
      </c>
      <c r="V3" s="2">
        <v>7</v>
      </c>
      <c r="W3" s="2">
        <v>8</v>
      </c>
      <c r="X3" s="2">
        <v>9</v>
      </c>
      <c r="Y3" s="2">
        <v>10</v>
      </c>
      <c r="Z3" s="2">
        <v>11</v>
      </c>
      <c r="AA3" s="2">
        <v>12</v>
      </c>
      <c r="AB3" s="2">
        <v>13</v>
      </c>
      <c r="AC3" s="2">
        <v>14</v>
      </c>
      <c r="AD3" s="2">
        <v>15</v>
      </c>
      <c r="AE3" s="2">
        <v>16</v>
      </c>
      <c r="AF3" s="2">
        <v>17</v>
      </c>
      <c r="AG3" s="2">
        <v>18</v>
      </c>
      <c r="AH3" s="2">
        <v>19</v>
      </c>
      <c r="AI3" s="2">
        <v>20</v>
      </c>
      <c r="AJ3" s="2">
        <v>21</v>
      </c>
      <c r="AK3" s="2">
        <v>22</v>
      </c>
      <c r="AL3" s="2">
        <v>23</v>
      </c>
      <c r="AM3" s="2">
        <v>24</v>
      </c>
      <c r="AN3" s="2">
        <v>25</v>
      </c>
      <c r="AO3" s="2">
        <v>26</v>
      </c>
      <c r="AP3" s="2">
        <v>27</v>
      </c>
      <c r="AQ3" s="2">
        <v>28</v>
      </c>
      <c r="AR3" s="2">
        <v>29</v>
      </c>
      <c r="AS3" s="2">
        <v>30</v>
      </c>
      <c r="AT3" s="2">
        <v>31</v>
      </c>
      <c r="AU3" s="18" t="s">
        <v>3</v>
      </c>
      <c r="AV3" s="18" t="s">
        <v>4</v>
      </c>
      <c r="AW3" s="15" t="s">
        <v>30</v>
      </c>
    </row>
    <row r="4" spans="1:49" x14ac:dyDescent="0.25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>
        <v>5565</v>
      </c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>
        <f>COUNTA(P4:AT4)</f>
        <v>1</v>
      </c>
      <c r="AV4" s="14" t="s">
        <v>6</v>
      </c>
      <c r="AW4" s="17">
        <f>SUM(P4:AT4)</f>
        <v>5565</v>
      </c>
    </row>
    <row r="5" spans="1:49" x14ac:dyDescent="0.25">
      <c r="A5" s="3" t="s">
        <v>13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>
        <v>3454</v>
      </c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>
        <f t="shared" ref="AU5:AU9" si="0">COUNTA(P5:AT5)</f>
        <v>1</v>
      </c>
      <c r="AV5" s="14" t="s">
        <v>36</v>
      </c>
      <c r="AW5" s="17">
        <f t="shared" ref="AW5:AW9" si="1">SUM(P5:AT5)</f>
        <v>3454</v>
      </c>
    </row>
    <row r="6" spans="1:49" x14ac:dyDescent="0.25">
      <c r="A6" s="3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v>4678</v>
      </c>
      <c r="V6" s="3"/>
      <c r="W6" s="3"/>
      <c r="X6" s="3"/>
      <c r="Y6" s="3"/>
      <c r="Z6" s="3">
        <v>2356</v>
      </c>
      <c r="AA6" s="3"/>
      <c r="AB6" s="3"/>
      <c r="AC6" s="3"/>
      <c r="AD6" s="3"/>
      <c r="AE6" s="3"/>
      <c r="AF6" s="3">
        <v>5675</v>
      </c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>
        <f t="shared" si="0"/>
        <v>3</v>
      </c>
      <c r="AV6" t="s">
        <v>35</v>
      </c>
      <c r="AW6" s="17">
        <f t="shared" si="1"/>
        <v>12709</v>
      </c>
    </row>
    <row r="7" spans="1:49" x14ac:dyDescent="0.25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>
        <f t="shared" si="0"/>
        <v>0</v>
      </c>
      <c r="AW7" s="17">
        <f t="shared" si="1"/>
        <v>0</v>
      </c>
    </row>
    <row r="8" spans="1:49" x14ac:dyDescent="0.25">
      <c r="A8" s="3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>
        <v>2345</v>
      </c>
      <c r="AL8" s="3"/>
      <c r="AM8" s="3"/>
      <c r="AN8" s="3"/>
      <c r="AO8" s="3"/>
      <c r="AP8" s="3"/>
      <c r="AQ8" s="3"/>
      <c r="AR8" s="3"/>
      <c r="AS8" s="3"/>
      <c r="AT8" s="3"/>
      <c r="AU8">
        <f t="shared" si="0"/>
        <v>1</v>
      </c>
      <c r="AV8" s="14" t="s">
        <v>7</v>
      </c>
      <c r="AW8" s="17">
        <f t="shared" si="1"/>
        <v>2345</v>
      </c>
    </row>
    <row r="9" spans="1:49" x14ac:dyDescent="0.25">
      <c r="A9" s="3" t="s">
        <v>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>
        <v>1213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>
        <v>4565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>
        <f t="shared" si="0"/>
        <v>2</v>
      </c>
      <c r="AV9" t="s">
        <v>37</v>
      </c>
      <c r="AW9" s="17">
        <f t="shared" si="1"/>
        <v>5778</v>
      </c>
    </row>
    <row r="10" spans="1:49" s="4" customFormat="1" ht="15.75" x14ac:dyDescent="0.25">
      <c r="A10" s="5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f t="shared" ref="P10:AD10" si="2">SUM(P4:P9)</f>
        <v>0</v>
      </c>
      <c r="Q10" s="5">
        <f t="shared" si="2"/>
        <v>0</v>
      </c>
      <c r="R10" s="5">
        <f t="shared" si="2"/>
        <v>0</v>
      </c>
      <c r="S10" s="5">
        <f t="shared" si="2"/>
        <v>1213</v>
      </c>
      <c r="T10" s="5">
        <f t="shared" si="2"/>
        <v>0</v>
      </c>
      <c r="U10" s="5">
        <f t="shared" si="2"/>
        <v>4678</v>
      </c>
      <c r="V10" s="5">
        <f t="shared" si="2"/>
        <v>0</v>
      </c>
      <c r="W10" s="5">
        <f t="shared" si="2"/>
        <v>0</v>
      </c>
      <c r="X10" s="5">
        <f t="shared" si="2"/>
        <v>0</v>
      </c>
      <c r="Y10" s="5">
        <f t="shared" si="2"/>
        <v>0</v>
      </c>
      <c r="Z10" s="5">
        <f t="shared" si="2"/>
        <v>2356</v>
      </c>
      <c r="AA10" s="5">
        <f t="shared" si="2"/>
        <v>0</v>
      </c>
      <c r="AB10" s="5">
        <f t="shared" si="2"/>
        <v>0</v>
      </c>
      <c r="AC10" s="5">
        <f t="shared" si="2"/>
        <v>0</v>
      </c>
      <c r="AD10" s="5">
        <f t="shared" si="2"/>
        <v>0</v>
      </c>
      <c r="AE10" s="5">
        <f t="shared" ref="AE10:AK10" si="3">SUM(AE4:AE9)</f>
        <v>3454</v>
      </c>
      <c r="AF10" s="5">
        <f t="shared" si="3"/>
        <v>5675</v>
      </c>
      <c r="AG10" s="5">
        <f t="shared" si="3"/>
        <v>0</v>
      </c>
      <c r="AH10" s="5">
        <f t="shared" si="3"/>
        <v>4565</v>
      </c>
      <c r="AI10" s="5">
        <f t="shared" si="3"/>
        <v>5565</v>
      </c>
      <c r="AJ10" s="5">
        <f t="shared" si="3"/>
        <v>0</v>
      </c>
      <c r="AK10" s="5">
        <f t="shared" si="3"/>
        <v>2345</v>
      </c>
      <c r="AL10" s="5"/>
      <c r="AM10" s="5">
        <f>SUM(AM4:AM9)</f>
        <v>0</v>
      </c>
      <c r="AN10" s="5">
        <f>SUM(AN4:AN9)</f>
        <v>0</v>
      </c>
      <c r="AO10" s="5">
        <f>SUM(AO4:AO9)</f>
        <v>0</v>
      </c>
      <c r="AP10" s="5">
        <f>SUM(AP4:AP9)</f>
        <v>0</v>
      </c>
      <c r="AQ10" s="5"/>
      <c r="AR10" s="5"/>
      <c r="AS10" s="5"/>
      <c r="AT10" s="5"/>
      <c r="AW10" s="23">
        <f>SUM(AW4:AW9)</f>
        <v>29851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2"/>
  <sheetViews>
    <sheetView zoomScale="150" zoomScaleNormal="150" zoomScalePageLayoutView="150" workbookViewId="0">
      <pane xSplit="15" topLeftCell="AM1" activePane="topRight" state="frozen"/>
      <selection pane="topRight" activeCell="AT12" sqref="AT12"/>
    </sheetView>
  </sheetViews>
  <sheetFormatPr defaultColWidth="8.85546875" defaultRowHeight="15" x14ac:dyDescent="0.25"/>
  <cols>
    <col min="1" max="1" width="36.42578125" customWidth="1"/>
    <col min="2" max="15" width="8.85546875" hidden="1" customWidth="1"/>
    <col min="16" max="19" width="8.85546875" customWidth="1"/>
    <col min="20" max="30" width="5" customWidth="1"/>
    <col min="31" max="32" width="5.5703125" bestFit="1" customWidth="1"/>
    <col min="33" max="33" width="5" customWidth="1"/>
    <col min="34" max="34" width="5.5703125" bestFit="1" customWidth="1"/>
    <col min="35" max="35" width="5" customWidth="1"/>
    <col min="36" max="37" width="5.5703125" bestFit="1" customWidth="1"/>
    <col min="38" max="45" width="5" customWidth="1"/>
    <col min="47" max="47" width="33" customWidth="1"/>
    <col min="48" max="48" width="8.85546875" style="16"/>
  </cols>
  <sheetData>
    <row r="2" spans="1:48" ht="21" x14ac:dyDescent="0.25">
      <c r="A2" s="1">
        <v>43191</v>
      </c>
    </row>
    <row r="3" spans="1:48" ht="30" customHeight="1" x14ac:dyDescent="0.25">
      <c r="A3" s="2" t="s">
        <v>0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</v>
      </c>
      <c r="Q3" s="2">
        <v>2</v>
      </c>
      <c r="R3" s="2">
        <v>3</v>
      </c>
      <c r="S3" s="2">
        <v>4</v>
      </c>
      <c r="T3" s="2">
        <v>5</v>
      </c>
      <c r="U3" s="2">
        <v>6</v>
      </c>
      <c r="V3" s="2">
        <v>7</v>
      </c>
      <c r="W3" s="2">
        <v>8</v>
      </c>
      <c r="X3" s="2">
        <v>9</v>
      </c>
      <c r="Y3" s="2">
        <v>10</v>
      </c>
      <c r="Z3" s="2">
        <v>11</v>
      </c>
      <c r="AA3" s="2">
        <v>12</v>
      </c>
      <c r="AB3" s="2">
        <v>13</v>
      </c>
      <c r="AC3" s="2">
        <v>14</v>
      </c>
      <c r="AD3" s="2">
        <v>15</v>
      </c>
      <c r="AE3" s="2">
        <v>16</v>
      </c>
      <c r="AF3" s="2">
        <v>17</v>
      </c>
      <c r="AG3" s="2">
        <v>18</v>
      </c>
      <c r="AH3" s="2">
        <v>19</v>
      </c>
      <c r="AI3" s="2">
        <v>20</v>
      </c>
      <c r="AJ3" s="2">
        <v>21</v>
      </c>
      <c r="AK3" s="2">
        <v>22</v>
      </c>
      <c r="AL3" s="2">
        <v>23</v>
      </c>
      <c r="AM3" s="2">
        <v>24</v>
      </c>
      <c r="AN3" s="2">
        <v>25</v>
      </c>
      <c r="AO3" s="2">
        <v>26</v>
      </c>
      <c r="AP3" s="2">
        <v>27</v>
      </c>
      <c r="AQ3" s="2">
        <v>28</v>
      </c>
      <c r="AR3" s="2">
        <v>29</v>
      </c>
      <c r="AS3" s="2">
        <v>30</v>
      </c>
      <c r="AT3" s="18" t="s">
        <v>3</v>
      </c>
      <c r="AU3" s="18" t="s">
        <v>4</v>
      </c>
      <c r="AV3" s="15" t="s">
        <v>30</v>
      </c>
    </row>
    <row r="4" spans="1:48" x14ac:dyDescent="0.25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>
        <v>5675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>
        <f>COUNTA(P4:AS4)</f>
        <v>1</v>
      </c>
      <c r="AU4" t="s">
        <v>38</v>
      </c>
      <c r="AV4" s="17">
        <f t="shared" ref="AV4:AV11" si="0">SUM(T4:AS4)</f>
        <v>5675</v>
      </c>
    </row>
    <row r="5" spans="1:48" x14ac:dyDescent="0.25">
      <c r="A5" s="3" t="s">
        <v>13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>
        <v>3454</v>
      </c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>
        <f t="shared" ref="AT5:AT11" si="1">COUNTA(P5:AS5)</f>
        <v>1</v>
      </c>
      <c r="AU5" s="14" t="s">
        <v>11</v>
      </c>
      <c r="AV5" s="17">
        <f t="shared" si="0"/>
        <v>3454</v>
      </c>
    </row>
    <row r="6" spans="1:48" x14ac:dyDescent="0.25">
      <c r="A6" s="3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v>2345</v>
      </c>
      <c r="Z6" s="3"/>
      <c r="AA6" s="3"/>
      <c r="AB6" s="3"/>
      <c r="AC6" s="3"/>
      <c r="AD6" s="3"/>
      <c r="AE6" s="3"/>
      <c r="AF6" s="3">
        <v>5675</v>
      </c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>
        <f t="shared" si="1"/>
        <v>2</v>
      </c>
      <c r="AU6" t="s">
        <v>39</v>
      </c>
      <c r="AV6" s="17">
        <f t="shared" si="0"/>
        <v>8020</v>
      </c>
    </row>
    <row r="7" spans="1:48" x14ac:dyDescent="0.25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v>4565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>
        <f t="shared" si="1"/>
        <v>1</v>
      </c>
      <c r="AU7" t="s">
        <v>40</v>
      </c>
      <c r="AV7" s="17">
        <f t="shared" si="0"/>
        <v>4565</v>
      </c>
    </row>
    <row r="8" spans="1:48" x14ac:dyDescent="0.25">
      <c r="A8" s="3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2345</v>
      </c>
      <c r="AD8" s="3"/>
      <c r="AE8" s="3"/>
      <c r="AF8" s="3"/>
      <c r="AG8" s="3"/>
      <c r="AH8" s="3"/>
      <c r="AI8" s="3"/>
      <c r="AJ8" s="3"/>
      <c r="AK8" s="3">
        <v>2345</v>
      </c>
      <c r="AL8" s="3"/>
      <c r="AM8" s="3"/>
      <c r="AN8" s="3"/>
      <c r="AO8" s="3"/>
      <c r="AP8" s="3"/>
      <c r="AQ8" s="3"/>
      <c r="AR8" s="3"/>
      <c r="AS8" s="3"/>
      <c r="AT8">
        <f t="shared" si="1"/>
        <v>2</v>
      </c>
      <c r="AU8" s="14" t="s">
        <v>41</v>
      </c>
      <c r="AV8" s="17">
        <f>SUM(T8:AS8)</f>
        <v>4690</v>
      </c>
    </row>
    <row r="9" spans="1:48" x14ac:dyDescent="0.25">
      <c r="A9" s="3" t="s">
        <v>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>
        <v>2234</v>
      </c>
      <c r="Y9" s="3"/>
      <c r="Z9" s="3">
        <v>4565</v>
      </c>
      <c r="AA9" s="3"/>
      <c r="AB9" s="3"/>
      <c r="AC9" s="3"/>
      <c r="AD9" s="3"/>
      <c r="AE9" s="3"/>
      <c r="AF9" s="3"/>
      <c r="AG9" s="3"/>
      <c r="AH9" s="3">
        <v>4565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>
        <f t="shared" si="1"/>
        <v>3</v>
      </c>
      <c r="AU9" t="s">
        <v>42</v>
      </c>
      <c r="AV9" s="17">
        <f t="shared" si="0"/>
        <v>11364</v>
      </c>
    </row>
    <row r="10" spans="1:48" x14ac:dyDescent="0.25">
      <c r="A10" s="3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>
        <f t="shared" si="1"/>
        <v>0</v>
      </c>
      <c r="AU10" s="14"/>
      <c r="AV10" s="17">
        <f t="shared" si="0"/>
        <v>0</v>
      </c>
    </row>
    <row r="11" spans="1:48" x14ac:dyDescent="0.25">
      <c r="A11" s="3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>
        <v>2234</v>
      </c>
      <c r="AC11" s="3"/>
      <c r="AD11" s="3"/>
      <c r="AE11" s="3">
        <v>1121</v>
      </c>
      <c r="AF11" s="3"/>
      <c r="AG11" s="3"/>
      <c r="AH11" s="3"/>
      <c r="AI11" s="3"/>
      <c r="AJ11" s="3">
        <v>2234</v>
      </c>
      <c r="AK11" s="3"/>
      <c r="AL11" s="3"/>
      <c r="AM11" s="3"/>
      <c r="AN11" s="3"/>
      <c r="AO11" s="3"/>
      <c r="AP11" s="3"/>
      <c r="AQ11" s="3"/>
      <c r="AR11" s="3"/>
      <c r="AS11" s="3"/>
      <c r="AT11">
        <f t="shared" si="1"/>
        <v>3</v>
      </c>
      <c r="AU11" t="s">
        <v>43</v>
      </c>
      <c r="AV11" s="17">
        <f t="shared" si="0"/>
        <v>5589</v>
      </c>
    </row>
    <row r="12" spans="1:48" s="4" customFormat="1" ht="15.75" x14ac:dyDescent="0.25">
      <c r="A12" s="5" t="s">
        <v>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>
        <f t="shared" ref="AD12:AK12" si="2">SUM(AD4:AD11)</f>
        <v>0</v>
      </c>
      <c r="AE12" s="5">
        <f t="shared" si="2"/>
        <v>4575</v>
      </c>
      <c r="AF12" s="5">
        <f t="shared" si="2"/>
        <v>5675</v>
      </c>
      <c r="AG12" s="5">
        <f t="shared" si="2"/>
        <v>0</v>
      </c>
      <c r="AH12" s="5">
        <f t="shared" si="2"/>
        <v>4565</v>
      </c>
      <c r="AI12" s="5">
        <f t="shared" si="2"/>
        <v>0</v>
      </c>
      <c r="AJ12" s="5">
        <f t="shared" si="2"/>
        <v>2234</v>
      </c>
      <c r="AK12" s="5">
        <f t="shared" si="2"/>
        <v>2345</v>
      </c>
      <c r="AL12" s="5"/>
      <c r="AM12" s="5">
        <f>SUM(AM4:AM11)</f>
        <v>0</v>
      </c>
      <c r="AN12" s="5">
        <f>SUM(AN4:AN11)</f>
        <v>0</v>
      </c>
      <c r="AO12" s="5">
        <f>SUM(AO4:AO11)</f>
        <v>0</v>
      </c>
      <c r="AP12" s="5">
        <f>SUM(AP4:AP11)</f>
        <v>0</v>
      </c>
      <c r="AQ12" s="5"/>
      <c r="AR12" s="5"/>
      <c r="AS12" s="5"/>
      <c r="AV12" s="23">
        <f>SUM(AV4:AV11)</f>
        <v>43357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4"/>
  <sheetViews>
    <sheetView tabSelected="1" zoomScale="150" zoomScaleNormal="150" zoomScalePageLayoutView="150" workbookViewId="0">
      <pane xSplit="15" topLeftCell="P1" activePane="topRight" state="frozen"/>
      <selection pane="topRight"/>
    </sheetView>
  </sheetViews>
  <sheetFormatPr defaultColWidth="8.85546875" defaultRowHeight="15" x14ac:dyDescent="0.25"/>
  <cols>
    <col min="1" max="1" width="36.42578125" customWidth="1"/>
    <col min="2" max="15" width="8.85546875" hidden="1" customWidth="1"/>
    <col min="16" max="45" width="5.85546875" customWidth="1"/>
    <col min="47" max="47" width="26.7109375" customWidth="1"/>
    <col min="48" max="48" width="8.85546875" style="16"/>
  </cols>
  <sheetData>
    <row r="2" spans="1:48" ht="21" x14ac:dyDescent="0.25">
      <c r="A2" s="1">
        <v>43221</v>
      </c>
    </row>
    <row r="3" spans="1:48" ht="30" customHeight="1" x14ac:dyDescent="0.25">
      <c r="A3" s="2" t="s">
        <v>0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</v>
      </c>
      <c r="Q3" s="2">
        <v>2</v>
      </c>
      <c r="R3" s="2">
        <v>3</v>
      </c>
      <c r="S3" s="2">
        <v>4</v>
      </c>
      <c r="T3" s="2">
        <v>5</v>
      </c>
      <c r="U3" s="2">
        <v>6</v>
      </c>
      <c r="V3" s="2">
        <v>7</v>
      </c>
      <c r="W3" s="2">
        <v>8</v>
      </c>
      <c r="X3" s="2">
        <v>9</v>
      </c>
      <c r="Y3" s="2">
        <v>10</v>
      </c>
      <c r="Z3" s="2">
        <v>11</v>
      </c>
      <c r="AA3" s="2">
        <v>12</v>
      </c>
      <c r="AB3" s="2">
        <v>13</v>
      </c>
      <c r="AC3" s="2">
        <v>14</v>
      </c>
      <c r="AD3" s="2">
        <v>15</v>
      </c>
      <c r="AE3" s="2">
        <v>16</v>
      </c>
      <c r="AF3" s="2">
        <v>17</v>
      </c>
      <c r="AG3" s="2">
        <v>18</v>
      </c>
      <c r="AH3" s="2">
        <v>19</v>
      </c>
      <c r="AI3" s="2">
        <v>20</v>
      </c>
      <c r="AJ3" s="2">
        <v>21</v>
      </c>
      <c r="AK3" s="2">
        <v>22</v>
      </c>
      <c r="AL3" s="2">
        <v>23</v>
      </c>
      <c r="AM3" s="2">
        <v>24</v>
      </c>
      <c r="AN3" s="2">
        <v>25</v>
      </c>
      <c r="AO3" s="2">
        <v>26</v>
      </c>
      <c r="AP3" s="2">
        <v>27</v>
      </c>
      <c r="AQ3" s="2">
        <v>28</v>
      </c>
      <c r="AR3" s="2">
        <v>29</v>
      </c>
      <c r="AS3" s="2">
        <v>30</v>
      </c>
      <c r="AT3" s="18" t="s">
        <v>3</v>
      </c>
      <c r="AU3" s="18" t="s">
        <v>4</v>
      </c>
      <c r="AV3" s="15" t="s">
        <v>30</v>
      </c>
    </row>
    <row r="4" spans="1:48" x14ac:dyDescent="0.25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>
        <v>2144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>
        <v>2144</v>
      </c>
      <c r="AH4" s="3"/>
      <c r="AI4" s="3"/>
      <c r="AJ4" s="3"/>
      <c r="AK4" s="3"/>
      <c r="AL4" s="3"/>
      <c r="AM4" s="3"/>
      <c r="AN4" s="3"/>
      <c r="AO4" s="3"/>
      <c r="AP4" s="3"/>
      <c r="AQ4" s="3">
        <v>4354</v>
      </c>
      <c r="AR4" s="3"/>
      <c r="AS4" s="3"/>
      <c r="AT4">
        <f>COUNTA(P4:AS4)</f>
        <v>3</v>
      </c>
      <c r="AU4" t="s">
        <v>31</v>
      </c>
      <c r="AV4" s="17">
        <f>SUM(P4:AS4)</f>
        <v>8642</v>
      </c>
    </row>
    <row r="5" spans="1:48" x14ac:dyDescent="0.25">
      <c r="A5" s="3" t="s">
        <v>13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>
        <v>2144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>
        <v>4467</v>
      </c>
      <c r="AP5" s="3"/>
      <c r="AQ5" s="3"/>
      <c r="AR5" s="3"/>
      <c r="AS5" s="3"/>
      <c r="AT5">
        <f t="shared" ref="AT5:AT13" si="0">COUNTA(P5:AS5)</f>
        <v>2</v>
      </c>
      <c r="AU5" t="s">
        <v>32</v>
      </c>
      <c r="AV5" s="17">
        <f t="shared" ref="AV5:AV13" si="1">SUM(P5:AS5)</f>
        <v>6611</v>
      </c>
    </row>
    <row r="6" spans="1:48" x14ac:dyDescent="0.25">
      <c r="A6" s="3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>
        <v>1234</v>
      </c>
      <c r="Q6" s="3"/>
      <c r="R6" s="3"/>
      <c r="S6" s="3"/>
      <c r="T6" s="3"/>
      <c r="U6" s="3">
        <v>2315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>
        <v>4467</v>
      </c>
      <c r="AI6" s="3"/>
      <c r="AJ6" s="3">
        <v>2315</v>
      </c>
      <c r="AK6" s="3"/>
      <c r="AL6" s="3"/>
      <c r="AM6" s="3"/>
      <c r="AN6" s="3"/>
      <c r="AO6" s="3"/>
      <c r="AP6" s="3"/>
      <c r="AQ6" s="3"/>
      <c r="AR6" s="3"/>
      <c r="AS6" s="3"/>
      <c r="AT6">
        <f t="shared" si="0"/>
        <v>4</v>
      </c>
      <c r="AU6" t="s">
        <v>44</v>
      </c>
      <c r="AV6" s="17">
        <f t="shared" si="1"/>
        <v>10331</v>
      </c>
    </row>
    <row r="7" spans="1:48" x14ac:dyDescent="0.25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>
        <v>2132</v>
      </c>
      <c r="X7" s="3"/>
      <c r="Y7" s="3"/>
      <c r="Z7" s="3"/>
      <c r="AA7" s="3"/>
      <c r="AB7" s="3"/>
      <c r="AC7" s="3">
        <v>2315</v>
      </c>
      <c r="AD7" s="3"/>
      <c r="AE7" s="3"/>
      <c r="AF7" s="3"/>
      <c r="AG7" s="3"/>
      <c r="AH7" s="3"/>
      <c r="AI7" s="3"/>
      <c r="AJ7" s="3"/>
      <c r="AK7" s="3"/>
      <c r="AL7" s="3">
        <v>2132</v>
      </c>
      <c r="AM7" s="3"/>
      <c r="AN7" s="3"/>
      <c r="AO7" s="3"/>
      <c r="AP7" s="3"/>
      <c r="AQ7" s="3"/>
      <c r="AR7" s="3"/>
      <c r="AS7" s="3"/>
      <c r="AT7">
        <f t="shared" si="0"/>
        <v>3</v>
      </c>
      <c r="AU7" t="s">
        <v>45</v>
      </c>
      <c r="AV7" s="17">
        <f t="shared" si="1"/>
        <v>6579</v>
      </c>
    </row>
    <row r="8" spans="1:48" x14ac:dyDescent="0.25">
      <c r="A8" s="3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>
        <v>2132</v>
      </c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>
        <f t="shared" si="0"/>
        <v>1</v>
      </c>
      <c r="AU8" s="14" t="s">
        <v>10</v>
      </c>
      <c r="AV8" s="17">
        <f t="shared" si="1"/>
        <v>2132</v>
      </c>
    </row>
    <row r="9" spans="1:48" x14ac:dyDescent="0.25">
      <c r="A9" s="3" t="s">
        <v>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3245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>
        <f t="shared" si="0"/>
        <v>1</v>
      </c>
      <c r="AU9" t="s">
        <v>46</v>
      </c>
      <c r="AV9" s="17">
        <f t="shared" si="1"/>
        <v>3245</v>
      </c>
    </row>
    <row r="10" spans="1:48" x14ac:dyDescent="0.25">
      <c r="A10" s="3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>
        <v>3499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>
        <v>1235</v>
      </c>
      <c r="AO10" s="3"/>
      <c r="AP10" s="3"/>
      <c r="AQ10" s="3"/>
      <c r="AR10" s="3"/>
      <c r="AS10" s="3"/>
      <c r="AT10">
        <f t="shared" si="0"/>
        <v>2</v>
      </c>
      <c r="AU10" s="14" t="s">
        <v>47</v>
      </c>
      <c r="AV10" s="17">
        <f t="shared" si="1"/>
        <v>4734</v>
      </c>
    </row>
    <row r="11" spans="1:48" x14ac:dyDescent="0.25">
      <c r="A11" s="3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>
        <f t="shared" si="0"/>
        <v>0</v>
      </c>
      <c r="AV11" s="17">
        <f t="shared" si="1"/>
        <v>0</v>
      </c>
    </row>
    <row r="12" spans="1:48" x14ac:dyDescent="0.25">
      <c r="A12" s="3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>
        <v>5487</v>
      </c>
      <c r="AQ12" s="3"/>
      <c r="AR12" s="3"/>
      <c r="AS12" s="3"/>
      <c r="AT12">
        <f t="shared" si="0"/>
        <v>1</v>
      </c>
      <c r="AU12" s="14" t="s">
        <v>8</v>
      </c>
      <c r="AV12" s="17">
        <f t="shared" si="1"/>
        <v>5487</v>
      </c>
    </row>
    <row r="13" spans="1:48" x14ac:dyDescent="0.25">
      <c r="A13" s="3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>
        <v>3337</v>
      </c>
      <c r="AB13" s="3"/>
      <c r="AC13" s="3"/>
      <c r="AD13" s="3"/>
      <c r="AE13" s="3">
        <v>5435</v>
      </c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>
        <f t="shared" si="0"/>
        <v>2</v>
      </c>
      <c r="AU13" t="s">
        <v>48</v>
      </c>
      <c r="AV13" s="17">
        <f t="shared" si="1"/>
        <v>8772</v>
      </c>
    </row>
    <row r="14" spans="1:48" s="4" customFormat="1" ht="15.75" x14ac:dyDescent="0.25">
      <c r="A14" s="5" t="s">
        <v>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f t="shared" ref="P14:AC14" si="2">SUM(P4:P13)</f>
        <v>1234</v>
      </c>
      <c r="Q14" s="5">
        <f t="shared" si="2"/>
        <v>3499</v>
      </c>
      <c r="R14" s="5">
        <f t="shared" si="2"/>
        <v>2144</v>
      </c>
      <c r="S14" s="5">
        <f t="shared" si="2"/>
        <v>0</v>
      </c>
      <c r="T14" s="5">
        <f t="shared" si="2"/>
        <v>0</v>
      </c>
      <c r="U14" s="5">
        <f t="shared" si="2"/>
        <v>2315</v>
      </c>
      <c r="V14" s="5">
        <f t="shared" si="2"/>
        <v>0</v>
      </c>
      <c r="W14" s="5">
        <f t="shared" si="2"/>
        <v>2132</v>
      </c>
      <c r="X14" s="5">
        <f t="shared" si="2"/>
        <v>0</v>
      </c>
      <c r="Y14" s="5">
        <f t="shared" si="2"/>
        <v>0</v>
      </c>
      <c r="Z14" s="5">
        <f t="shared" si="2"/>
        <v>2144</v>
      </c>
      <c r="AA14" s="5">
        <f t="shared" si="2"/>
        <v>3337</v>
      </c>
      <c r="AB14" s="5">
        <f t="shared" si="2"/>
        <v>0</v>
      </c>
      <c r="AC14" s="5">
        <f t="shared" si="2"/>
        <v>5560</v>
      </c>
      <c r="AD14" s="5">
        <f t="shared" ref="AD14:AK14" si="3">SUM(AD4:AD13)</f>
        <v>0</v>
      </c>
      <c r="AE14" s="5">
        <f t="shared" si="3"/>
        <v>7567</v>
      </c>
      <c r="AF14" s="5">
        <f t="shared" si="3"/>
        <v>0</v>
      </c>
      <c r="AG14" s="5">
        <f t="shared" si="3"/>
        <v>2144</v>
      </c>
      <c r="AH14" s="5">
        <f t="shared" si="3"/>
        <v>4467</v>
      </c>
      <c r="AI14" s="5">
        <f t="shared" si="3"/>
        <v>0</v>
      </c>
      <c r="AJ14" s="5">
        <f t="shared" si="3"/>
        <v>2315</v>
      </c>
      <c r="AK14" s="5">
        <f t="shared" si="3"/>
        <v>0</v>
      </c>
      <c r="AL14" s="5"/>
      <c r="AM14" s="5">
        <f>SUM(AM4:AM13)</f>
        <v>0</v>
      </c>
      <c r="AN14" s="5">
        <f>SUM(AN4:AN13)</f>
        <v>1235</v>
      </c>
      <c r="AO14" s="5">
        <f>SUM(AO4:AO13)</f>
        <v>4467</v>
      </c>
      <c r="AP14" s="5">
        <f>SUM(AP4:AP13)</f>
        <v>5487</v>
      </c>
      <c r="AQ14" s="5"/>
      <c r="AR14" s="5"/>
      <c r="AS14" s="5"/>
      <c r="AV14" s="23">
        <f>SUM(AV4:AV13)</f>
        <v>56533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="125" zoomScaleNormal="125" zoomScalePageLayoutView="125" workbookViewId="0">
      <selection activeCell="B3" sqref="B3"/>
    </sheetView>
  </sheetViews>
  <sheetFormatPr defaultColWidth="8.85546875" defaultRowHeight="15.95" customHeight="1" x14ac:dyDescent="0.25"/>
  <cols>
    <col min="1" max="1" width="49.42578125" style="9" customWidth="1"/>
    <col min="2" max="2" width="9.140625" style="9" customWidth="1"/>
    <col min="3" max="3" width="10.7109375" style="9" customWidth="1"/>
    <col min="4" max="4" width="13" style="21" customWidth="1"/>
    <col min="5" max="5" width="8.85546875" style="12" customWidth="1"/>
    <col min="6" max="6" width="15.85546875" style="10" customWidth="1"/>
    <col min="7" max="7" width="11.42578125" style="10" customWidth="1"/>
    <col min="8" max="8" width="10.28515625" style="10" customWidth="1"/>
    <col min="9" max="9" width="13.42578125" style="10" customWidth="1"/>
    <col min="10" max="10" width="11.7109375" style="10" customWidth="1"/>
    <col min="11" max="11" width="11.42578125" style="10" customWidth="1"/>
    <col min="12" max="12" width="12.28515625" style="10" customWidth="1"/>
    <col min="13" max="13" width="11.42578125" style="10" customWidth="1"/>
    <col min="14" max="14" width="93.85546875" style="12" customWidth="1"/>
    <col min="15" max="15" width="16.42578125" style="13" customWidth="1"/>
    <col min="16" max="16384" width="8.85546875" style="9"/>
  </cols>
  <sheetData>
    <row r="1" spans="1:37" ht="15.95" customHeight="1" x14ac:dyDescent="0.25">
      <c r="B1" s="25" t="s">
        <v>22</v>
      </c>
      <c r="C1" s="26"/>
      <c r="D1" s="27"/>
      <c r="E1" s="28" t="s">
        <v>26</v>
      </c>
      <c r="F1" s="29"/>
      <c r="G1" s="30"/>
      <c r="H1" s="31" t="s">
        <v>28</v>
      </c>
      <c r="I1" s="32"/>
      <c r="J1" s="33"/>
      <c r="K1" s="34" t="s">
        <v>29</v>
      </c>
      <c r="L1" s="35"/>
      <c r="M1" s="35"/>
    </row>
    <row r="2" spans="1:37" s="12" customFormat="1" ht="44.1" customHeight="1" x14ac:dyDescent="0.25">
      <c r="A2" s="6" t="s">
        <v>2</v>
      </c>
      <c r="B2" s="19" t="s">
        <v>23</v>
      </c>
      <c r="C2" s="19" t="s">
        <v>49</v>
      </c>
      <c r="D2" s="20" t="s">
        <v>25</v>
      </c>
      <c r="E2" s="19" t="s">
        <v>27</v>
      </c>
      <c r="F2" s="19" t="s">
        <v>24</v>
      </c>
      <c r="G2" s="19" t="s">
        <v>25</v>
      </c>
      <c r="H2" s="19" t="s">
        <v>27</v>
      </c>
      <c r="I2" s="19" t="s">
        <v>24</v>
      </c>
      <c r="J2" s="19" t="s">
        <v>25</v>
      </c>
      <c r="K2" s="19" t="s">
        <v>27</v>
      </c>
      <c r="L2" s="19" t="s">
        <v>24</v>
      </c>
      <c r="M2" s="19" t="s">
        <v>25</v>
      </c>
      <c r="N2" s="22" t="s">
        <v>4</v>
      </c>
      <c r="O2" s="24" t="s">
        <v>5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15.95" customHeight="1" x14ac:dyDescent="0.25">
      <c r="A3" s="3" t="s">
        <v>12</v>
      </c>
      <c r="B3" s="3">
        <f>INDEX('февраль 2018'!AR$4:AR$13,MATCH($A3,'февраль 2018'!$A$4:$A$13,0))</f>
        <v>0</v>
      </c>
      <c r="C3" s="3">
        <f>INDEX('февраль 2018'!AS$4:AS$13,MATCH($A3,'февраль 2018'!$A$4:$A$13,0))</f>
        <v>0</v>
      </c>
      <c r="D3" s="3">
        <f>INDEX('февраль 2018'!AT$4:AT$13,MATCH($A3,'февраль 2018'!$A$4:$A$13,0))</f>
        <v>0</v>
      </c>
      <c r="E3" s="7">
        <f>INDEX('март 2018'!AU$4:AU$13,MATCH($A3,'март 2018'!$A$4:$A$13,0))</f>
        <v>1</v>
      </c>
      <c r="F3" s="7" t="str">
        <f>INDEX('март 2018'!AV$4:AV$13,MATCH($A3,'март 2018'!$A$4:$A$13,0))</f>
        <v>20.03;</v>
      </c>
      <c r="G3" s="7">
        <f>INDEX('март 2018'!AW$4:AW$13,MATCH($A3,'март 2018'!$A$4:$A$13,0))</f>
        <v>5565</v>
      </c>
      <c r="H3" s="7">
        <f>INDEX('апрель 2018'!AT$4:AT$13,MATCH($A3,'апрель 2018'!$A$4:$A$13,0))</f>
        <v>1</v>
      </c>
      <c r="I3" s="7" t="str">
        <f>INDEX('апрель 2018'!AU$4:AU$13,MATCH($A3,'апрель 2018'!$A$4:$A$13,0))</f>
        <v>5.04;</v>
      </c>
      <c r="J3" s="7">
        <f>INDEX('апрель 2018'!AV$4:AV$13,MATCH($A3,'апрель 2018'!$A$4:$A$13,0))</f>
        <v>5675</v>
      </c>
      <c r="K3" s="7">
        <f>INDEX('май 2018'!AT$4:AT$13,MATCH($A3,'май 2018'!$A$4:$A$13,0))</f>
        <v>3</v>
      </c>
      <c r="L3" s="7" t="str">
        <f>INDEX('май 2018'!AU$4:AU$13,MATCH($A3,'май 2018'!$A$4:$A$13,0))</f>
        <v>3.05; 18.05; 28.05</v>
      </c>
      <c r="M3" s="7">
        <f>INDEX('май 2018'!AV$4:AV$13,MATCH($A3,'май 2018'!$A$4:$A$13,0))</f>
        <v>8642</v>
      </c>
      <c r="N3" s="10" t="str">
        <f>CONCATENATE(C3, F3, I3,  L3)</f>
        <v>020.03;5.04;3.05; 18.05; 28.05</v>
      </c>
      <c r="O3" s="11">
        <f>D3+G3+J3+M3</f>
        <v>19882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15.95" customHeight="1" x14ac:dyDescent="0.25">
      <c r="A4" s="3" t="s">
        <v>13</v>
      </c>
      <c r="B4" s="3">
        <f>INDEX('февраль 2018'!AR$4:AR$13,MATCH($A4,'февраль 2018'!$A$4:$A$13,0))</f>
        <v>2</v>
      </c>
      <c r="C4" s="3" t="str">
        <f>INDEX('февраль 2018'!AS$4:AS$13,MATCH($A4,'февраль 2018'!$A$4:$A$13,0))</f>
        <v>16.02; 21.02;</v>
      </c>
      <c r="D4" s="3">
        <f>INDEX('февраль 2018'!AT$4:AT$13,MATCH($A4,'февраль 2018'!$A$4:$A$13,0))</f>
        <v>10031</v>
      </c>
      <c r="E4" s="7">
        <f>INDEX('март 2018'!AU$4:AU$13,MATCH($A4,'март 2018'!$A$4:$A$13,0))</f>
        <v>1</v>
      </c>
      <c r="F4" s="7" t="str">
        <f>INDEX('март 2018'!AV$4:AV$13,MATCH($A4,'март 2018'!$A$4:$A$13,0))</f>
        <v>16.03;</v>
      </c>
      <c r="G4" s="7">
        <f>INDEX('март 2018'!AW$4:AW$13,MATCH($A4,'март 2018'!$A$4:$A$13,0))</f>
        <v>3454</v>
      </c>
      <c r="H4" s="7">
        <f>INDEX('апрель 2018'!AT$4:AT$13,MATCH($A4,'апрель 2018'!$A$4:$A$13,0))</f>
        <v>1</v>
      </c>
      <c r="I4" s="7" t="str">
        <f>INDEX('апрель 2018'!AU$4:AU$13,MATCH($A4,'апрель 2018'!$A$4:$A$13,0))</f>
        <v>16.04;</v>
      </c>
      <c r="J4" s="7">
        <f>INDEX('апрель 2018'!AV$4:AV$13,MATCH($A4,'апрель 2018'!$A$4:$A$13,0))</f>
        <v>3454</v>
      </c>
      <c r="K4" s="7">
        <f>INDEX('май 2018'!AT$4:AT$13,MATCH($A4,'май 2018'!$A$4:$A$13,0))</f>
        <v>2</v>
      </c>
      <c r="L4" s="7" t="str">
        <f>INDEX('май 2018'!AU$4:AU$13,MATCH($A4,'май 2018'!$A$4:$A$13,0))</f>
        <v>11.05; 26.05;</v>
      </c>
      <c r="M4" s="7">
        <f>INDEX('май 2018'!AV$4:AV$13,MATCH($A4,'май 2018'!$A$4:$A$13,0))</f>
        <v>6611</v>
      </c>
      <c r="N4" s="10" t="str">
        <f t="shared" ref="N4:N12" si="0">CONCATENATE(C4, F4, I4,  L4)</f>
        <v>16.02; 21.02;16.03;16.04;11.05; 26.05;</v>
      </c>
      <c r="O4" s="11">
        <f t="shared" ref="O4:O12" si="1">D4+G4+J4+M4</f>
        <v>23550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5.95" customHeight="1" x14ac:dyDescent="0.25">
      <c r="A5" s="3" t="s">
        <v>14</v>
      </c>
      <c r="B5" s="3">
        <f>INDEX('февраль 2018'!AR$4:AR$13,MATCH($A5,'февраль 2018'!$A$4:$A$13,0))</f>
        <v>1</v>
      </c>
      <c r="C5" s="3" t="str">
        <f>INDEX('февраль 2018'!AS$4:AS$13,MATCH($A5,'февраль 2018'!$A$4:$A$13,0))</f>
        <v>17.02;</v>
      </c>
      <c r="D5" s="3">
        <f>INDEX('февраль 2018'!AT$4:AT$13,MATCH($A5,'февраль 2018'!$A$4:$A$13,0))</f>
        <v>5675</v>
      </c>
      <c r="E5" s="7">
        <f>INDEX('март 2018'!AU$4:AU$13,MATCH($A5,'март 2018'!$A$4:$A$13,0))</f>
        <v>3</v>
      </c>
      <c r="F5" s="7" t="str">
        <f>INDEX('март 2018'!AV$4:AV$13,MATCH($A5,'март 2018'!$A$4:$A$13,0))</f>
        <v>6.03; 11.03; 17.03</v>
      </c>
      <c r="G5" s="7">
        <f>INDEX('март 2018'!AW$4:AW$13,MATCH($A5,'март 2018'!$A$4:$A$13,0))</f>
        <v>12709</v>
      </c>
      <c r="H5" s="7">
        <f>INDEX('апрель 2018'!AT$4:AT$13,MATCH($A5,'апрель 2018'!$A$4:$A$13,0))</f>
        <v>2</v>
      </c>
      <c r="I5" s="7" t="str">
        <f>INDEX('апрель 2018'!AU$4:AU$13,MATCH($A5,'апрель 2018'!$A$4:$A$13,0))</f>
        <v>10.04; 17.04</v>
      </c>
      <c r="J5" s="7">
        <f>INDEX('апрель 2018'!AV$4:AV$13,MATCH($A5,'апрель 2018'!$A$4:$A$13,0))</f>
        <v>8020</v>
      </c>
      <c r="K5" s="7">
        <f>INDEX('май 2018'!AT$4:AT$13,MATCH($A5,'май 2018'!$A$4:$A$13,0))</f>
        <v>4</v>
      </c>
      <c r="L5" s="7" t="str">
        <f>INDEX('май 2018'!AU$4:AU$13,MATCH($A5,'май 2018'!$A$4:$A$13,0))</f>
        <v>1.05; 6.05; 19.05; 21.05;</v>
      </c>
      <c r="M5" s="7">
        <f>INDEX('май 2018'!AV$4:AV$13,MATCH($A5,'май 2018'!$A$4:$A$13,0))</f>
        <v>10331</v>
      </c>
      <c r="N5" s="10" t="str">
        <f t="shared" si="0"/>
        <v>17.02;6.03; 11.03; 17.0310.04; 17.041.05; 6.05; 19.05; 21.05;</v>
      </c>
      <c r="O5" s="11">
        <f t="shared" si="1"/>
        <v>36735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5.95" customHeight="1" x14ac:dyDescent="0.25">
      <c r="A6" s="3" t="s">
        <v>15</v>
      </c>
      <c r="B6" s="3">
        <f>INDEX('февраль 2018'!AR$4:AR$13,MATCH($A6,'февраль 2018'!$A$4:$A$13,0))</f>
        <v>2</v>
      </c>
      <c r="C6" s="3" t="str">
        <f>INDEX('февраль 2018'!AS$4:AS$13,MATCH($A6,'февраль 2018'!$A$4:$A$13,0))</f>
        <v>7.02; 28.02;</v>
      </c>
      <c r="D6" s="3">
        <f>INDEX('февраль 2018'!AT$4:AT$13,MATCH($A6,'февраль 2018'!$A$4:$A$13,0))</f>
        <v>4800</v>
      </c>
      <c r="E6" s="7">
        <f>INDEX('март 2018'!AU$4:AU$13,MATCH($A6,'март 2018'!$A$4:$A$13,0))</f>
        <v>0</v>
      </c>
      <c r="F6" s="7">
        <f>INDEX('март 2018'!AV$4:AV$13,MATCH($A6,'март 2018'!$A$4:$A$13,0))</f>
        <v>0</v>
      </c>
      <c r="G6" s="7">
        <f>INDEX('март 2018'!AW$4:AW$13,MATCH($A6,'март 2018'!$A$4:$A$13,0))</f>
        <v>0</v>
      </c>
      <c r="H6" s="7">
        <f>INDEX('апрель 2018'!AT$4:AT$13,MATCH($A6,'апрель 2018'!$A$4:$A$13,0))</f>
        <v>1</v>
      </c>
      <c r="I6" s="7" t="str">
        <f>INDEX('апрель 2018'!AU$4:AU$13,MATCH($A6,'апрель 2018'!$A$4:$A$13,0))</f>
        <v>7.04;</v>
      </c>
      <c r="J6" s="7">
        <f>INDEX('апрель 2018'!AV$4:AV$13,MATCH($A6,'апрель 2018'!$A$4:$A$13,0))</f>
        <v>4565</v>
      </c>
      <c r="K6" s="7">
        <f>INDEX('май 2018'!AT$4:AT$13,MATCH($A6,'май 2018'!$A$4:$A$13,0))</f>
        <v>3</v>
      </c>
      <c r="L6" s="7" t="str">
        <f>INDEX('май 2018'!AU$4:AU$13,MATCH($A6,'май 2018'!$A$4:$A$13,0))</f>
        <v>8.05; 14.05; 23.05;</v>
      </c>
      <c r="M6" s="7">
        <f>INDEX('май 2018'!AV$4:AV$13,MATCH($A6,'май 2018'!$A$4:$A$13,0))</f>
        <v>6579</v>
      </c>
      <c r="N6" s="10" t="str">
        <f t="shared" si="0"/>
        <v>7.02; 28.02;07.04;8.05; 14.05; 23.05;</v>
      </c>
      <c r="O6" s="11">
        <f t="shared" si="1"/>
        <v>15944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5.95" customHeight="1" x14ac:dyDescent="0.25">
      <c r="A7" s="3" t="s">
        <v>16</v>
      </c>
      <c r="B7" s="3" t="e">
        <f>INDEX('февраль 2018'!AR$4:AR$13,MATCH($A7,'февраль 2018'!$A$4:$A$13,0))</f>
        <v>#N/A</v>
      </c>
      <c r="C7" s="3" t="e">
        <f>INDEX('февраль 2018'!AS$4:AS$13,MATCH($A7,'февраль 2018'!$A$4:$A$13,0))</f>
        <v>#N/A</v>
      </c>
      <c r="D7" s="3" t="e">
        <f>INDEX('февраль 2018'!AT$4:AT$13,MATCH($A7,'февраль 2018'!$A$4:$A$13,0))</f>
        <v>#N/A</v>
      </c>
      <c r="E7" s="7">
        <f>INDEX('март 2018'!AU$4:AU$13,MATCH($A7,'март 2018'!$A$4:$A$13,0))</f>
        <v>1</v>
      </c>
      <c r="F7" s="7" t="str">
        <f>INDEX('март 2018'!AV$4:AV$13,MATCH($A7,'март 2018'!$A$4:$A$13,0))</f>
        <v>22.03;</v>
      </c>
      <c r="G7" s="7">
        <f>INDEX('март 2018'!AW$4:AW$13,MATCH($A7,'март 2018'!$A$4:$A$13,0))</f>
        <v>2345</v>
      </c>
      <c r="H7" s="7">
        <f>INDEX('апрель 2018'!AT$4:AT$13,MATCH($A7,'апрель 2018'!$A$4:$A$13,0))</f>
        <v>2</v>
      </c>
      <c r="I7" s="7" t="str">
        <f>INDEX('апрель 2018'!AU$4:AU$13,MATCH($A7,'апрель 2018'!$A$4:$A$13,0))</f>
        <v>14.04; 22.04;</v>
      </c>
      <c r="J7" s="7">
        <f>INDEX('апрель 2018'!AV$4:AV$13,MATCH($A7,'апрель 2018'!$A$4:$A$13,0))</f>
        <v>4690</v>
      </c>
      <c r="K7" s="7">
        <f>INDEX('май 2018'!AT$4:AT$13,MATCH($A7,'май 2018'!$A$4:$A$13,0))</f>
        <v>1</v>
      </c>
      <c r="L7" s="7" t="str">
        <f>INDEX('май 2018'!AU$4:AU$13,MATCH($A7,'май 2018'!$A$4:$A$13,0))</f>
        <v>16.05;</v>
      </c>
      <c r="M7" s="7">
        <f>INDEX('май 2018'!AV$4:AV$13,MATCH($A7,'май 2018'!$A$4:$A$13,0))</f>
        <v>2132</v>
      </c>
      <c r="N7" s="10" t="e">
        <f t="shared" si="0"/>
        <v>#N/A</v>
      </c>
      <c r="O7" s="11" t="e">
        <f t="shared" si="1"/>
        <v>#N/A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.95" customHeight="1" x14ac:dyDescent="0.25">
      <c r="A8" s="3" t="s">
        <v>17</v>
      </c>
      <c r="B8" s="3" t="e">
        <f>INDEX('февраль 2018'!AR$4:AR$13,MATCH($A8,'февраль 2018'!$A$4:$A$13,0))</f>
        <v>#N/A</v>
      </c>
      <c r="C8" s="3" t="e">
        <f>INDEX('февраль 2018'!AS$4:AS$13,MATCH($A8,'февраль 2018'!$A$4:$A$13,0))</f>
        <v>#N/A</v>
      </c>
      <c r="D8" s="3" t="e">
        <f>INDEX('февраль 2018'!AT$4:AT$13,MATCH($A8,'февраль 2018'!$A$4:$A$13,0))</f>
        <v>#N/A</v>
      </c>
      <c r="E8" s="7">
        <f>INDEX('март 2018'!AU$4:AU$13,MATCH($A8,'март 2018'!$A$4:$A$13,0))</f>
        <v>2</v>
      </c>
      <c r="F8" s="7" t="str">
        <f>INDEX('март 2018'!AV$4:AV$13,MATCH($A8,'март 2018'!$A$4:$A$13,0))</f>
        <v xml:space="preserve">4.03; 19.03; </v>
      </c>
      <c r="G8" s="7">
        <f>INDEX('март 2018'!AW$4:AW$13,MATCH($A8,'март 2018'!$A$4:$A$13,0))</f>
        <v>5778</v>
      </c>
      <c r="H8" s="7">
        <f>INDEX('апрель 2018'!AT$4:AT$13,MATCH($A8,'апрель 2018'!$A$4:$A$13,0))</f>
        <v>3</v>
      </c>
      <c r="I8" s="7" t="str">
        <f>INDEX('апрель 2018'!AU$4:AU$13,MATCH($A8,'апрель 2018'!$A$4:$A$13,0))</f>
        <v>9.04; 11.04; 19.04;</v>
      </c>
      <c r="J8" s="7">
        <f>INDEX('апрель 2018'!AV$4:AV$13,MATCH($A8,'апрель 2018'!$A$4:$A$13,0))</f>
        <v>11364</v>
      </c>
      <c r="K8" s="7">
        <f>INDEX('май 2018'!AT$4:AT$13,MATCH($A8,'май 2018'!$A$4:$A$13,0))</f>
        <v>1</v>
      </c>
      <c r="L8" s="7" t="str">
        <f>INDEX('май 2018'!AU$4:AU$13,MATCH($A8,'май 2018'!$A$4:$A$13,0))</f>
        <v xml:space="preserve">14.05; </v>
      </c>
      <c r="M8" s="7">
        <f>INDEX('май 2018'!AV$4:AV$13,MATCH($A8,'май 2018'!$A$4:$A$13,0))</f>
        <v>3245</v>
      </c>
      <c r="N8" s="10" t="e">
        <f t="shared" si="0"/>
        <v>#N/A</v>
      </c>
      <c r="O8" s="11" t="e">
        <f t="shared" si="1"/>
        <v>#N/A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.95" customHeight="1" x14ac:dyDescent="0.25">
      <c r="A9" s="3" t="s">
        <v>18</v>
      </c>
      <c r="B9" s="3" t="e">
        <f>INDEX('февраль 2018'!AR$4:AR$13,MATCH($A9,'февраль 2018'!$A$4:$A$13,0))</f>
        <v>#N/A</v>
      </c>
      <c r="C9" s="3" t="e">
        <f>INDEX('февраль 2018'!AS$4:AS$13,MATCH($A9,'февраль 2018'!$A$4:$A$13,0))</f>
        <v>#N/A</v>
      </c>
      <c r="D9" s="3" t="e">
        <f>INDEX('февраль 2018'!AT$4:AT$13,MATCH($A9,'февраль 2018'!$A$4:$A$13,0))</f>
        <v>#N/A</v>
      </c>
      <c r="E9" s="7" t="e">
        <f>INDEX('март 2018'!AU$4:AU$13,MATCH($A9,'март 2018'!$A$4:$A$13,0))</f>
        <v>#N/A</v>
      </c>
      <c r="F9" s="7" t="e">
        <f>INDEX('март 2018'!AV$4:AV$13,MATCH($A9,'март 2018'!$A$4:$A$13,0))</f>
        <v>#N/A</v>
      </c>
      <c r="G9" s="7" t="e">
        <f>INDEX('март 2018'!AW$4:AW$13,MATCH($A9,'март 2018'!$A$4:$A$13,0))</f>
        <v>#N/A</v>
      </c>
      <c r="H9" s="7">
        <f>INDEX('апрель 2018'!AT$4:AT$13,MATCH($A9,'апрель 2018'!$A$4:$A$13,0))</f>
        <v>0</v>
      </c>
      <c r="I9" s="7">
        <f>INDEX('апрель 2018'!AU$4:AU$13,MATCH($A9,'апрель 2018'!$A$4:$A$13,0))</f>
        <v>0</v>
      </c>
      <c r="J9" s="7">
        <f>INDEX('апрель 2018'!AV$4:AV$13,MATCH($A9,'апрель 2018'!$A$4:$A$13,0))</f>
        <v>0</v>
      </c>
      <c r="K9" s="7">
        <f>INDEX('май 2018'!AT$4:AT$13,MATCH($A9,'май 2018'!$A$4:$A$13,0))</f>
        <v>2</v>
      </c>
      <c r="L9" s="7" t="str">
        <f>INDEX('май 2018'!AU$4:AU$13,MATCH($A9,'май 2018'!$A$4:$A$13,0))</f>
        <v>2.05; 25.05</v>
      </c>
      <c r="M9" s="7">
        <f>INDEX('май 2018'!AV$4:AV$13,MATCH($A9,'май 2018'!$A$4:$A$13,0))</f>
        <v>4734</v>
      </c>
      <c r="N9" s="10" t="e">
        <f t="shared" si="0"/>
        <v>#N/A</v>
      </c>
      <c r="O9" s="11" t="e">
        <f t="shared" si="1"/>
        <v>#N/A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5.95" customHeight="1" x14ac:dyDescent="0.25">
      <c r="A10" s="3" t="s">
        <v>19</v>
      </c>
      <c r="B10" s="3" t="e">
        <f>INDEX('февраль 2018'!AR$4:AR$13,MATCH($A10,'февраль 2018'!$A$4:$A$13,0))</f>
        <v>#N/A</v>
      </c>
      <c r="C10" s="3" t="e">
        <f>INDEX('февраль 2018'!AS$4:AS$13,MATCH($A10,'февраль 2018'!$A$4:$A$13,0))</f>
        <v>#N/A</v>
      </c>
      <c r="D10" s="3" t="e">
        <f>INDEX('февраль 2018'!AT$4:AT$13,MATCH($A10,'февраль 2018'!$A$4:$A$13,0))</f>
        <v>#N/A</v>
      </c>
      <c r="E10" s="7" t="e">
        <f>INDEX('март 2018'!AU$4:AU$13,MATCH($A10,'март 2018'!$A$4:$A$13,0))</f>
        <v>#N/A</v>
      </c>
      <c r="F10" s="7" t="e">
        <f>INDEX('март 2018'!AV$4:AV$13,MATCH($A10,'март 2018'!$A$4:$A$13,0))</f>
        <v>#N/A</v>
      </c>
      <c r="G10" s="7" t="e">
        <f>INDEX('март 2018'!AW$4:AW$13,MATCH($A10,'март 2018'!$A$4:$A$13,0))</f>
        <v>#N/A</v>
      </c>
      <c r="H10" s="7">
        <f>INDEX('апрель 2018'!AT$4:AT$13,MATCH($A10,'апрель 2018'!$A$4:$A$13,0))</f>
        <v>3</v>
      </c>
      <c r="I10" s="7" t="str">
        <f>INDEX('апрель 2018'!AU$4:AU$13,MATCH($A10,'апрель 2018'!$A$4:$A$13,0))</f>
        <v>13.04; 16.04; 21.04;</v>
      </c>
      <c r="J10" s="7">
        <f>INDEX('апрель 2018'!AV$4:AV$13,MATCH($A10,'апрель 2018'!$A$4:$A$13,0))</f>
        <v>5589</v>
      </c>
      <c r="K10" s="7">
        <f>INDEX('май 2018'!AT$4:AT$13,MATCH($A10,'май 2018'!$A$4:$A$13,0))</f>
        <v>0</v>
      </c>
      <c r="L10" s="7">
        <f>INDEX('май 2018'!AU$4:AU$13,MATCH($A10,'май 2018'!$A$4:$A$13,0))</f>
        <v>0</v>
      </c>
      <c r="M10" s="7">
        <f>INDEX('май 2018'!AV$4:AV$13,MATCH($A10,'май 2018'!$A$4:$A$13,0))</f>
        <v>0</v>
      </c>
      <c r="N10" s="10" t="e">
        <f t="shared" si="0"/>
        <v>#N/A</v>
      </c>
      <c r="O10" s="11" t="e">
        <f t="shared" si="1"/>
        <v>#N/A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5.95" customHeight="1" x14ac:dyDescent="0.25">
      <c r="A11" s="3" t="s">
        <v>20</v>
      </c>
      <c r="B11" s="3" t="e">
        <f>INDEX('февраль 2018'!AR$4:AR$13,MATCH($A11,'февраль 2018'!$A$4:$A$13,0))</f>
        <v>#N/A</v>
      </c>
      <c r="C11" s="3" t="e">
        <f>INDEX('февраль 2018'!AS$4:AS$13,MATCH($A11,'февраль 2018'!$A$4:$A$13,0))</f>
        <v>#N/A</v>
      </c>
      <c r="D11" s="3" t="e">
        <f>INDEX('февраль 2018'!AT$4:AT$13,MATCH($A11,'февраль 2018'!$A$4:$A$13,0))</f>
        <v>#N/A</v>
      </c>
      <c r="E11" s="7" t="e">
        <f>INDEX('март 2018'!AU$4:AU$13,MATCH($A11,'март 2018'!$A$4:$A$13,0))</f>
        <v>#N/A</v>
      </c>
      <c r="F11" s="7" t="e">
        <f>INDEX('март 2018'!AV$4:AV$13,MATCH($A11,'март 2018'!$A$4:$A$13,0))</f>
        <v>#N/A</v>
      </c>
      <c r="G11" s="7" t="e">
        <f>INDEX('март 2018'!AW$4:AW$13,MATCH($A11,'март 2018'!$A$4:$A$13,0))</f>
        <v>#N/A</v>
      </c>
      <c r="H11" s="7" t="e">
        <f>INDEX('апрель 2018'!AT$4:AT$13,MATCH($A11,'апрель 2018'!$A$4:$A$13,0))</f>
        <v>#N/A</v>
      </c>
      <c r="I11" s="7" t="e">
        <f>INDEX('апрель 2018'!AU$4:AU$13,MATCH($A11,'апрель 2018'!$A$4:$A$13,0))</f>
        <v>#N/A</v>
      </c>
      <c r="J11" s="7" t="e">
        <f>INDEX('апрель 2018'!AV$4:AV$13,MATCH($A11,'апрель 2018'!$A$4:$A$13,0))</f>
        <v>#N/A</v>
      </c>
      <c r="K11" s="7">
        <f>INDEX('май 2018'!AT$4:AT$13,MATCH($A11,'май 2018'!$A$4:$A$13,0))</f>
        <v>1</v>
      </c>
      <c r="L11" s="7" t="str">
        <f>INDEX('май 2018'!AU$4:AU$13,MATCH($A11,'май 2018'!$A$4:$A$13,0))</f>
        <v>27.05;</v>
      </c>
      <c r="M11" s="7">
        <f>INDEX('май 2018'!AV$4:AV$13,MATCH($A11,'май 2018'!$A$4:$A$13,0))</f>
        <v>5487</v>
      </c>
      <c r="N11" s="10" t="e">
        <f t="shared" si="0"/>
        <v>#N/A</v>
      </c>
      <c r="O11" s="11" t="e">
        <f t="shared" si="1"/>
        <v>#N/A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5.95" customHeight="1" x14ac:dyDescent="0.25">
      <c r="A12" s="3" t="s">
        <v>21</v>
      </c>
      <c r="B12" s="3" t="e">
        <f>INDEX('февраль 2018'!AR$4:AR$13,MATCH($A12,'февраль 2018'!$A$4:$A$13,0))</f>
        <v>#N/A</v>
      </c>
      <c r="C12" s="3" t="e">
        <f>INDEX('февраль 2018'!AS$4:AS$13,MATCH($A12,'февраль 2018'!$A$4:$A$13,0))</f>
        <v>#N/A</v>
      </c>
      <c r="D12" s="3" t="e">
        <f>INDEX('февраль 2018'!AT$4:AT$13,MATCH($A12,'февраль 2018'!$A$4:$A$13,0))</f>
        <v>#N/A</v>
      </c>
      <c r="E12" s="7" t="e">
        <f>INDEX('март 2018'!AU$4:AU$13,MATCH($A12,'март 2018'!$A$4:$A$13,0))</f>
        <v>#N/A</v>
      </c>
      <c r="F12" s="7" t="e">
        <f>INDEX('март 2018'!AV$4:AV$13,MATCH($A12,'март 2018'!$A$4:$A$13,0))</f>
        <v>#N/A</v>
      </c>
      <c r="G12" s="7" t="e">
        <f>INDEX('март 2018'!AW$4:AW$13,MATCH($A12,'март 2018'!$A$4:$A$13,0))</f>
        <v>#N/A</v>
      </c>
      <c r="H12" s="7" t="e">
        <f>INDEX('апрель 2018'!AT$4:AT$13,MATCH($A12,'апрель 2018'!$A$4:$A$13,0))</f>
        <v>#N/A</v>
      </c>
      <c r="I12" s="7" t="e">
        <f>INDEX('апрель 2018'!AU$4:AU$13,MATCH($A12,'апрель 2018'!$A$4:$A$13,0))</f>
        <v>#N/A</v>
      </c>
      <c r="J12" s="7" t="e">
        <f>INDEX('апрель 2018'!AV$4:AV$13,MATCH($A12,'апрель 2018'!$A$4:$A$13,0))</f>
        <v>#N/A</v>
      </c>
      <c r="K12" s="7">
        <f>INDEX('май 2018'!AT$4:AT$13,MATCH($A12,'май 2018'!$A$4:$A$13,0))</f>
        <v>2</v>
      </c>
      <c r="L12" s="7" t="str">
        <f>INDEX('май 2018'!AU$4:AU$13,MATCH($A12,'май 2018'!$A$4:$A$13,0))</f>
        <v>12.05; 16.05;</v>
      </c>
      <c r="M12" s="7">
        <f>INDEX('май 2018'!AV$4:AV$13,MATCH($A12,'май 2018'!$A$4:$A$13,0))</f>
        <v>8772</v>
      </c>
      <c r="N12" s="10" t="e">
        <f t="shared" si="0"/>
        <v>#N/A</v>
      </c>
      <c r="O12" s="11" t="e">
        <f t="shared" si="1"/>
        <v>#N/A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15.95" customHeight="1" x14ac:dyDescent="0.2">
      <c r="E13" s="9"/>
      <c r="F13" s="8"/>
      <c r="K13" s="7"/>
      <c r="L13" s="7"/>
      <c r="M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15.95" customHeight="1" x14ac:dyDescent="0.2">
      <c r="E14" s="9"/>
      <c r="F14" s="8"/>
      <c r="K14" s="7"/>
      <c r="L14" s="7"/>
      <c r="M14" s="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15.95" customHeight="1" x14ac:dyDescent="0.2">
      <c r="E15" s="9"/>
      <c r="F15" s="8"/>
      <c r="K15" s="7"/>
      <c r="L15" s="7"/>
      <c r="M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15.95" customHeight="1" x14ac:dyDescent="0.2">
      <c r="E16" s="9"/>
      <c r="F16" s="8"/>
      <c r="K16" s="7"/>
      <c r="L16" s="7"/>
      <c r="M16" s="7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5:37" ht="15.95" customHeight="1" x14ac:dyDescent="0.2">
      <c r="E17" s="9"/>
      <c r="F17" s="8"/>
      <c r="K17" s="7"/>
      <c r="L17" s="7"/>
      <c r="M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5:37" ht="15.95" customHeight="1" x14ac:dyDescent="0.2">
      <c r="E18" s="9"/>
      <c r="F18" s="8"/>
      <c r="K18" s="7"/>
      <c r="L18" s="7"/>
      <c r="M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5:37" ht="15.95" customHeight="1" x14ac:dyDescent="0.2">
      <c r="E19" s="9"/>
      <c r="F19" s="8"/>
      <c r="K19" s="7"/>
      <c r="L19" s="7"/>
      <c r="M19" s="7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5:37" ht="15.95" customHeight="1" x14ac:dyDescent="0.2">
      <c r="E20" s="9"/>
      <c r="F20" s="8"/>
      <c r="K20" s="7"/>
      <c r="L20" s="7"/>
      <c r="M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5:37" ht="15.95" customHeight="1" x14ac:dyDescent="0.2">
      <c r="E21" s="9"/>
      <c r="F21" s="8"/>
      <c r="K21" s="7"/>
      <c r="L21" s="7"/>
      <c r="M21" s="7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5:37" ht="15.95" customHeight="1" x14ac:dyDescent="0.2">
      <c r="E22" s="9"/>
      <c r="F22" s="8"/>
      <c r="K22" s="7"/>
      <c r="L22" s="7"/>
      <c r="M22" s="7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5:37" ht="15.95" customHeight="1" x14ac:dyDescent="0.2">
      <c r="E23" s="9"/>
      <c r="F23" s="8"/>
      <c r="K23" s="7"/>
      <c r="L23" s="7"/>
      <c r="M23" s="7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5:37" ht="15.95" customHeight="1" x14ac:dyDescent="0.2">
      <c r="E24" s="9"/>
      <c r="F24" s="8"/>
      <c r="K24" s="7"/>
      <c r="L24" s="7"/>
      <c r="M24" s="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5:37" ht="15.95" customHeight="1" x14ac:dyDescent="0.2">
      <c r="E25" s="9"/>
      <c r="F25" s="8"/>
      <c r="K25" s="7"/>
      <c r="L25" s="7"/>
      <c r="M25" s="7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5:37" ht="15.95" customHeight="1" x14ac:dyDescent="0.2">
      <c r="E26" s="9"/>
      <c r="F26" s="8"/>
      <c r="K26" s="7"/>
      <c r="L26" s="7"/>
      <c r="M26" s="7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5:37" ht="15.95" customHeight="1" x14ac:dyDescent="0.2">
      <c r="E27" s="9"/>
      <c r="F27" s="8"/>
      <c r="K27" s="7"/>
      <c r="L27" s="7"/>
      <c r="M27" s="7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5:37" ht="15.95" customHeight="1" x14ac:dyDescent="0.2">
      <c r="E28" s="9"/>
      <c r="F28" s="8"/>
      <c r="K28" s="7"/>
      <c r="L28" s="7"/>
      <c r="M28" s="7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5:37" ht="15.95" customHeight="1" x14ac:dyDescent="0.25">
      <c r="E29" s="9"/>
      <c r="F29" s="8"/>
      <c r="K29" s="7"/>
      <c r="L29" s="7"/>
      <c r="M29" s="7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5:37" ht="15.95" customHeight="1" x14ac:dyDescent="0.25">
      <c r="E30" s="9"/>
      <c r="F30" s="8"/>
      <c r="K30" s="7"/>
      <c r="L30" s="7"/>
      <c r="M30" s="7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5:37" ht="15.95" customHeight="1" x14ac:dyDescent="0.25">
      <c r="E31" s="9"/>
      <c r="F31" s="8"/>
      <c r="K31" s="7"/>
      <c r="L31" s="7"/>
      <c r="M31" s="7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5:37" ht="15.95" customHeight="1" x14ac:dyDescent="0.25">
      <c r="E32" s="9"/>
      <c r="F32" s="8"/>
      <c r="K32" s="7"/>
      <c r="L32" s="7"/>
      <c r="M32" s="7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5:37" ht="15.95" customHeight="1" x14ac:dyDescent="0.25">
      <c r="E33" s="9"/>
      <c r="F33" s="8"/>
      <c r="K33" s="7"/>
      <c r="L33" s="7"/>
      <c r="M33" s="7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5:37" ht="15.95" customHeight="1" x14ac:dyDescent="0.25">
      <c r="E34" s="9"/>
      <c r="F34" s="8"/>
      <c r="K34" s="7"/>
      <c r="L34" s="7"/>
      <c r="M34" s="7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5:37" ht="15.95" customHeight="1" x14ac:dyDescent="0.25">
      <c r="E35" s="9"/>
      <c r="F35" s="8"/>
      <c r="K35" s="7"/>
      <c r="L35" s="7"/>
      <c r="M35" s="7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5:37" ht="15.95" customHeight="1" x14ac:dyDescent="0.25">
      <c r="E36" s="9"/>
      <c r="F36" s="8"/>
      <c r="K36" s="7"/>
      <c r="L36" s="7"/>
      <c r="M36" s="7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5:37" ht="15.95" customHeight="1" x14ac:dyDescent="0.25">
      <c r="E37" s="9"/>
      <c r="F37" s="8"/>
      <c r="K37" s="7"/>
      <c r="L37" s="7"/>
      <c r="M37" s="7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5:37" ht="15.95" customHeight="1" x14ac:dyDescent="0.25">
      <c r="E38" s="9"/>
      <c r="F38" s="8"/>
      <c r="K38" s="7"/>
      <c r="L38" s="7"/>
      <c r="M38" s="7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5:37" ht="15.95" customHeight="1" x14ac:dyDescent="0.25">
      <c r="E39" s="9"/>
      <c r="F39" s="8"/>
      <c r="K39" s="7"/>
      <c r="L39" s="7"/>
      <c r="M39" s="7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5:37" ht="15.95" customHeight="1" x14ac:dyDescent="0.25">
      <c r="E40" s="9"/>
      <c r="F40" s="8"/>
      <c r="K40" s="7"/>
      <c r="L40" s="7"/>
      <c r="M40" s="7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5:37" ht="15.95" customHeight="1" x14ac:dyDescent="0.25">
      <c r="E41" s="9"/>
      <c r="F41" s="8"/>
      <c r="K41" s="7"/>
      <c r="L41" s="7"/>
      <c r="M41" s="7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5:37" ht="15.95" customHeight="1" x14ac:dyDescent="0.25">
      <c r="E42" s="9"/>
      <c r="F42" s="8"/>
      <c r="K42" s="7"/>
      <c r="L42" s="7"/>
      <c r="M42" s="7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5:37" ht="15.95" customHeight="1" x14ac:dyDescent="0.25">
      <c r="E43" s="9"/>
      <c r="F43" s="8"/>
      <c r="K43" s="7"/>
      <c r="L43" s="7"/>
      <c r="M43" s="7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5:37" ht="15.95" customHeight="1" x14ac:dyDescent="0.25">
      <c r="E44" s="9"/>
      <c r="F44" s="8"/>
      <c r="K44" s="7"/>
      <c r="L44" s="7"/>
      <c r="M44" s="7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5:37" ht="15.95" customHeight="1" x14ac:dyDescent="0.25">
      <c r="E45" s="9"/>
      <c r="F45" s="8"/>
      <c r="K45" s="7"/>
      <c r="L45" s="7"/>
      <c r="M45" s="7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5:37" ht="15.95" customHeight="1" x14ac:dyDescent="0.25">
      <c r="E46" s="9"/>
      <c r="F46" s="8"/>
      <c r="K46" s="7"/>
      <c r="L46" s="7"/>
      <c r="M46" s="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5:37" ht="15.95" customHeight="1" x14ac:dyDescent="0.25">
      <c r="E47" s="9"/>
      <c r="F47" s="8"/>
      <c r="K47" s="7"/>
      <c r="L47" s="7"/>
      <c r="M47" s="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5:37" ht="15.95" customHeight="1" x14ac:dyDescent="0.25">
      <c r="E48" s="9"/>
      <c r="F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5:37" ht="15.95" customHeight="1" x14ac:dyDescent="0.25">
      <c r="E49" s="9"/>
      <c r="F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</sheetData>
  <mergeCells count="4">
    <mergeCell ref="B1:D1"/>
    <mergeCell ref="E1:G1"/>
    <mergeCell ref="H1:J1"/>
    <mergeCell ref="K1:M1"/>
  </mergeCells>
  <phoneticPr fontId="6" type="noConversion"/>
  <conditionalFormatting sqref="B3:O12">
    <cfRule type="containsErrors" dxfId="0" priority="1">
      <formula>ISERROR(B3)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февраль 2018</vt:lpstr>
      <vt:lpstr>март 2018</vt:lpstr>
      <vt:lpstr>апрель 2018</vt:lpstr>
      <vt:lpstr>май 2018</vt:lpstr>
      <vt:lpstr>мой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User</cp:lastModifiedBy>
  <dcterms:created xsi:type="dcterms:W3CDTF">2018-02-22T08:29:33Z</dcterms:created>
  <dcterms:modified xsi:type="dcterms:W3CDTF">2018-06-01T04:10:02Z</dcterms:modified>
</cp:coreProperties>
</file>