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bookViews>
    <workbookView xWindow="0" yWindow="0" windowWidth="38400" windowHeight="12435"/>
  </bookViews>
  <sheets>
    <sheet name="Лист1" sheetId="1" r:id="rId1"/>
  </sheets>
  <definedNames>
    <definedName name="_xlnm._FilterDatabase" localSheetId="0" hidden="1">Лист1!$A$4:$O$149</definedName>
  </definedNames>
  <calcPr calcId="152511"/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6" i="1"/>
  <c r="L9" i="1" l="1"/>
  <c r="L13" i="1"/>
  <c r="L12" i="1"/>
  <c r="L11" i="1"/>
  <c r="L8" i="1"/>
  <c r="L10" i="1"/>
  <c r="L6" i="1"/>
  <c r="L7" i="1" s="1"/>
</calcChain>
</file>

<file path=xl/sharedStrings.xml><?xml version="1.0" encoding="utf-8"?>
<sst xmlns="http://schemas.openxmlformats.org/spreadsheetml/2006/main" count="306" uniqueCount="170">
  <si>
    <t>Таб. №</t>
  </si>
  <si>
    <t>Сотрудник</t>
  </si>
  <si>
    <t>Подразделение</t>
  </si>
  <si>
    <t>Должность</t>
  </si>
  <si>
    <t>Первый вход</t>
  </si>
  <si>
    <t>Последний выход</t>
  </si>
  <si>
    <t>Время присутствия</t>
  </si>
  <si>
    <t>С982</t>
  </si>
  <si>
    <t>Отдел 0130</t>
  </si>
  <si>
    <t>Нач. отдела</t>
  </si>
  <si>
    <t>01.01.2018 Понедельник</t>
  </si>
  <si>
    <t>02.01.2018 Вторник</t>
  </si>
  <si>
    <t>03.01.2018 Среда</t>
  </si>
  <si>
    <t>04.01.2018 Четверг</t>
  </si>
  <si>
    <t>05.01.2018 Пятница</t>
  </si>
  <si>
    <t>06.01.2018 Суббота</t>
  </si>
  <si>
    <t>07.01.2018 Воскресенье</t>
  </si>
  <si>
    <t>08.01.2018 Понедельник</t>
  </si>
  <si>
    <t>09.01.2018 Вторник</t>
  </si>
  <si>
    <t>10.01.2018 Среда</t>
  </si>
  <si>
    <t>11.01.2018 Четверг</t>
  </si>
  <si>
    <t>12.01.2018 Пятница</t>
  </si>
  <si>
    <t>13.01.2018 Суббота</t>
  </si>
  <si>
    <t>14.01.2018 Воскресенье</t>
  </si>
  <si>
    <t>15.01.2018 Понедельник</t>
  </si>
  <si>
    <t>16.01.2018 Вторник</t>
  </si>
  <si>
    <t>17.01.2018 Среда</t>
  </si>
  <si>
    <t>18.01.2018 Четверг</t>
  </si>
  <si>
    <t>19.01.2018 Пятница</t>
  </si>
  <si>
    <t>20.01.2018 Суббота</t>
  </si>
  <si>
    <t>21.01.2018 Воскресенье</t>
  </si>
  <si>
    <t>22.01.2018 Понедельник</t>
  </si>
  <si>
    <t>23.01.2018 Вторник</t>
  </si>
  <si>
    <t>24.01.2018 Среда</t>
  </si>
  <si>
    <t>25.01.2018 Четверг</t>
  </si>
  <si>
    <t>26.01.2018 Пятница</t>
  </si>
  <si>
    <t>27.01.2018 Суббота</t>
  </si>
  <si>
    <t>28.01.2018 Воскресенье</t>
  </si>
  <si>
    <t>29.01.2018 Понедельник</t>
  </si>
  <si>
    <t>30.01.2018 Вторник</t>
  </si>
  <si>
    <t>31.01.2018 Среда</t>
  </si>
  <si>
    <t>01.02.2018 Четверг</t>
  </si>
  <si>
    <t>02.02.2018 Пятница</t>
  </si>
  <si>
    <t>03.02.2018 Суббота</t>
  </si>
  <si>
    <t>04.02.2018 Воскресенье</t>
  </si>
  <si>
    <t>05.02.2018 Понедельник</t>
  </si>
  <si>
    <t>06.02.2018 Вторник</t>
  </si>
  <si>
    <t>07.02.2018 Среда</t>
  </si>
  <si>
    <t>08.02.2018 Четверг</t>
  </si>
  <si>
    <t>09.02.2018 Пятница</t>
  </si>
  <si>
    <t>10.02.2018 Суббота</t>
  </si>
  <si>
    <t>11.02.2018 Воскресенье</t>
  </si>
  <si>
    <t>12.02.2018 Понедельник</t>
  </si>
  <si>
    <t>13.02.2018 Вторник</t>
  </si>
  <si>
    <t>14.02.2018 Среда</t>
  </si>
  <si>
    <t>15.02.2018 Четверг</t>
  </si>
  <si>
    <t>16.02.2018 Пятница</t>
  </si>
  <si>
    <t>17.02.2018 Суббота</t>
  </si>
  <si>
    <t>18.02.2018 Воскресенье</t>
  </si>
  <si>
    <t>19.02.2018 Понедельник</t>
  </si>
  <si>
    <t>20.02.2018 Вторник</t>
  </si>
  <si>
    <t>21.02.2018 Среда</t>
  </si>
  <si>
    <t>22.02.2018 Четверг</t>
  </si>
  <si>
    <t>23.02.2018 Пятница</t>
  </si>
  <si>
    <t>24.02.2018 Суббота</t>
  </si>
  <si>
    <t>25.02.2018 Воскресенье</t>
  </si>
  <si>
    <t>26.02.2018 Понедельник</t>
  </si>
  <si>
    <t>27.02.2018 Вторник</t>
  </si>
  <si>
    <t>28.02.2018 Среда</t>
  </si>
  <si>
    <t>01.03.2018 Четверг</t>
  </si>
  <si>
    <t>02.03.2018 Пятница</t>
  </si>
  <si>
    <t>03.03.2018 Суббота</t>
  </si>
  <si>
    <t>04.03.2018 Воскресенье</t>
  </si>
  <si>
    <t>05.03.2018 Понедельник</t>
  </si>
  <si>
    <t>06.03.2018 Вторник</t>
  </si>
  <si>
    <t>07.03.2018 Среда</t>
  </si>
  <si>
    <t>08.03.2018 Четверг</t>
  </si>
  <si>
    <t>09.03.2018 Пятница</t>
  </si>
  <si>
    <t>10.03.2018 Суббота</t>
  </si>
  <si>
    <t>11.03.2018 Воскресенье</t>
  </si>
  <si>
    <t>12.03.2018 Понедельник</t>
  </si>
  <si>
    <t>13.03.2018 Вторник</t>
  </si>
  <si>
    <t>14.03.2018 Среда</t>
  </si>
  <si>
    <t>15.03.2018 Четверг</t>
  </si>
  <si>
    <t>16.03.2018 Пятница</t>
  </si>
  <si>
    <t>17.03.2018 Суббота</t>
  </si>
  <si>
    <t>18.03.2018 Воскресенье</t>
  </si>
  <si>
    <t>19.03.2018 Понедельник</t>
  </si>
  <si>
    <t>20.03.2018 Вторник</t>
  </si>
  <si>
    <t>21.03.2018 Среда</t>
  </si>
  <si>
    <t>22.03.2018 Четверг</t>
  </si>
  <si>
    <t>23.03.2018 Пятница</t>
  </si>
  <si>
    <t>24.03.2018 Суббота</t>
  </si>
  <si>
    <t>25.03.2018 Воскресенье</t>
  </si>
  <si>
    <t>26.03.2018 Понедельник</t>
  </si>
  <si>
    <t>27.03.2018 Вторник</t>
  </si>
  <si>
    <t>28.03.2018 Среда</t>
  </si>
  <si>
    <t>29.03.2018 Четверг</t>
  </si>
  <si>
    <t>30.03.2018 Пятница</t>
  </si>
  <si>
    <t>31.03.2018 Суббота</t>
  </si>
  <si>
    <t>01.04.2018 Воскресенье</t>
  </si>
  <si>
    <t>02.04.2018 Понедельник</t>
  </si>
  <si>
    <t>03.04.2018 Вторник</t>
  </si>
  <si>
    <t>04.04.2018 Среда</t>
  </si>
  <si>
    <t>05.04.2018 Четверг</t>
  </si>
  <si>
    <t>06.04.2018 Пятница</t>
  </si>
  <si>
    <t>07.04.2018 Суббота</t>
  </si>
  <si>
    <t>08.04.2018 Воскресенье</t>
  </si>
  <si>
    <t>09.04.2018 Понедельник</t>
  </si>
  <si>
    <t>10.04.2018 Вторник</t>
  </si>
  <si>
    <t>11.04.2018 Среда</t>
  </si>
  <si>
    <t>12.04.2018 Четверг</t>
  </si>
  <si>
    <t>13.04.2018 Пятница</t>
  </si>
  <si>
    <t>14.04.2018 Суббота</t>
  </si>
  <si>
    <t>15.04.2018 Воскресенье</t>
  </si>
  <si>
    <t>16.04.2018 Понедельник</t>
  </si>
  <si>
    <t>17.04.2018 Вторник</t>
  </si>
  <si>
    <t>18.04.2018 Среда</t>
  </si>
  <si>
    <t>19.04.2018 Четверг</t>
  </si>
  <si>
    <t>20.04.2018 Пятница</t>
  </si>
  <si>
    <t>21.04.2018 Суббота</t>
  </si>
  <si>
    <t>22.04.2018 Воскресенье</t>
  </si>
  <si>
    <t>23.04.2018 Понедельник</t>
  </si>
  <si>
    <t>24.04.2018 Вторник</t>
  </si>
  <si>
    <t>25.04.2018 Среда</t>
  </si>
  <si>
    <t>26.04.2018 Четверг</t>
  </si>
  <si>
    <t>27.04.2018 Пятница</t>
  </si>
  <si>
    <t>28.04.2018 Суббота</t>
  </si>
  <si>
    <t>29.04.2018 Воскресенье</t>
  </si>
  <si>
    <t>30.04.2018 Понедельник</t>
  </si>
  <si>
    <t>01.05.2018 Вторник</t>
  </si>
  <si>
    <t>02.05.2018 Среда</t>
  </si>
  <si>
    <t>03.05.2018 Четверг</t>
  </si>
  <si>
    <t>04.05.2018 Пятница</t>
  </si>
  <si>
    <t>05.05.2018 Суббота</t>
  </si>
  <si>
    <t>06.05.2018 Воскресенье</t>
  </si>
  <si>
    <t>07.05.2018 Понедельник</t>
  </si>
  <si>
    <t>08.05.2018 Вторник</t>
  </si>
  <si>
    <t>09.05.2018 Среда</t>
  </si>
  <si>
    <t>10.05.2018 Четверг</t>
  </si>
  <si>
    <t>11.05.2018 Пятница</t>
  </si>
  <si>
    <t>12.05.2018 Суббота</t>
  </si>
  <si>
    <t>13.05.2018 Воскресенье</t>
  </si>
  <si>
    <t>14.05.2018 Понедельник</t>
  </si>
  <si>
    <t>15.05.2018 Вторник</t>
  </si>
  <si>
    <t>16.05.2018 Среда</t>
  </si>
  <si>
    <t>17.05.2018 Четверг</t>
  </si>
  <si>
    <t>18.05.2018 Пятница</t>
  </si>
  <si>
    <t>19.05.2018 Суббота</t>
  </si>
  <si>
    <t>20.05.2018 Воскресенье</t>
  </si>
  <si>
    <t>21.05.2018 Понедельник</t>
  </si>
  <si>
    <t>22.05.2018 Вторник</t>
  </si>
  <si>
    <t>23.05.2018 Среда</t>
  </si>
  <si>
    <t>Итого:</t>
  </si>
  <si>
    <t>праздники</t>
  </si>
  <si>
    <t>задержался</t>
  </si>
  <si>
    <t>не был</t>
  </si>
  <si>
    <t>ср.время недоработки</t>
  </si>
  <si>
    <t>недоработка</t>
  </si>
  <si>
    <t>понедельник</t>
  </si>
  <si>
    <t>вторник</t>
  </si>
  <si>
    <t>среда</t>
  </si>
  <si>
    <t>четверг</t>
  </si>
  <si>
    <t>суббота</t>
  </si>
  <si>
    <t>воскресенье</t>
  </si>
  <si>
    <t>пятница</t>
  </si>
  <si>
    <t>переработка</t>
  </si>
  <si>
    <t>ср время переработки</t>
  </si>
  <si>
    <t>опоздания</t>
  </si>
  <si>
    <t>ср. время опоздания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</si>
</sst>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6\4"/>
    <numFmt numFmtId="165" formatCode="[h]:mm"/>
  </numFmts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i/>
      <sz val="10"/>
      <name val="Arial CYR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0" borderId="0" xfId="0" applyNumberFormat="1" applyFont="1"/>
    <xf numFmtId="49" fontId="2" fillId="2" borderId="1" xfId="0" applyNumberFormat="1" applyFont="1" applyFill="1" applyBorder="1"/>
    <xf numFmtId="0" fontId="2" fillId="2" borderId="1" xfId="0" applyFont="1" applyFill="1" applyBorder="1"/>
    <xf numFmtId="0" fontId="3" fillId="2" borderId="1" xfId="0" applyFont="1" applyFill="1" applyBorder="1"/>
    <xf numFmtId="165" fontId="2" fillId="2" borderId="1" xfId="0" applyNumberFormat="1" applyFont="1" applyFill="1" applyBorder="1" applyAlignment="1">
      <alignment horizontal="center"/>
    </xf>
    <xf numFmtId="0" fontId="0" fillId="0" borderId="1" xfId="0" applyBorder="1"/>
    <xf numFmtId="49" fontId="0" fillId="0" borderId="1" xfId="0" applyNumberFormat="1" applyBorder="1"/>
    <xf numFmtId="165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3" borderId="1" xfId="0" applyFill="1" applyBorder="1"/>
    <xf numFmtId="49" fontId="0" fillId="3" borderId="1" xfId="0" applyNumberFormat="1" applyFill="1" applyBorder="1"/>
    <xf numFmtId="165" fontId="0" fillId="3" borderId="1" xfId="0" applyNumberFormat="1" applyFill="1" applyBorder="1" applyAlignment="1">
      <alignment horizontal="center"/>
    </xf>
    <xf numFmtId="14" fontId="0" fillId="3" borderId="1" xfId="0" applyNumberFormat="1" applyFill="1" applyBorder="1"/>
    <xf numFmtId="0" fontId="0" fillId="3" borderId="0" xfId="0" applyFill="1"/>
    <xf numFmtId="165" fontId="0" fillId="3" borderId="0" xfId="0" applyNumberFormat="1" applyFill="1"/>
    <xf numFmtId="14" fontId="0" fillId="3" borderId="0" xfId="0" applyNumberFormat="1" applyFill="1"/>
    <xf numFmtId="0" fontId="0" fillId="0" borderId="1" xfId="0" applyFill="1" applyBorder="1"/>
    <xf numFmtId="49" fontId="0" fillId="0" borderId="1" xfId="0" applyNumberFormat="1" applyFill="1" applyBorder="1"/>
    <xf numFmtId="165" fontId="0" fillId="0" borderId="1" xfId="0" applyNumberFormat="1" applyFill="1" applyBorder="1" applyAlignment="1">
      <alignment horizontal="center"/>
    </xf>
    <xf numFmtId="0" fontId="0" fillId="0" borderId="0" xfId="0" applyFill="1"/>
    <xf numFmtId="14" fontId="0" fillId="4" borderId="1" xfId="0" applyNumberFormat="1" applyFill="1" applyBorder="1"/>
    <xf numFmtId="165" fontId="0" fillId="0" borderId="2" xfId="0" applyNumberFormat="1" applyFill="1" applyBorder="1" applyAlignment="1">
      <alignment horizontal="center"/>
    </xf>
    <xf numFmtId="14" fontId="4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9"/>
  <sheetViews>
    <sheetView tabSelected="1" workbookViewId="0">
      <selection activeCell="L9" sqref="L9"/>
    </sheetView>
  </sheetViews>
  <sheetFormatPr defaultRowHeight="15" x14ac:dyDescent="0.25"/>
  <cols>
    <col min="1" max="1" width="8.28515625" bestFit="1" customWidth="1"/>
    <col min="2" max="2" width="31.7109375" customWidth="1"/>
    <col min="3" max="4" width="15.42578125" bestFit="1" customWidth="1"/>
    <col min="5" max="5" width="13.28515625" bestFit="1" customWidth="1"/>
    <col min="6" max="6" width="18" bestFit="1" customWidth="1"/>
    <col min="7" max="7" width="19.28515625" bestFit="1" customWidth="1"/>
    <col min="8" max="8" width="12.7109375" customWidth="1"/>
    <col min="9" max="9" width="13.28515625" customWidth="1"/>
    <col min="11" max="11" width="22.140625" bestFit="1" customWidth="1"/>
    <col min="12" max="12" width="22.5703125" customWidth="1"/>
    <col min="15" max="15" width="11.28515625" customWidth="1"/>
    <col min="16" max="16" width="12.42578125" customWidth="1"/>
  </cols>
  <sheetData>
    <row r="1" spans="1:15" ht="18.75" x14ac:dyDescent="0.3">
      <c r="B1" s="1"/>
    </row>
    <row r="4" spans="1:15" x14ac:dyDescent="0.25">
      <c r="A4" s="2" t="s">
        <v>0</v>
      </c>
      <c r="B4" s="2" t="s">
        <v>1</v>
      </c>
      <c r="C4" s="2" t="s">
        <v>2</v>
      </c>
      <c r="D4" s="2" t="s">
        <v>3</v>
      </c>
      <c r="E4" s="3" t="s">
        <v>4</v>
      </c>
      <c r="F4" s="3" t="s">
        <v>5</v>
      </c>
      <c r="G4" s="3" t="s">
        <v>6</v>
      </c>
      <c r="H4" s="6"/>
      <c r="I4" s="6"/>
    </row>
    <row r="5" spans="1:15" x14ac:dyDescent="0.25">
      <c r="A5" s="7" t="s">
        <v>7</v>
      </c>
      <c r="B5" s="7"/>
      <c r="C5" s="7" t="s">
        <v>8</v>
      </c>
      <c r="D5" s="7" t="s">
        <v>9</v>
      </c>
      <c r="E5" s="6"/>
      <c r="F5" s="6"/>
      <c r="G5" s="6"/>
      <c r="H5" s="6"/>
      <c r="I5" s="6"/>
    </row>
    <row r="6" spans="1:15" s="14" customFormat="1" x14ac:dyDescent="0.25">
      <c r="A6" s="10"/>
      <c r="B6" s="11" t="s">
        <v>10</v>
      </c>
      <c r="C6" s="10"/>
      <c r="D6" s="10"/>
      <c r="E6" s="12">
        <v>0</v>
      </c>
      <c r="F6" s="12">
        <v>0</v>
      </c>
      <c r="G6" s="12">
        <v>0</v>
      </c>
      <c r="H6" s="13">
        <f>--LEFT(B6,10)</f>
        <v>43101</v>
      </c>
      <c r="I6" s="10" t="s">
        <v>159</v>
      </c>
      <c r="K6" s="14" t="s">
        <v>158</v>
      </c>
      <c r="L6" s="14">
        <f>SUMPRODUCT((WEEKDAY($H$6:$H$148,2)&lt;5)*($G$6:$G$148&lt;VALUE("8:00"))*($G$6:$G$148&gt;0))+SUMPRODUCT((WEEKDAY($H$6:$H$148,2)=5)*($G$6:$G$148&lt;VALUE("7:00"))*($G$6:$G$148&gt;0))</f>
        <v>17</v>
      </c>
      <c r="O6" s="14" t="s">
        <v>154</v>
      </c>
    </row>
    <row r="7" spans="1:15" s="14" customFormat="1" x14ac:dyDescent="0.25">
      <c r="A7" s="10"/>
      <c r="B7" s="11" t="s">
        <v>11</v>
      </c>
      <c r="C7" s="10"/>
      <c r="D7" s="10"/>
      <c r="E7" s="12">
        <v>0</v>
      </c>
      <c r="F7" s="12">
        <v>0</v>
      </c>
      <c r="G7" s="12">
        <v>0</v>
      </c>
      <c r="H7" s="13">
        <f t="shared" ref="H7:H70" si="0">--LEFT(B7,10)</f>
        <v>43102</v>
      </c>
      <c r="I7" s="10" t="s">
        <v>160</v>
      </c>
      <c r="K7" s="14" t="s">
        <v>157</v>
      </c>
      <c r="L7" s="15">
        <f>(SUMPRODUCT((WEEKDAY($H$6:$H$148,2)&lt;5)*($G$6:$G$148&lt;VALUE("8:00"))*($G$6:$G$148&gt;0)*(VALUE("8:00")-$G$6:$G$148))+SUMPRODUCT((WEEKDAY($H$6:$H$148,2)=5)*($G$6:$G$148&lt;VALUE("7:00"))*($G$6:$G$148&gt;0)*(VALUE("7:00")-$G$6:$G$148)))/L6</f>
        <v>2.0508578431372534E-2</v>
      </c>
      <c r="O7" s="16">
        <v>43101</v>
      </c>
    </row>
    <row r="8" spans="1:15" s="14" customFormat="1" x14ac:dyDescent="0.25">
      <c r="A8" s="10"/>
      <c r="B8" s="11" t="s">
        <v>12</v>
      </c>
      <c r="C8" s="10"/>
      <c r="D8" s="10"/>
      <c r="E8" s="12">
        <v>0</v>
      </c>
      <c r="F8" s="12">
        <v>0</v>
      </c>
      <c r="G8" s="12">
        <v>0</v>
      </c>
      <c r="H8" s="13">
        <f t="shared" si="0"/>
        <v>43103</v>
      </c>
      <c r="I8" s="10" t="s">
        <v>161</v>
      </c>
      <c r="K8" s="14" t="s">
        <v>155</v>
      </c>
      <c r="L8" s="14">
        <f>SUMPRODUCT((WEEKDAY($H$6:$H$148,2)&lt;5)*($G$6:$G$148&gt;VALUE("8:15")))+SUMPRODUCT((WEEKDAY($H$6:$H$148,2)=5)*($G$6:$G$148&gt;VALUE("7:15")))</f>
        <v>48</v>
      </c>
      <c r="O8" s="13">
        <v>43102</v>
      </c>
    </row>
    <row r="9" spans="1:15" s="14" customFormat="1" x14ac:dyDescent="0.25">
      <c r="A9" s="10"/>
      <c r="B9" s="11" t="s">
        <v>13</v>
      </c>
      <c r="C9" s="10"/>
      <c r="D9" s="10"/>
      <c r="E9" s="12">
        <v>0</v>
      </c>
      <c r="F9" s="12">
        <v>0</v>
      </c>
      <c r="G9" s="12">
        <v>0</v>
      </c>
      <c r="H9" s="13">
        <f t="shared" si="0"/>
        <v>43104</v>
      </c>
      <c r="I9" s="10" t="s">
        <v>162</v>
      </c>
      <c r="K9" s="14" t="s">
        <v>156</v>
      </c>
      <c r="L9" s="14">
        <f>SUMPRODUCT((WEEKDAY($H$6:$H$148,2)&lt;6)*($G$6:$G$148=0)*ISNA(MATCH($H$6:$H$148,$O$7:$O$26,0)))</f>
        <v>1</v>
      </c>
      <c r="O9" s="13">
        <v>43103</v>
      </c>
    </row>
    <row r="10" spans="1:15" s="14" customFormat="1" x14ac:dyDescent="0.25">
      <c r="A10" s="10"/>
      <c r="B10" s="11" t="s">
        <v>14</v>
      </c>
      <c r="C10" s="10"/>
      <c r="D10" s="10"/>
      <c r="E10" s="12">
        <v>0</v>
      </c>
      <c r="F10" s="12">
        <v>0</v>
      </c>
      <c r="G10" s="12">
        <v>0</v>
      </c>
      <c r="H10" s="13">
        <f t="shared" si="0"/>
        <v>43105</v>
      </c>
      <c r="I10" s="10" t="s">
        <v>165</v>
      </c>
      <c r="K10" s="14" t="s">
        <v>166</v>
      </c>
      <c r="L10" s="14">
        <f>SUMPRODUCT((WEEKDAY($H$6:$H$148,2)&lt;5)*($G$6:$G$148&gt;VALUE("8:00"))*($G$6:$G$148&gt;0))+SUMPRODUCT((WEEKDAY($H$6:$H$148,2)=5)*($G$6:$G$148&gt;VALUE("7:00"))*($G$6:$G$148&gt;0))</f>
        <v>72</v>
      </c>
      <c r="O10" s="13">
        <v>43104</v>
      </c>
    </row>
    <row r="11" spans="1:15" s="14" customFormat="1" x14ac:dyDescent="0.25">
      <c r="A11" s="10"/>
      <c r="B11" s="11" t="s">
        <v>15</v>
      </c>
      <c r="C11" s="10"/>
      <c r="D11" s="10"/>
      <c r="E11" s="12">
        <v>0</v>
      </c>
      <c r="F11" s="12">
        <v>0</v>
      </c>
      <c r="G11" s="12">
        <v>0</v>
      </c>
      <c r="H11" s="13">
        <f t="shared" si="0"/>
        <v>43106</v>
      </c>
      <c r="I11" s="10" t="s">
        <v>163</v>
      </c>
      <c r="K11" s="14" t="s">
        <v>167</v>
      </c>
      <c r="L11" s="15">
        <f>(SUMPRODUCT((WEEKDAY($H$6:$H$148,2)&lt;5)*($G$6:$G$148&gt;VALUE("8:00"))*($G$6:$G$148-VALUE("8:00")))+SUMPRODUCT((WEEKDAY($H$6:$H$148,2)=5)*($G$6:$G$148&gt;VALUE("7:00"))*($G$6:$G$148-VALUE("7:00"))))/L10</f>
        <v>3.2936760545267507E-2</v>
      </c>
      <c r="O11" s="13">
        <v>43105</v>
      </c>
    </row>
    <row r="12" spans="1:15" s="14" customFormat="1" x14ac:dyDescent="0.25">
      <c r="A12" s="10"/>
      <c r="B12" s="11" t="s">
        <v>16</v>
      </c>
      <c r="C12" s="10"/>
      <c r="D12" s="10"/>
      <c r="E12" s="12">
        <v>0</v>
      </c>
      <c r="F12" s="12">
        <v>0</v>
      </c>
      <c r="G12" s="12">
        <v>0</v>
      </c>
      <c r="H12" s="13">
        <f t="shared" si="0"/>
        <v>43107</v>
      </c>
      <c r="I12" s="10" t="s">
        <v>164</v>
      </c>
      <c r="K12" s="14" t="s">
        <v>168</v>
      </c>
      <c r="L12" s="14">
        <f>SUMPRODUCT((WEEKDAY($H$6:$H$148,2)&lt;5)*($E$6:$E$148&gt;VALUE("7:30")))+SUMPRODUCT((WEEKDAY($H$6:$H$148,2)=5)*($E$6:$E$148&gt;VALUE("7:30")))</f>
        <v>46</v>
      </c>
      <c r="O12" s="13">
        <v>43107</v>
      </c>
    </row>
    <row r="13" spans="1:15" s="14" customFormat="1" x14ac:dyDescent="0.25">
      <c r="A13" s="10"/>
      <c r="B13" s="11" t="s">
        <v>17</v>
      </c>
      <c r="C13" s="10"/>
      <c r="D13" s="10"/>
      <c r="E13" s="12">
        <v>0</v>
      </c>
      <c r="F13" s="12">
        <v>0</v>
      </c>
      <c r="G13" s="12">
        <v>0</v>
      </c>
      <c r="H13" s="13">
        <f t="shared" si="0"/>
        <v>43108</v>
      </c>
      <c r="I13" s="10" t="s">
        <v>159</v>
      </c>
      <c r="K13" s="14" t="s">
        <v>169</v>
      </c>
      <c r="L13" s="15">
        <f>(SUMPRODUCT((WEEKDAY($H$6:$H$148,2)&lt;5)*($E$6:$E$148&gt;VALUE("7:30"))*($E$6:$E$148-VALUE("7:30")))+SUMPRODUCT((WEEKDAY($H$6:$H$148,2)=5)*($G$6:$G$148&gt;VALUE("7:30"))*(($E$6:$E$148)-VALUE("7:30"))))/L12</f>
        <v>1.9283413848631258E-3</v>
      </c>
      <c r="O13" s="13">
        <v>43108</v>
      </c>
    </row>
    <row r="14" spans="1:15" x14ac:dyDescent="0.25">
      <c r="A14" s="6"/>
      <c r="B14" s="7" t="s">
        <v>18</v>
      </c>
      <c r="C14" s="6"/>
      <c r="D14" s="6"/>
      <c r="E14" s="8">
        <v>0.32048611111111108</v>
      </c>
      <c r="F14" s="8">
        <v>0.7009375000000001</v>
      </c>
      <c r="G14" s="8">
        <v>0.32833333333333331</v>
      </c>
      <c r="H14" s="9">
        <f t="shared" si="0"/>
        <v>43109</v>
      </c>
      <c r="I14" s="10" t="s">
        <v>160</v>
      </c>
      <c r="O14" s="9">
        <v>43154</v>
      </c>
    </row>
    <row r="15" spans="1:15" x14ac:dyDescent="0.25">
      <c r="A15" s="6"/>
      <c r="B15" s="7" t="s">
        <v>19</v>
      </c>
      <c r="C15" s="6"/>
      <c r="D15" s="6"/>
      <c r="E15" s="8">
        <v>0.31663194444444448</v>
      </c>
      <c r="F15" s="8">
        <v>0.70239583333333344</v>
      </c>
      <c r="G15" s="8">
        <v>0.38576388888888885</v>
      </c>
      <c r="H15" s="9">
        <f t="shared" si="0"/>
        <v>43110</v>
      </c>
      <c r="I15" s="10" t="s">
        <v>161</v>
      </c>
      <c r="O15" s="9">
        <v>43167</v>
      </c>
    </row>
    <row r="16" spans="1:15" x14ac:dyDescent="0.25">
      <c r="A16" s="6"/>
      <c r="B16" s="7" t="s">
        <v>20</v>
      </c>
      <c r="C16" s="6"/>
      <c r="D16" s="6"/>
      <c r="E16" s="8">
        <v>0.31259259259259259</v>
      </c>
      <c r="F16" s="8">
        <v>0.6997916666666667</v>
      </c>
      <c r="G16" s="8">
        <v>0.33604166666666663</v>
      </c>
      <c r="H16" s="9">
        <f t="shared" si="0"/>
        <v>43111</v>
      </c>
      <c r="I16" s="10" t="s">
        <v>162</v>
      </c>
      <c r="O16" s="9">
        <v>43168</v>
      </c>
    </row>
    <row r="17" spans="1:15" x14ac:dyDescent="0.25">
      <c r="A17" s="6"/>
      <c r="B17" s="7" t="s">
        <v>21</v>
      </c>
      <c r="C17" s="6"/>
      <c r="D17" s="6"/>
      <c r="E17" s="8">
        <v>0.31296296296296294</v>
      </c>
      <c r="F17" s="8">
        <v>0.71266203703703701</v>
      </c>
      <c r="G17" s="8">
        <v>0.39969907407407407</v>
      </c>
      <c r="H17" s="9">
        <f t="shared" si="0"/>
        <v>43112</v>
      </c>
      <c r="I17" s="10" t="s">
        <v>165</v>
      </c>
      <c r="O17" s="9">
        <v>43220</v>
      </c>
    </row>
    <row r="18" spans="1:15" s="14" customFormat="1" x14ac:dyDescent="0.25">
      <c r="A18" s="10"/>
      <c r="B18" s="11" t="s">
        <v>22</v>
      </c>
      <c r="C18" s="10"/>
      <c r="D18" s="10"/>
      <c r="E18" s="12">
        <v>0</v>
      </c>
      <c r="F18" s="12">
        <v>0</v>
      </c>
      <c r="G18" s="12">
        <v>0</v>
      </c>
      <c r="H18" s="13">
        <f t="shared" si="0"/>
        <v>43113</v>
      </c>
      <c r="I18" s="10" t="s">
        <v>163</v>
      </c>
      <c r="O18" s="9">
        <v>43221</v>
      </c>
    </row>
    <row r="19" spans="1:15" s="14" customFormat="1" x14ac:dyDescent="0.25">
      <c r="A19" s="10"/>
      <c r="B19" s="11" t="s">
        <v>23</v>
      </c>
      <c r="C19" s="10"/>
      <c r="D19" s="10"/>
      <c r="E19" s="12">
        <v>0</v>
      </c>
      <c r="F19" s="12">
        <v>0</v>
      </c>
      <c r="G19" s="12">
        <v>0</v>
      </c>
      <c r="H19" s="13">
        <f t="shared" si="0"/>
        <v>43114</v>
      </c>
      <c r="I19" s="10" t="s">
        <v>164</v>
      </c>
      <c r="O19" s="13">
        <v>43222</v>
      </c>
    </row>
    <row r="20" spans="1:15" x14ac:dyDescent="0.25">
      <c r="A20" s="6"/>
      <c r="B20" s="7" t="s">
        <v>24</v>
      </c>
      <c r="C20" s="6"/>
      <c r="D20" s="6"/>
      <c r="E20" s="8">
        <v>0.31008101851851849</v>
      </c>
      <c r="F20" s="8">
        <v>0.72289351851851846</v>
      </c>
      <c r="G20" s="8">
        <v>0.3712037037037037</v>
      </c>
      <c r="H20" s="9">
        <f t="shared" si="0"/>
        <v>43115</v>
      </c>
      <c r="I20" s="10" t="s">
        <v>159</v>
      </c>
      <c r="O20" s="13">
        <v>43229</v>
      </c>
    </row>
    <row r="21" spans="1:15" x14ac:dyDescent="0.25">
      <c r="A21" s="6"/>
      <c r="B21" s="7" t="s">
        <v>25</v>
      </c>
      <c r="C21" s="6"/>
      <c r="D21" s="6"/>
      <c r="E21" s="8">
        <v>0.3112037037037037</v>
      </c>
      <c r="F21" s="8">
        <v>0.72083333333333333</v>
      </c>
      <c r="G21" s="8">
        <v>0.38968749999999996</v>
      </c>
      <c r="H21" s="9">
        <f t="shared" si="0"/>
        <v>43116</v>
      </c>
      <c r="I21" s="10" t="s">
        <v>160</v>
      </c>
    </row>
    <row r="22" spans="1:15" x14ac:dyDescent="0.25">
      <c r="A22" s="6"/>
      <c r="B22" s="7" t="s">
        <v>26</v>
      </c>
      <c r="C22" s="6"/>
      <c r="D22" s="6"/>
      <c r="E22" s="8">
        <v>0.3122800925925926</v>
      </c>
      <c r="F22" s="8">
        <v>0.633275462962963</v>
      </c>
      <c r="G22" s="8">
        <v>0.32099537037037035</v>
      </c>
      <c r="H22" s="9">
        <f t="shared" si="0"/>
        <v>43117</v>
      </c>
      <c r="I22" s="10" t="s">
        <v>161</v>
      </c>
    </row>
    <row r="23" spans="1:15" x14ac:dyDescent="0.25">
      <c r="A23" s="6"/>
      <c r="B23" s="7" t="s">
        <v>27</v>
      </c>
      <c r="C23" s="6"/>
      <c r="D23" s="6"/>
      <c r="E23" s="8">
        <v>0.31707175925925929</v>
      </c>
      <c r="F23" s="8">
        <v>0.62422453703703706</v>
      </c>
      <c r="G23" s="8">
        <v>0.26185185185185184</v>
      </c>
      <c r="H23" s="9">
        <f t="shared" si="0"/>
        <v>43118</v>
      </c>
      <c r="I23" s="10" t="s">
        <v>162</v>
      </c>
    </row>
    <row r="24" spans="1:15" x14ac:dyDescent="0.25">
      <c r="A24" s="6"/>
      <c r="B24" s="7" t="s">
        <v>28</v>
      </c>
      <c r="C24" s="6"/>
      <c r="D24" s="6"/>
      <c r="E24" s="8">
        <v>0.31158564814814815</v>
      </c>
      <c r="F24" s="8">
        <v>0.7153356481481481</v>
      </c>
      <c r="G24" s="8">
        <v>0.37084490740740739</v>
      </c>
      <c r="H24" s="9">
        <f t="shared" si="0"/>
        <v>43119</v>
      </c>
      <c r="I24" s="10" t="s">
        <v>165</v>
      </c>
    </row>
    <row r="25" spans="1:15" s="14" customFormat="1" x14ac:dyDescent="0.25">
      <c r="A25" s="10"/>
      <c r="B25" s="11" t="s">
        <v>29</v>
      </c>
      <c r="C25" s="10"/>
      <c r="D25" s="10"/>
      <c r="E25" s="12">
        <v>0</v>
      </c>
      <c r="F25" s="12">
        <v>0</v>
      </c>
      <c r="G25" s="12">
        <v>0</v>
      </c>
      <c r="H25" s="13">
        <f t="shared" si="0"/>
        <v>43120</v>
      </c>
      <c r="I25" s="10" t="s">
        <v>163</v>
      </c>
    </row>
    <row r="26" spans="1:15" s="14" customFormat="1" x14ac:dyDescent="0.25">
      <c r="A26" s="10"/>
      <c r="B26" s="11" t="s">
        <v>30</v>
      </c>
      <c r="C26" s="10"/>
      <c r="D26" s="10"/>
      <c r="E26" s="12">
        <v>0</v>
      </c>
      <c r="F26" s="12">
        <v>0</v>
      </c>
      <c r="G26" s="12">
        <v>0</v>
      </c>
      <c r="H26" s="13">
        <f t="shared" si="0"/>
        <v>43121</v>
      </c>
      <c r="I26" s="10" t="s">
        <v>164</v>
      </c>
    </row>
    <row r="27" spans="1:15" x14ac:dyDescent="0.25">
      <c r="A27" s="6"/>
      <c r="B27" s="7" t="s">
        <v>31</v>
      </c>
      <c r="C27" s="6"/>
      <c r="D27" s="6"/>
      <c r="E27" s="8">
        <v>0.31244212962962964</v>
      </c>
      <c r="F27" s="8">
        <v>0.69951388888888888</v>
      </c>
      <c r="G27" s="8">
        <v>0.34278935185185189</v>
      </c>
      <c r="H27" s="9">
        <f t="shared" si="0"/>
        <v>43122</v>
      </c>
      <c r="I27" s="10" t="s">
        <v>159</v>
      </c>
    </row>
    <row r="28" spans="1:15" x14ac:dyDescent="0.25">
      <c r="A28" s="6"/>
      <c r="B28" s="7" t="s">
        <v>32</v>
      </c>
      <c r="C28" s="6"/>
      <c r="D28" s="6"/>
      <c r="E28" s="8">
        <v>0.31643518518518515</v>
      </c>
      <c r="F28" s="8">
        <v>0.6987268518518519</v>
      </c>
      <c r="G28" s="8">
        <v>0.33346064814814813</v>
      </c>
      <c r="H28" s="9">
        <f t="shared" si="0"/>
        <v>43123</v>
      </c>
      <c r="I28" s="10" t="s">
        <v>160</v>
      </c>
    </row>
    <row r="29" spans="1:15" x14ac:dyDescent="0.25">
      <c r="A29" s="6"/>
      <c r="B29" s="7" t="s">
        <v>33</v>
      </c>
      <c r="C29" s="6"/>
      <c r="D29" s="6"/>
      <c r="E29" s="8">
        <v>0.31406249999999997</v>
      </c>
      <c r="F29" s="8">
        <v>0.71940972222222221</v>
      </c>
      <c r="G29" s="8">
        <v>0.37362268518518515</v>
      </c>
      <c r="H29" s="9">
        <f t="shared" si="0"/>
        <v>43124</v>
      </c>
      <c r="I29" s="10" t="s">
        <v>161</v>
      </c>
    </row>
    <row r="30" spans="1:15" x14ac:dyDescent="0.25">
      <c r="A30" s="6"/>
      <c r="B30" s="7" t="s">
        <v>34</v>
      </c>
      <c r="C30" s="6"/>
      <c r="D30" s="6"/>
      <c r="E30" s="8">
        <v>0.31577546296296294</v>
      </c>
      <c r="F30" s="8">
        <v>0.69969907407407417</v>
      </c>
      <c r="G30" s="8">
        <v>0.33305555555555555</v>
      </c>
      <c r="H30" s="9">
        <f t="shared" si="0"/>
        <v>43125</v>
      </c>
      <c r="I30" s="10" t="s">
        <v>162</v>
      </c>
    </row>
    <row r="31" spans="1:15" x14ac:dyDescent="0.25">
      <c r="A31" s="6"/>
      <c r="B31" s="7" t="s">
        <v>35</v>
      </c>
      <c r="C31" s="6"/>
      <c r="D31" s="6"/>
      <c r="E31" s="8">
        <v>0.31178240740740742</v>
      </c>
      <c r="F31" s="8">
        <v>0.69111111111111112</v>
      </c>
      <c r="G31" s="8">
        <v>0.32880787037037035</v>
      </c>
      <c r="H31" s="9">
        <f t="shared" si="0"/>
        <v>43126</v>
      </c>
      <c r="I31" s="10" t="s">
        <v>165</v>
      </c>
    </row>
    <row r="32" spans="1:15" s="14" customFormat="1" x14ac:dyDescent="0.25">
      <c r="A32" s="10"/>
      <c r="B32" s="11" t="s">
        <v>36</v>
      </c>
      <c r="C32" s="10"/>
      <c r="D32" s="10"/>
      <c r="E32" s="12">
        <v>0</v>
      </c>
      <c r="F32" s="12">
        <v>0</v>
      </c>
      <c r="G32" s="12">
        <v>0</v>
      </c>
      <c r="H32" s="13">
        <f t="shared" si="0"/>
        <v>43127</v>
      </c>
      <c r="I32" s="10" t="s">
        <v>163</v>
      </c>
    </row>
    <row r="33" spans="1:10" s="14" customFormat="1" x14ac:dyDescent="0.25">
      <c r="A33" s="10"/>
      <c r="B33" s="11" t="s">
        <v>37</v>
      </c>
      <c r="C33" s="10"/>
      <c r="D33" s="10"/>
      <c r="E33" s="12">
        <v>0</v>
      </c>
      <c r="F33" s="12">
        <v>0</v>
      </c>
      <c r="G33" s="12">
        <v>0</v>
      </c>
      <c r="H33" s="13">
        <f t="shared" si="0"/>
        <v>43128</v>
      </c>
      <c r="I33" s="10" t="s">
        <v>164</v>
      </c>
    </row>
    <row r="34" spans="1:10" x14ac:dyDescent="0.25">
      <c r="A34" s="6"/>
      <c r="B34" s="7" t="s">
        <v>38</v>
      </c>
      <c r="C34" s="6"/>
      <c r="D34" s="6"/>
      <c r="E34" s="8">
        <v>0.31473379629629633</v>
      </c>
      <c r="F34" s="8">
        <v>0.69974537037037043</v>
      </c>
      <c r="G34" s="8">
        <v>0.3397337962962963</v>
      </c>
      <c r="H34" s="9">
        <f t="shared" si="0"/>
        <v>43129</v>
      </c>
      <c r="I34" s="10" t="s">
        <v>159</v>
      </c>
    </row>
    <row r="35" spans="1:10" x14ac:dyDescent="0.25">
      <c r="A35" s="6"/>
      <c r="B35" s="7" t="s">
        <v>39</v>
      </c>
      <c r="C35" s="6"/>
      <c r="D35" s="6"/>
      <c r="E35" s="8">
        <v>0.31261574074074078</v>
      </c>
      <c r="F35" s="8">
        <v>0.70090277777777776</v>
      </c>
      <c r="G35" s="8">
        <v>0.34015046296296297</v>
      </c>
      <c r="H35" s="9">
        <f t="shared" si="0"/>
        <v>43130</v>
      </c>
      <c r="I35" s="10" t="s">
        <v>160</v>
      </c>
    </row>
    <row r="36" spans="1:10" x14ac:dyDescent="0.25">
      <c r="A36" s="6"/>
      <c r="B36" s="7" t="s">
        <v>40</v>
      </c>
      <c r="C36" s="6"/>
      <c r="D36" s="6"/>
      <c r="E36" s="8">
        <v>0.31195601851851851</v>
      </c>
      <c r="F36" s="8">
        <v>0.6985069444444445</v>
      </c>
      <c r="G36" s="8">
        <v>0.3426967592592593</v>
      </c>
      <c r="H36" s="9">
        <f t="shared" si="0"/>
        <v>43131</v>
      </c>
      <c r="I36" s="10" t="s">
        <v>161</v>
      </c>
    </row>
    <row r="37" spans="1:10" x14ac:dyDescent="0.25">
      <c r="A37" s="6"/>
      <c r="B37" s="7" t="s">
        <v>41</v>
      </c>
      <c r="C37" s="6"/>
      <c r="D37" s="6"/>
      <c r="E37" s="8">
        <v>0.30973379629629633</v>
      </c>
      <c r="F37" s="8">
        <v>0.69843749999999993</v>
      </c>
      <c r="G37" s="8">
        <v>0.34556712962962965</v>
      </c>
      <c r="H37" s="9">
        <f t="shared" si="0"/>
        <v>43132</v>
      </c>
      <c r="I37" s="10" t="s">
        <v>162</v>
      </c>
    </row>
    <row r="38" spans="1:10" x14ac:dyDescent="0.25">
      <c r="A38" s="6"/>
      <c r="B38" s="7" t="s">
        <v>42</v>
      </c>
      <c r="C38" s="6"/>
      <c r="D38" s="6"/>
      <c r="E38" s="8">
        <v>0.31178240740740742</v>
      </c>
      <c r="F38" s="8">
        <v>0.69778935185185187</v>
      </c>
      <c r="G38" s="8">
        <v>0.34038194444444447</v>
      </c>
      <c r="H38" s="9">
        <f t="shared" si="0"/>
        <v>43133</v>
      </c>
      <c r="I38" s="10" t="s">
        <v>165</v>
      </c>
    </row>
    <row r="39" spans="1:10" s="14" customFormat="1" x14ac:dyDescent="0.25">
      <c r="A39" s="10"/>
      <c r="B39" s="11" t="s">
        <v>43</v>
      </c>
      <c r="C39" s="10"/>
      <c r="D39" s="10"/>
      <c r="E39" s="12">
        <v>0</v>
      </c>
      <c r="F39" s="12">
        <v>0</v>
      </c>
      <c r="G39" s="12">
        <v>0</v>
      </c>
      <c r="H39" s="13">
        <f t="shared" si="0"/>
        <v>43134</v>
      </c>
      <c r="I39" s="10" t="s">
        <v>163</v>
      </c>
    </row>
    <row r="40" spans="1:10" s="14" customFormat="1" x14ac:dyDescent="0.25">
      <c r="A40" s="10"/>
      <c r="B40" s="11" t="s">
        <v>44</v>
      </c>
      <c r="C40" s="10"/>
      <c r="D40" s="10"/>
      <c r="E40" s="12">
        <v>0</v>
      </c>
      <c r="F40" s="12">
        <v>0</v>
      </c>
      <c r="G40" s="12">
        <v>0</v>
      </c>
      <c r="H40" s="13">
        <f t="shared" si="0"/>
        <v>43135</v>
      </c>
      <c r="I40" s="10" t="s">
        <v>164</v>
      </c>
    </row>
    <row r="41" spans="1:10" x14ac:dyDescent="0.25">
      <c r="A41" s="6"/>
      <c r="B41" s="7" t="s">
        <v>45</v>
      </c>
      <c r="C41" s="6"/>
      <c r="D41" s="6"/>
      <c r="E41" s="8">
        <v>0.31387731481481479</v>
      </c>
      <c r="F41" s="8">
        <v>0.69890046296296304</v>
      </c>
      <c r="G41" s="8">
        <v>0.3507291666666667</v>
      </c>
      <c r="H41" s="9">
        <f t="shared" si="0"/>
        <v>43136</v>
      </c>
      <c r="I41" s="10" t="s">
        <v>159</v>
      </c>
    </row>
    <row r="42" spans="1:10" x14ac:dyDescent="0.25">
      <c r="A42" s="6"/>
      <c r="B42" s="7" t="s">
        <v>46</v>
      </c>
      <c r="C42" s="6"/>
      <c r="D42" s="6"/>
      <c r="E42" s="8">
        <v>0.31471064814814814</v>
      </c>
      <c r="F42" s="8">
        <v>0.69874999999999998</v>
      </c>
      <c r="G42" s="8">
        <v>0.3348842592592593</v>
      </c>
      <c r="H42" s="9">
        <f t="shared" si="0"/>
        <v>43137</v>
      </c>
      <c r="I42" s="10" t="s">
        <v>160</v>
      </c>
    </row>
    <row r="43" spans="1:10" x14ac:dyDescent="0.25">
      <c r="A43" s="6"/>
      <c r="B43" s="7" t="s">
        <v>47</v>
      </c>
      <c r="C43" s="6"/>
      <c r="D43" s="6"/>
      <c r="E43" s="8">
        <v>0.31400462962962966</v>
      </c>
      <c r="F43" s="8">
        <v>0.6986458333333333</v>
      </c>
      <c r="G43" s="8">
        <v>0.3480671296296296</v>
      </c>
      <c r="H43" s="9">
        <f t="shared" si="0"/>
        <v>43138</v>
      </c>
      <c r="I43" s="10" t="s">
        <v>161</v>
      </c>
    </row>
    <row r="44" spans="1:10" x14ac:dyDescent="0.25">
      <c r="A44" s="6"/>
      <c r="B44" s="7" t="s">
        <v>48</v>
      </c>
      <c r="C44" s="6"/>
      <c r="D44" s="6"/>
      <c r="E44" s="8">
        <v>0.30601851851851852</v>
      </c>
      <c r="F44" s="8">
        <v>0.69848379629629631</v>
      </c>
      <c r="G44" s="8">
        <v>0.34693287037037041</v>
      </c>
      <c r="H44" s="9">
        <f t="shared" si="0"/>
        <v>43139</v>
      </c>
      <c r="I44" s="10" t="s">
        <v>162</v>
      </c>
    </row>
    <row r="45" spans="1:10" x14ac:dyDescent="0.25">
      <c r="A45" s="6"/>
      <c r="B45" s="7" t="s">
        <v>49</v>
      </c>
      <c r="C45" s="6"/>
      <c r="D45" s="6"/>
      <c r="E45" s="8">
        <v>0.31251157407407409</v>
      </c>
      <c r="F45" s="8">
        <v>0.68842592592592589</v>
      </c>
      <c r="G45" s="8">
        <v>0.26978009259259256</v>
      </c>
      <c r="H45" s="9">
        <f t="shared" si="0"/>
        <v>43140</v>
      </c>
      <c r="I45" s="10" t="s">
        <v>165</v>
      </c>
      <c r="J45" s="22"/>
    </row>
    <row r="46" spans="1:10" s="14" customFormat="1" x14ac:dyDescent="0.25">
      <c r="A46" s="10"/>
      <c r="B46" s="11" t="s">
        <v>50</v>
      </c>
      <c r="C46" s="10"/>
      <c r="D46" s="10"/>
      <c r="E46" s="12">
        <v>0</v>
      </c>
      <c r="F46" s="12">
        <v>0</v>
      </c>
      <c r="G46" s="12">
        <v>0</v>
      </c>
      <c r="H46" s="13">
        <f t="shared" si="0"/>
        <v>43141</v>
      </c>
      <c r="I46" s="10" t="s">
        <v>163</v>
      </c>
    </row>
    <row r="47" spans="1:10" s="14" customFormat="1" x14ac:dyDescent="0.25">
      <c r="A47" s="10"/>
      <c r="B47" s="11" t="s">
        <v>51</v>
      </c>
      <c r="C47" s="10"/>
      <c r="D47" s="10"/>
      <c r="E47" s="12">
        <v>0</v>
      </c>
      <c r="F47" s="12">
        <v>0</v>
      </c>
      <c r="G47" s="12">
        <v>0</v>
      </c>
      <c r="H47" s="13">
        <f t="shared" si="0"/>
        <v>43142</v>
      </c>
      <c r="I47" s="10" t="s">
        <v>164</v>
      </c>
    </row>
    <row r="48" spans="1:10" x14ac:dyDescent="0.25">
      <c r="A48" s="6"/>
      <c r="B48" s="7" t="s">
        <v>52</v>
      </c>
      <c r="C48" s="6"/>
      <c r="D48" s="6"/>
      <c r="E48" s="8">
        <v>0.30952546296296296</v>
      </c>
      <c r="F48" s="8">
        <v>0.7012962962962962</v>
      </c>
      <c r="G48" s="8">
        <v>0.34615740740740741</v>
      </c>
      <c r="H48" s="9">
        <f t="shared" si="0"/>
        <v>43143</v>
      </c>
      <c r="I48" s="10" t="s">
        <v>159</v>
      </c>
    </row>
    <row r="49" spans="1:9" x14ac:dyDescent="0.25">
      <c r="A49" s="6"/>
      <c r="B49" s="7" t="s">
        <v>53</v>
      </c>
      <c r="C49" s="6"/>
      <c r="D49" s="6"/>
      <c r="E49" s="8">
        <v>0.31432870370370369</v>
      </c>
      <c r="F49" s="8">
        <v>0.70255787037037043</v>
      </c>
      <c r="G49" s="8">
        <v>0.30658564814814815</v>
      </c>
      <c r="H49" s="9">
        <f t="shared" si="0"/>
        <v>43144</v>
      </c>
      <c r="I49" s="10" t="s">
        <v>160</v>
      </c>
    </row>
    <row r="50" spans="1:9" x14ac:dyDescent="0.25">
      <c r="A50" s="6"/>
      <c r="B50" s="7" t="s">
        <v>54</v>
      </c>
      <c r="C50" s="6"/>
      <c r="D50" s="6"/>
      <c r="E50" s="8">
        <v>0.31238425925925922</v>
      </c>
      <c r="F50" s="8">
        <v>0.69605324074074071</v>
      </c>
      <c r="G50" s="8">
        <v>0.33831018518518513</v>
      </c>
      <c r="H50" s="9">
        <f t="shared" si="0"/>
        <v>43145</v>
      </c>
      <c r="I50" s="10" t="s">
        <v>161</v>
      </c>
    </row>
    <row r="51" spans="1:9" x14ac:dyDescent="0.25">
      <c r="A51" s="6"/>
      <c r="B51" s="7" t="s">
        <v>55</v>
      </c>
      <c r="C51" s="6"/>
      <c r="D51" s="6"/>
      <c r="E51" s="8">
        <v>0.31217592592592591</v>
      </c>
      <c r="F51" s="8">
        <v>0.70159722222222232</v>
      </c>
      <c r="G51" s="8">
        <v>0.34609953703703705</v>
      </c>
      <c r="H51" s="9">
        <f t="shared" si="0"/>
        <v>43146</v>
      </c>
      <c r="I51" s="10" t="s">
        <v>162</v>
      </c>
    </row>
    <row r="52" spans="1:9" x14ac:dyDescent="0.25">
      <c r="A52" s="6"/>
      <c r="B52" s="7" t="s">
        <v>56</v>
      </c>
      <c r="C52" s="6"/>
      <c r="D52" s="6"/>
      <c r="E52" s="8">
        <v>0.30972222222222223</v>
      </c>
      <c r="F52" s="8">
        <v>0.76140046296296304</v>
      </c>
      <c r="G52" s="8">
        <v>0.40641203703703704</v>
      </c>
      <c r="H52" s="9">
        <f t="shared" si="0"/>
        <v>43147</v>
      </c>
      <c r="I52" s="10" t="s">
        <v>165</v>
      </c>
    </row>
    <row r="53" spans="1:9" s="14" customFormat="1" x14ac:dyDescent="0.25">
      <c r="A53" s="10"/>
      <c r="B53" s="11" t="s">
        <v>57</v>
      </c>
      <c r="C53" s="10"/>
      <c r="D53" s="10"/>
      <c r="E53" s="12">
        <v>0</v>
      </c>
      <c r="F53" s="12">
        <v>0</v>
      </c>
      <c r="G53" s="12">
        <v>0</v>
      </c>
      <c r="H53" s="13">
        <f t="shared" si="0"/>
        <v>43148</v>
      </c>
      <c r="I53" s="10" t="s">
        <v>163</v>
      </c>
    </row>
    <row r="54" spans="1:9" s="14" customFormat="1" x14ac:dyDescent="0.25">
      <c r="A54" s="10"/>
      <c r="B54" s="11" t="s">
        <v>58</v>
      </c>
      <c r="C54" s="10"/>
      <c r="D54" s="10"/>
      <c r="E54" s="12">
        <v>0</v>
      </c>
      <c r="F54" s="12">
        <v>0</v>
      </c>
      <c r="G54" s="12">
        <v>0</v>
      </c>
      <c r="H54" s="13">
        <f t="shared" si="0"/>
        <v>43149</v>
      </c>
      <c r="I54" s="10" t="s">
        <v>164</v>
      </c>
    </row>
    <row r="55" spans="1:9" x14ac:dyDescent="0.25">
      <c r="A55" s="6"/>
      <c r="B55" s="7" t="s">
        <v>59</v>
      </c>
      <c r="C55" s="6"/>
      <c r="D55" s="6"/>
      <c r="E55" s="8">
        <v>0.3107638888888889</v>
      </c>
      <c r="F55" s="8">
        <v>0.69140046296296298</v>
      </c>
      <c r="G55" s="8">
        <v>0.33637731481481481</v>
      </c>
      <c r="H55" s="9">
        <f t="shared" si="0"/>
        <v>43150</v>
      </c>
      <c r="I55" s="10" t="s">
        <v>159</v>
      </c>
    </row>
    <row r="56" spans="1:9" x14ac:dyDescent="0.25">
      <c r="A56" s="6"/>
      <c r="B56" s="7" t="s">
        <v>60</v>
      </c>
      <c r="C56" s="6"/>
      <c r="D56" s="6"/>
      <c r="E56" s="8">
        <v>0.30862268518518515</v>
      </c>
      <c r="F56" s="8">
        <v>0.75539351851851855</v>
      </c>
      <c r="G56" s="8">
        <v>0.39003472222222224</v>
      </c>
      <c r="H56" s="9">
        <f t="shared" si="0"/>
        <v>43151</v>
      </c>
      <c r="I56" s="10" t="s">
        <v>160</v>
      </c>
    </row>
    <row r="57" spans="1:9" x14ac:dyDescent="0.25">
      <c r="A57" s="6"/>
      <c r="B57" s="7" t="s">
        <v>61</v>
      </c>
      <c r="C57" s="6"/>
      <c r="D57" s="6"/>
      <c r="E57" s="8">
        <v>0.31217592592592591</v>
      </c>
      <c r="F57" s="8">
        <v>0.70216435185185189</v>
      </c>
      <c r="G57" s="8">
        <v>0.38938657407407407</v>
      </c>
      <c r="H57" s="9">
        <f t="shared" si="0"/>
        <v>43152</v>
      </c>
      <c r="I57" s="10" t="s">
        <v>161</v>
      </c>
    </row>
    <row r="58" spans="1:9" x14ac:dyDescent="0.25">
      <c r="A58" s="6"/>
      <c r="B58" s="7" t="s">
        <v>62</v>
      </c>
      <c r="C58" s="6"/>
      <c r="D58" s="6"/>
      <c r="E58" s="8">
        <v>0.31149305555555556</v>
      </c>
      <c r="F58" s="8">
        <v>0.64513888888888882</v>
      </c>
      <c r="G58" s="8">
        <v>0.28506944444444443</v>
      </c>
      <c r="H58" s="21">
        <f t="shared" si="0"/>
        <v>43153</v>
      </c>
      <c r="I58" s="10" t="s">
        <v>162</v>
      </c>
    </row>
    <row r="59" spans="1:9" s="14" customFormat="1" x14ac:dyDescent="0.25">
      <c r="A59" s="10"/>
      <c r="B59" s="11" t="s">
        <v>63</v>
      </c>
      <c r="C59" s="10"/>
      <c r="D59" s="10"/>
      <c r="E59" s="12">
        <v>0</v>
      </c>
      <c r="F59" s="12">
        <v>0</v>
      </c>
      <c r="G59" s="12">
        <v>0</v>
      </c>
      <c r="H59" s="13">
        <f t="shared" si="0"/>
        <v>43154</v>
      </c>
      <c r="I59" s="10" t="s">
        <v>165</v>
      </c>
    </row>
    <row r="60" spans="1:9" s="14" customFormat="1" x14ac:dyDescent="0.25">
      <c r="A60" s="10"/>
      <c r="B60" s="11" t="s">
        <v>64</v>
      </c>
      <c r="C60" s="10"/>
      <c r="D60" s="10"/>
      <c r="E60" s="12">
        <v>0</v>
      </c>
      <c r="F60" s="12">
        <v>0</v>
      </c>
      <c r="G60" s="12">
        <v>0</v>
      </c>
      <c r="H60" s="13">
        <f t="shared" si="0"/>
        <v>43155</v>
      </c>
      <c r="I60" s="10" t="s">
        <v>163</v>
      </c>
    </row>
    <row r="61" spans="1:9" s="14" customFormat="1" x14ac:dyDescent="0.25">
      <c r="A61" s="10"/>
      <c r="B61" s="11" t="s">
        <v>65</v>
      </c>
      <c r="C61" s="10"/>
      <c r="D61" s="10"/>
      <c r="E61" s="12">
        <v>0</v>
      </c>
      <c r="F61" s="12">
        <v>0</v>
      </c>
      <c r="G61" s="12">
        <v>0</v>
      </c>
      <c r="H61" s="13">
        <f t="shared" si="0"/>
        <v>43156</v>
      </c>
      <c r="I61" s="10" t="s">
        <v>164</v>
      </c>
    </row>
    <row r="62" spans="1:9" x14ac:dyDescent="0.25">
      <c r="A62" s="6"/>
      <c r="B62" s="7" t="s">
        <v>66</v>
      </c>
      <c r="C62" s="6"/>
      <c r="D62" s="6"/>
      <c r="E62" s="8">
        <v>0.31260416666666663</v>
      </c>
      <c r="F62" s="8">
        <v>0.65599537037037037</v>
      </c>
      <c r="G62" s="8">
        <v>0.3350231481481481</v>
      </c>
      <c r="H62" s="9">
        <f t="shared" si="0"/>
        <v>43157</v>
      </c>
      <c r="I62" s="10" t="s">
        <v>159</v>
      </c>
    </row>
    <row r="63" spans="1:9" x14ac:dyDescent="0.25">
      <c r="A63" s="6"/>
      <c r="B63" s="7" t="s">
        <v>67</v>
      </c>
      <c r="C63" s="6"/>
      <c r="D63" s="6"/>
      <c r="E63" s="8">
        <v>0.30780092592592595</v>
      </c>
      <c r="F63" s="8">
        <v>0.66630787037037031</v>
      </c>
      <c r="G63" s="8">
        <v>0.33368055555555554</v>
      </c>
      <c r="H63" s="9">
        <f t="shared" si="0"/>
        <v>43158</v>
      </c>
      <c r="I63" s="10" t="s">
        <v>160</v>
      </c>
    </row>
    <row r="64" spans="1:9" x14ac:dyDescent="0.25">
      <c r="A64" s="6"/>
      <c r="B64" s="7" t="s">
        <v>68</v>
      </c>
      <c r="C64" s="6"/>
      <c r="D64" s="6"/>
      <c r="E64" s="8">
        <v>0.30596064814814816</v>
      </c>
      <c r="F64" s="8">
        <v>0.68815972222222221</v>
      </c>
      <c r="G64" s="8">
        <v>0.33468750000000003</v>
      </c>
      <c r="H64" s="9">
        <f t="shared" si="0"/>
        <v>43159</v>
      </c>
      <c r="I64" s="10" t="s">
        <v>161</v>
      </c>
    </row>
    <row r="65" spans="1:9" x14ac:dyDescent="0.25">
      <c r="A65" s="6"/>
      <c r="B65" s="7" t="s">
        <v>69</v>
      </c>
      <c r="C65" s="6"/>
      <c r="D65" s="6"/>
      <c r="E65" s="8">
        <v>0.31471064814814814</v>
      </c>
      <c r="F65" s="8">
        <v>0.69945601851851846</v>
      </c>
      <c r="G65" s="8">
        <v>0.34212962962962962</v>
      </c>
      <c r="H65" s="9">
        <f t="shared" si="0"/>
        <v>43160</v>
      </c>
      <c r="I65" s="10" t="s">
        <v>162</v>
      </c>
    </row>
    <row r="66" spans="1:9" x14ac:dyDescent="0.25">
      <c r="A66" s="6"/>
      <c r="B66" s="7" t="s">
        <v>70</v>
      </c>
      <c r="C66" s="6"/>
      <c r="D66" s="6"/>
      <c r="E66" s="8">
        <v>0.31290509259259258</v>
      </c>
      <c r="F66" s="8">
        <v>0.6861342592592593</v>
      </c>
      <c r="G66" s="8">
        <v>0.33503472222222225</v>
      </c>
      <c r="H66" s="23">
        <f t="shared" si="0"/>
        <v>43161</v>
      </c>
      <c r="I66" s="10" t="s">
        <v>165</v>
      </c>
    </row>
    <row r="67" spans="1:9" s="14" customFormat="1" x14ac:dyDescent="0.25">
      <c r="A67" s="10"/>
      <c r="B67" s="11" t="s">
        <v>71</v>
      </c>
      <c r="C67" s="10"/>
      <c r="D67" s="10"/>
      <c r="E67" s="12">
        <v>0</v>
      </c>
      <c r="F67" s="12">
        <v>0</v>
      </c>
      <c r="G67" s="12">
        <v>0</v>
      </c>
      <c r="H67" s="13">
        <f t="shared" si="0"/>
        <v>43162</v>
      </c>
      <c r="I67" s="10" t="s">
        <v>163</v>
      </c>
    </row>
    <row r="68" spans="1:9" s="14" customFormat="1" x14ac:dyDescent="0.25">
      <c r="A68" s="10"/>
      <c r="B68" s="11" t="s">
        <v>72</v>
      </c>
      <c r="C68" s="10"/>
      <c r="D68" s="10"/>
      <c r="E68" s="12">
        <v>0</v>
      </c>
      <c r="F68" s="12">
        <v>0</v>
      </c>
      <c r="G68" s="12">
        <v>0</v>
      </c>
      <c r="H68" s="13">
        <f t="shared" si="0"/>
        <v>43163</v>
      </c>
      <c r="I68" s="10" t="s">
        <v>164</v>
      </c>
    </row>
    <row r="69" spans="1:9" x14ac:dyDescent="0.25">
      <c r="A69" s="6"/>
      <c r="B69" s="7" t="s">
        <v>73</v>
      </c>
      <c r="C69" s="6"/>
      <c r="D69" s="6"/>
      <c r="E69" s="8">
        <v>0.3152430555555556</v>
      </c>
      <c r="F69" s="8">
        <v>0.68931712962962965</v>
      </c>
      <c r="G69" s="8">
        <v>0.32561342592592596</v>
      </c>
      <c r="H69" s="9">
        <f t="shared" si="0"/>
        <v>43164</v>
      </c>
      <c r="I69" s="10" t="s">
        <v>159</v>
      </c>
    </row>
    <row r="70" spans="1:9" x14ac:dyDescent="0.25">
      <c r="A70" s="6"/>
      <c r="B70" s="7" t="s">
        <v>74</v>
      </c>
      <c r="C70" s="6"/>
      <c r="D70" s="6"/>
      <c r="E70" s="8">
        <v>0.3142476851851852</v>
      </c>
      <c r="F70" s="8">
        <v>0.69975694444444436</v>
      </c>
      <c r="G70" s="8">
        <v>0.38550925925925927</v>
      </c>
      <c r="H70" s="9">
        <f t="shared" si="0"/>
        <v>43165</v>
      </c>
      <c r="I70" s="10" t="s">
        <v>160</v>
      </c>
    </row>
    <row r="71" spans="1:9" x14ac:dyDescent="0.25">
      <c r="A71" s="6"/>
      <c r="B71" s="7" t="s">
        <v>75</v>
      </c>
      <c r="C71" s="6"/>
      <c r="D71" s="6"/>
      <c r="E71" s="8">
        <v>0.30979166666666663</v>
      </c>
      <c r="F71" s="8">
        <v>0.65657407407407409</v>
      </c>
      <c r="G71" s="8">
        <v>0.29532407407407407</v>
      </c>
      <c r="H71" s="21">
        <f t="shared" ref="H71:H134" si="1">--LEFT(B71,10)</f>
        <v>43166</v>
      </c>
      <c r="I71" s="10" t="s">
        <v>161</v>
      </c>
    </row>
    <row r="72" spans="1:9" s="14" customFormat="1" x14ac:dyDescent="0.25">
      <c r="A72" s="10"/>
      <c r="B72" s="11" t="s">
        <v>76</v>
      </c>
      <c r="C72" s="10"/>
      <c r="D72" s="10"/>
      <c r="E72" s="12">
        <v>0</v>
      </c>
      <c r="F72" s="12">
        <v>0</v>
      </c>
      <c r="G72" s="12">
        <v>0</v>
      </c>
      <c r="H72" s="13">
        <f t="shared" si="1"/>
        <v>43167</v>
      </c>
      <c r="I72" s="10" t="s">
        <v>162</v>
      </c>
    </row>
    <row r="73" spans="1:9" s="14" customFormat="1" x14ac:dyDescent="0.25">
      <c r="A73" s="10"/>
      <c r="B73" s="11" t="s">
        <v>77</v>
      </c>
      <c r="C73" s="10"/>
      <c r="D73" s="10"/>
      <c r="E73" s="12">
        <v>0</v>
      </c>
      <c r="F73" s="12">
        <v>0</v>
      </c>
      <c r="G73" s="12">
        <v>0</v>
      </c>
      <c r="H73" s="13">
        <f t="shared" si="1"/>
        <v>43168</v>
      </c>
      <c r="I73" s="10" t="s">
        <v>165</v>
      </c>
    </row>
    <row r="74" spans="1:9" s="14" customFormat="1" x14ac:dyDescent="0.25">
      <c r="A74" s="10"/>
      <c r="B74" s="11" t="s">
        <v>78</v>
      </c>
      <c r="C74" s="10"/>
      <c r="D74" s="10"/>
      <c r="E74" s="12">
        <v>0</v>
      </c>
      <c r="F74" s="12">
        <v>0</v>
      </c>
      <c r="G74" s="12">
        <v>0</v>
      </c>
      <c r="H74" s="13">
        <f t="shared" si="1"/>
        <v>43169</v>
      </c>
      <c r="I74" s="10" t="s">
        <v>163</v>
      </c>
    </row>
    <row r="75" spans="1:9" s="14" customFormat="1" x14ac:dyDescent="0.25">
      <c r="A75" s="10"/>
      <c r="B75" s="11" t="s">
        <v>79</v>
      </c>
      <c r="C75" s="10"/>
      <c r="D75" s="10"/>
      <c r="E75" s="12">
        <v>0</v>
      </c>
      <c r="F75" s="12">
        <v>0</v>
      </c>
      <c r="G75" s="12">
        <v>0</v>
      </c>
      <c r="H75" s="13">
        <f t="shared" si="1"/>
        <v>43170</v>
      </c>
      <c r="I75" s="10" t="s">
        <v>164</v>
      </c>
    </row>
    <row r="76" spans="1:9" x14ac:dyDescent="0.25">
      <c r="A76" s="6"/>
      <c r="B76" s="7" t="s">
        <v>80</v>
      </c>
      <c r="C76" s="6"/>
      <c r="D76" s="6"/>
      <c r="E76" s="8">
        <v>0</v>
      </c>
      <c r="F76" s="8">
        <v>0</v>
      </c>
      <c r="G76" s="8">
        <v>0</v>
      </c>
      <c r="H76" s="9">
        <f t="shared" si="1"/>
        <v>43171</v>
      </c>
      <c r="I76" s="10" t="s">
        <v>159</v>
      </c>
    </row>
    <row r="77" spans="1:9" x14ac:dyDescent="0.25">
      <c r="A77" s="6"/>
      <c r="B77" s="7" t="s">
        <v>81</v>
      </c>
      <c r="C77" s="6"/>
      <c r="D77" s="6"/>
      <c r="E77" s="8">
        <v>0.31077546296296293</v>
      </c>
      <c r="F77" s="8">
        <v>0.69927083333333329</v>
      </c>
      <c r="G77" s="8">
        <v>0.33755787037037038</v>
      </c>
      <c r="H77" s="9">
        <f t="shared" si="1"/>
        <v>43172</v>
      </c>
      <c r="I77" s="10" t="s">
        <v>160</v>
      </c>
    </row>
    <row r="78" spans="1:9" x14ac:dyDescent="0.25">
      <c r="A78" s="6"/>
      <c r="B78" s="7" t="s">
        <v>82</v>
      </c>
      <c r="C78" s="6"/>
      <c r="D78" s="6"/>
      <c r="E78" s="8">
        <v>0.31152777777777779</v>
      </c>
      <c r="F78" s="8">
        <v>0.69343749999999993</v>
      </c>
      <c r="G78" s="8">
        <v>0.34068287037037037</v>
      </c>
      <c r="H78" s="9">
        <f t="shared" si="1"/>
        <v>43173</v>
      </c>
      <c r="I78" s="10" t="s">
        <v>161</v>
      </c>
    </row>
    <row r="79" spans="1:9" x14ac:dyDescent="0.25">
      <c r="A79" s="6"/>
      <c r="B79" s="7" t="s">
        <v>83</v>
      </c>
      <c r="C79" s="6"/>
      <c r="D79" s="6"/>
      <c r="E79" s="8">
        <v>0.31211805555555555</v>
      </c>
      <c r="F79" s="8">
        <v>0.69939814814814805</v>
      </c>
      <c r="G79" s="8">
        <v>0.32804398148148145</v>
      </c>
      <c r="H79" s="9">
        <f t="shared" si="1"/>
        <v>43174</v>
      </c>
      <c r="I79" s="10" t="s">
        <v>162</v>
      </c>
    </row>
    <row r="80" spans="1:9" x14ac:dyDescent="0.25">
      <c r="A80" s="6"/>
      <c r="B80" s="7" t="s">
        <v>84</v>
      </c>
      <c r="C80" s="6"/>
      <c r="D80" s="6"/>
      <c r="E80" s="8">
        <v>0.31004629629629626</v>
      </c>
      <c r="F80" s="8">
        <v>0.68630787037037033</v>
      </c>
      <c r="G80" s="8">
        <v>0.35215277777777776</v>
      </c>
      <c r="H80" s="9">
        <f t="shared" si="1"/>
        <v>43175</v>
      </c>
      <c r="I80" s="10" t="s">
        <v>165</v>
      </c>
    </row>
    <row r="81" spans="1:9" s="14" customFormat="1" x14ac:dyDescent="0.25">
      <c r="A81" s="10"/>
      <c r="B81" s="11" t="s">
        <v>85</v>
      </c>
      <c r="C81" s="10"/>
      <c r="D81" s="10"/>
      <c r="E81" s="12">
        <v>0</v>
      </c>
      <c r="F81" s="12">
        <v>0</v>
      </c>
      <c r="G81" s="12">
        <v>0</v>
      </c>
      <c r="H81" s="13">
        <f t="shared" si="1"/>
        <v>43176</v>
      </c>
      <c r="I81" s="10" t="s">
        <v>163</v>
      </c>
    </row>
    <row r="82" spans="1:9" s="14" customFormat="1" x14ac:dyDescent="0.25">
      <c r="A82" s="10"/>
      <c r="B82" s="11" t="s">
        <v>86</v>
      </c>
      <c r="C82" s="10"/>
      <c r="D82" s="10"/>
      <c r="E82" s="12">
        <v>0</v>
      </c>
      <c r="F82" s="12">
        <v>0</v>
      </c>
      <c r="G82" s="12">
        <v>0</v>
      </c>
      <c r="H82" s="13">
        <f t="shared" si="1"/>
        <v>43177</v>
      </c>
      <c r="I82" s="10" t="s">
        <v>164</v>
      </c>
    </row>
    <row r="83" spans="1:9" x14ac:dyDescent="0.25">
      <c r="A83" s="6"/>
      <c r="B83" s="7" t="s">
        <v>87</v>
      </c>
      <c r="C83" s="6"/>
      <c r="D83" s="6"/>
      <c r="E83" s="8">
        <v>0.3104513888888889</v>
      </c>
      <c r="F83" s="8">
        <v>0.68921296296296297</v>
      </c>
      <c r="G83" s="8">
        <v>0.33269675925925929</v>
      </c>
      <c r="H83" s="9">
        <f t="shared" si="1"/>
        <v>43178</v>
      </c>
      <c r="I83" s="10" t="s">
        <v>159</v>
      </c>
    </row>
    <row r="84" spans="1:9" x14ac:dyDescent="0.25">
      <c r="A84" s="6"/>
      <c r="B84" s="7" t="s">
        <v>88</v>
      </c>
      <c r="C84" s="6"/>
      <c r="D84" s="6"/>
      <c r="E84" s="8">
        <v>0.3081712962962963</v>
      </c>
      <c r="F84" s="8">
        <v>0.68739583333333332</v>
      </c>
      <c r="G84" s="8">
        <v>0.35090277777777779</v>
      </c>
      <c r="H84" s="9">
        <f t="shared" si="1"/>
        <v>43179</v>
      </c>
      <c r="I84" s="10" t="s">
        <v>160</v>
      </c>
    </row>
    <row r="85" spans="1:9" x14ac:dyDescent="0.25">
      <c r="A85" s="6"/>
      <c r="B85" s="7" t="s">
        <v>89</v>
      </c>
      <c r="C85" s="6"/>
      <c r="D85" s="6"/>
      <c r="E85" s="8">
        <v>0.31003472222222223</v>
      </c>
      <c r="F85" s="8">
        <v>0.69809027777777777</v>
      </c>
      <c r="G85" s="8">
        <v>0.31465277777777778</v>
      </c>
      <c r="H85" s="9">
        <f t="shared" si="1"/>
        <v>43180</v>
      </c>
      <c r="I85" s="10" t="s">
        <v>161</v>
      </c>
    </row>
    <row r="86" spans="1:9" x14ac:dyDescent="0.25">
      <c r="A86" s="6"/>
      <c r="B86" s="7" t="s">
        <v>90</v>
      </c>
      <c r="C86" s="6"/>
      <c r="D86" s="6"/>
      <c r="E86" s="8">
        <v>0.31314814814814812</v>
      </c>
      <c r="F86" s="8">
        <v>0.69947916666666676</v>
      </c>
      <c r="G86" s="8">
        <v>0.34024305555555556</v>
      </c>
      <c r="H86" s="9">
        <f t="shared" si="1"/>
        <v>43181</v>
      </c>
      <c r="I86" s="10" t="s">
        <v>162</v>
      </c>
    </row>
    <row r="87" spans="1:9" x14ac:dyDescent="0.25">
      <c r="A87" s="6"/>
      <c r="B87" s="7" t="s">
        <v>91</v>
      </c>
      <c r="C87" s="6"/>
      <c r="D87" s="6"/>
      <c r="E87" s="8">
        <v>0.31231481481481482</v>
      </c>
      <c r="F87" s="8">
        <v>0.69899305555555558</v>
      </c>
      <c r="G87" s="8">
        <v>0.31407407407407406</v>
      </c>
      <c r="H87" s="9">
        <f t="shared" si="1"/>
        <v>43182</v>
      </c>
      <c r="I87" s="10" t="s">
        <v>165</v>
      </c>
    </row>
    <row r="88" spans="1:9" s="14" customFormat="1" x14ac:dyDescent="0.25">
      <c r="A88" s="10"/>
      <c r="B88" s="11" t="s">
        <v>92</v>
      </c>
      <c r="C88" s="10"/>
      <c r="D88" s="10"/>
      <c r="E88" s="12">
        <v>0</v>
      </c>
      <c r="F88" s="12">
        <v>0</v>
      </c>
      <c r="G88" s="12">
        <v>0</v>
      </c>
      <c r="H88" s="13">
        <f t="shared" si="1"/>
        <v>43183</v>
      </c>
      <c r="I88" s="10" t="s">
        <v>163</v>
      </c>
    </row>
    <row r="89" spans="1:9" s="14" customFormat="1" x14ac:dyDescent="0.25">
      <c r="A89" s="10"/>
      <c r="B89" s="11" t="s">
        <v>93</v>
      </c>
      <c r="C89" s="10"/>
      <c r="D89" s="10"/>
      <c r="E89" s="12">
        <v>0</v>
      </c>
      <c r="F89" s="12">
        <v>0</v>
      </c>
      <c r="G89" s="12">
        <v>0</v>
      </c>
      <c r="H89" s="13">
        <f t="shared" si="1"/>
        <v>43184</v>
      </c>
      <c r="I89" s="10" t="s">
        <v>164</v>
      </c>
    </row>
    <row r="90" spans="1:9" x14ac:dyDescent="0.25">
      <c r="A90" s="6"/>
      <c r="B90" s="7" t="s">
        <v>94</v>
      </c>
      <c r="C90" s="6"/>
      <c r="D90" s="6"/>
      <c r="E90" s="8">
        <v>0.31319444444444444</v>
      </c>
      <c r="F90" s="8">
        <v>0.70075231481481481</v>
      </c>
      <c r="G90" s="8">
        <v>0.3237962962962963</v>
      </c>
      <c r="H90" s="9">
        <f t="shared" si="1"/>
        <v>43185</v>
      </c>
      <c r="I90" s="10" t="s">
        <v>159</v>
      </c>
    </row>
    <row r="91" spans="1:9" x14ac:dyDescent="0.25">
      <c r="A91" s="6"/>
      <c r="B91" s="7" t="s">
        <v>95</v>
      </c>
      <c r="C91" s="6"/>
      <c r="D91" s="6"/>
      <c r="E91" s="8">
        <v>0.31340277777777775</v>
      </c>
      <c r="F91" s="8">
        <v>0.70028935185185182</v>
      </c>
      <c r="G91" s="8">
        <v>0.36319444444444443</v>
      </c>
      <c r="H91" s="9">
        <f t="shared" si="1"/>
        <v>43186</v>
      </c>
      <c r="I91" s="10" t="s">
        <v>160</v>
      </c>
    </row>
    <row r="92" spans="1:9" x14ac:dyDescent="0.25">
      <c r="A92" s="6"/>
      <c r="B92" s="7" t="s">
        <v>96</v>
      </c>
      <c r="C92" s="6"/>
      <c r="D92" s="6"/>
      <c r="E92" s="8">
        <v>0.31093750000000003</v>
      </c>
      <c r="F92" s="8">
        <v>0.72094907407407405</v>
      </c>
      <c r="G92" s="8">
        <v>0.38715277777777773</v>
      </c>
      <c r="H92" s="9">
        <f t="shared" si="1"/>
        <v>43187</v>
      </c>
      <c r="I92" s="10" t="s">
        <v>161</v>
      </c>
    </row>
    <row r="93" spans="1:9" x14ac:dyDescent="0.25">
      <c r="A93" s="6"/>
      <c r="B93" s="7" t="s">
        <v>97</v>
      </c>
      <c r="C93" s="6"/>
      <c r="D93" s="6"/>
      <c r="E93" s="8">
        <v>0.31194444444444441</v>
      </c>
      <c r="F93" s="8">
        <v>0.74148148148148152</v>
      </c>
      <c r="G93" s="8">
        <v>0.38914351851851853</v>
      </c>
      <c r="H93" s="9">
        <f t="shared" si="1"/>
        <v>43188</v>
      </c>
      <c r="I93" s="10" t="s">
        <v>162</v>
      </c>
    </row>
    <row r="94" spans="1:9" x14ac:dyDescent="0.25">
      <c r="A94" s="6"/>
      <c r="B94" s="7" t="s">
        <v>98</v>
      </c>
      <c r="C94" s="6"/>
      <c r="D94" s="6"/>
      <c r="E94" s="8">
        <v>0.31486111111111109</v>
      </c>
      <c r="F94" s="8">
        <v>0.73695601851851855</v>
      </c>
      <c r="G94" s="8">
        <v>0.4220949074074074</v>
      </c>
      <c r="H94" s="9">
        <f t="shared" si="1"/>
        <v>43189</v>
      </c>
      <c r="I94" s="10" t="s">
        <v>165</v>
      </c>
    </row>
    <row r="95" spans="1:9" s="14" customFormat="1" x14ac:dyDescent="0.25">
      <c r="A95" s="10"/>
      <c r="B95" s="11" t="s">
        <v>99</v>
      </c>
      <c r="C95" s="10"/>
      <c r="D95" s="10"/>
      <c r="E95" s="12">
        <v>0.3212962962962963</v>
      </c>
      <c r="F95" s="12">
        <v>0.58278935185185188</v>
      </c>
      <c r="G95" s="12">
        <v>0.26149305555555552</v>
      </c>
      <c r="H95" s="13">
        <f t="shared" si="1"/>
        <v>43190</v>
      </c>
      <c r="I95" s="10" t="s">
        <v>163</v>
      </c>
    </row>
    <row r="96" spans="1:9" s="14" customFormat="1" x14ac:dyDescent="0.25">
      <c r="A96" s="10"/>
      <c r="B96" s="11" t="s">
        <v>100</v>
      </c>
      <c r="C96" s="10"/>
      <c r="D96" s="10"/>
      <c r="E96" s="12">
        <v>0</v>
      </c>
      <c r="F96" s="12">
        <v>0</v>
      </c>
      <c r="G96" s="12">
        <v>0</v>
      </c>
      <c r="H96" s="13">
        <f t="shared" si="1"/>
        <v>43191</v>
      </c>
      <c r="I96" s="10" t="s">
        <v>164</v>
      </c>
    </row>
    <row r="97" spans="1:9" x14ac:dyDescent="0.25">
      <c r="A97" s="6"/>
      <c r="B97" s="7" t="s">
        <v>101</v>
      </c>
      <c r="C97" s="6"/>
      <c r="D97" s="6"/>
      <c r="E97" s="8">
        <v>0.31340277777777775</v>
      </c>
      <c r="F97" s="8">
        <v>0.69800925925925927</v>
      </c>
      <c r="G97" s="8">
        <v>0.38460648148148152</v>
      </c>
      <c r="H97" s="9">
        <f t="shared" si="1"/>
        <v>43192</v>
      </c>
      <c r="I97" s="10" t="s">
        <v>159</v>
      </c>
    </row>
    <row r="98" spans="1:9" x14ac:dyDescent="0.25">
      <c r="A98" s="6"/>
      <c r="B98" s="7" t="s">
        <v>102</v>
      </c>
      <c r="C98" s="6"/>
      <c r="D98" s="6"/>
      <c r="E98" s="8">
        <v>0.31568287037037041</v>
      </c>
      <c r="F98" s="8">
        <v>0.71020833333333344</v>
      </c>
      <c r="G98" s="8">
        <v>0.39452546296296293</v>
      </c>
      <c r="H98" s="9">
        <f t="shared" si="1"/>
        <v>43193</v>
      </c>
      <c r="I98" s="10" t="s">
        <v>160</v>
      </c>
    </row>
    <row r="99" spans="1:9" x14ac:dyDescent="0.25">
      <c r="A99" s="6"/>
      <c r="B99" s="7" t="s">
        <v>103</v>
      </c>
      <c r="C99" s="6"/>
      <c r="D99" s="6"/>
      <c r="E99" s="8">
        <v>0.31321759259259258</v>
      </c>
      <c r="F99" s="8">
        <v>0.70524305555555555</v>
      </c>
      <c r="G99" s="8">
        <v>0.39202546296296298</v>
      </c>
      <c r="H99" s="9">
        <f t="shared" si="1"/>
        <v>43194</v>
      </c>
      <c r="I99" s="10" t="s">
        <v>161</v>
      </c>
    </row>
    <row r="100" spans="1:9" x14ac:dyDescent="0.25">
      <c r="A100" s="6"/>
      <c r="B100" s="7" t="s">
        <v>104</v>
      </c>
      <c r="C100" s="6"/>
      <c r="D100" s="6"/>
      <c r="E100" s="8">
        <v>0.31409722222222219</v>
      </c>
      <c r="F100" s="8">
        <v>0.70111111111111113</v>
      </c>
      <c r="G100" s="8">
        <v>0.38701388888888894</v>
      </c>
      <c r="H100" s="9">
        <f t="shared" si="1"/>
        <v>43195</v>
      </c>
      <c r="I100" s="10" t="s">
        <v>162</v>
      </c>
    </row>
    <row r="101" spans="1:9" x14ac:dyDescent="0.25">
      <c r="A101" s="6"/>
      <c r="B101" s="7" t="s">
        <v>105</v>
      </c>
      <c r="C101" s="6"/>
      <c r="D101" s="6"/>
      <c r="E101" s="8">
        <v>0.31178240740740742</v>
      </c>
      <c r="F101" s="8">
        <v>0.68586805555555552</v>
      </c>
      <c r="G101" s="8">
        <v>0.3740856481481481</v>
      </c>
      <c r="H101" s="9">
        <f t="shared" si="1"/>
        <v>43196</v>
      </c>
      <c r="I101" s="10" t="s">
        <v>165</v>
      </c>
    </row>
    <row r="102" spans="1:9" s="14" customFormat="1" x14ac:dyDescent="0.25">
      <c r="A102" s="10"/>
      <c r="B102" s="11" t="s">
        <v>106</v>
      </c>
      <c r="C102" s="10"/>
      <c r="D102" s="10"/>
      <c r="E102" s="12">
        <v>0</v>
      </c>
      <c r="F102" s="12">
        <v>0</v>
      </c>
      <c r="G102" s="12">
        <v>0</v>
      </c>
      <c r="H102" s="13">
        <f t="shared" si="1"/>
        <v>43197</v>
      </c>
      <c r="I102" s="10" t="s">
        <v>163</v>
      </c>
    </row>
    <row r="103" spans="1:9" s="14" customFormat="1" x14ac:dyDescent="0.25">
      <c r="A103" s="10"/>
      <c r="B103" s="11" t="s">
        <v>107</v>
      </c>
      <c r="C103" s="10"/>
      <c r="D103" s="10"/>
      <c r="E103" s="12">
        <v>0</v>
      </c>
      <c r="F103" s="12">
        <v>0</v>
      </c>
      <c r="G103" s="12">
        <v>0</v>
      </c>
      <c r="H103" s="13">
        <f t="shared" si="1"/>
        <v>43198</v>
      </c>
      <c r="I103" s="10" t="s">
        <v>164</v>
      </c>
    </row>
    <row r="104" spans="1:9" x14ac:dyDescent="0.25">
      <c r="A104" s="6"/>
      <c r="B104" s="7" t="s">
        <v>108</v>
      </c>
      <c r="C104" s="6"/>
      <c r="D104" s="6"/>
      <c r="E104" s="8">
        <v>0.31636574074074075</v>
      </c>
      <c r="F104" s="8">
        <v>0.69670138888888899</v>
      </c>
      <c r="G104" s="8">
        <v>0.33554398148148151</v>
      </c>
      <c r="H104" s="9">
        <f t="shared" si="1"/>
        <v>43199</v>
      </c>
      <c r="I104" s="10" t="s">
        <v>159</v>
      </c>
    </row>
    <row r="105" spans="1:9" x14ac:dyDescent="0.25">
      <c r="A105" s="6"/>
      <c r="B105" s="7" t="s">
        <v>109</v>
      </c>
      <c r="C105" s="6"/>
      <c r="D105" s="6"/>
      <c r="E105" s="8">
        <v>0.31224537037037037</v>
      </c>
      <c r="F105" s="8">
        <v>0.68944444444444442</v>
      </c>
      <c r="G105" s="8">
        <v>0.37719907407407405</v>
      </c>
      <c r="H105" s="9">
        <f t="shared" si="1"/>
        <v>43200</v>
      </c>
      <c r="I105" s="10" t="s">
        <v>160</v>
      </c>
    </row>
    <row r="106" spans="1:9" x14ac:dyDescent="0.25">
      <c r="A106" s="6"/>
      <c r="B106" s="7" t="s">
        <v>110</v>
      </c>
      <c r="C106" s="6"/>
      <c r="D106" s="6"/>
      <c r="E106" s="8">
        <v>0.3084722222222222</v>
      </c>
      <c r="F106" s="8">
        <v>0.66778935185185195</v>
      </c>
      <c r="G106" s="8">
        <v>0.32171296296296298</v>
      </c>
      <c r="H106" s="9">
        <f t="shared" si="1"/>
        <v>43201</v>
      </c>
      <c r="I106" s="10" t="s">
        <v>161</v>
      </c>
    </row>
    <row r="107" spans="1:9" x14ac:dyDescent="0.25">
      <c r="A107" s="6"/>
      <c r="B107" s="7" t="s">
        <v>111</v>
      </c>
      <c r="C107" s="6"/>
      <c r="D107" s="6"/>
      <c r="E107" s="8">
        <v>0.30927083333333333</v>
      </c>
      <c r="F107" s="8">
        <v>0.69729166666666664</v>
      </c>
      <c r="G107" s="8">
        <v>0.35097222222222224</v>
      </c>
      <c r="H107" s="9">
        <f t="shared" si="1"/>
        <v>43202</v>
      </c>
      <c r="I107" s="10" t="s">
        <v>162</v>
      </c>
    </row>
    <row r="108" spans="1:9" x14ac:dyDescent="0.25">
      <c r="A108" s="6"/>
      <c r="B108" s="7" t="s">
        <v>112</v>
      </c>
      <c r="C108" s="6"/>
      <c r="D108" s="6"/>
      <c r="E108" s="8">
        <v>0.31114583333333334</v>
      </c>
      <c r="F108" s="8">
        <v>0.68836805555555547</v>
      </c>
      <c r="G108" s="8">
        <v>0.34421296296296294</v>
      </c>
      <c r="H108" s="9">
        <f t="shared" si="1"/>
        <v>43203</v>
      </c>
      <c r="I108" s="10" t="s">
        <v>165</v>
      </c>
    </row>
    <row r="109" spans="1:9" s="14" customFormat="1" x14ac:dyDescent="0.25">
      <c r="A109" s="10"/>
      <c r="B109" s="11" t="s">
        <v>113</v>
      </c>
      <c r="C109" s="10"/>
      <c r="D109" s="10"/>
      <c r="E109" s="12">
        <v>0</v>
      </c>
      <c r="F109" s="12">
        <v>0</v>
      </c>
      <c r="G109" s="12">
        <v>0</v>
      </c>
      <c r="H109" s="13">
        <f t="shared" si="1"/>
        <v>43204</v>
      </c>
      <c r="I109" s="10" t="s">
        <v>163</v>
      </c>
    </row>
    <row r="110" spans="1:9" s="14" customFormat="1" x14ac:dyDescent="0.25">
      <c r="A110" s="10"/>
      <c r="B110" s="11" t="s">
        <v>114</v>
      </c>
      <c r="C110" s="10"/>
      <c r="D110" s="10"/>
      <c r="E110" s="12">
        <v>0</v>
      </c>
      <c r="F110" s="12">
        <v>0</v>
      </c>
      <c r="G110" s="12">
        <v>0</v>
      </c>
      <c r="H110" s="13">
        <f t="shared" si="1"/>
        <v>43205</v>
      </c>
      <c r="I110" s="10" t="s">
        <v>164</v>
      </c>
    </row>
    <row r="111" spans="1:9" x14ac:dyDescent="0.25">
      <c r="A111" s="6"/>
      <c r="B111" s="7" t="s">
        <v>115</v>
      </c>
      <c r="C111" s="6"/>
      <c r="D111" s="6"/>
      <c r="E111" s="8">
        <v>0.31587962962962962</v>
      </c>
      <c r="F111" s="8">
        <v>0.69678240740740749</v>
      </c>
      <c r="G111" s="8">
        <v>0.33370370370370367</v>
      </c>
      <c r="H111" s="9">
        <f t="shared" si="1"/>
        <v>43206</v>
      </c>
      <c r="I111" s="10" t="s">
        <v>159</v>
      </c>
    </row>
    <row r="112" spans="1:9" x14ac:dyDescent="0.25">
      <c r="A112" s="6"/>
      <c r="B112" s="7" t="s">
        <v>116</v>
      </c>
      <c r="C112" s="6"/>
      <c r="D112" s="6"/>
      <c r="E112" s="8">
        <v>0.31555555555555553</v>
      </c>
      <c r="F112" s="8">
        <v>0.69877314814814817</v>
      </c>
      <c r="G112" s="8">
        <v>0.38321759259259264</v>
      </c>
      <c r="H112" s="9">
        <f t="shared" si="1"/>
        <v>43207</v>
      </c>
      <c r="I112" s="10" t="s">
        <v>160</v>
      </c>
    </row>
    <row r="113" spans="1:9" x14ac:dyDescent="0.25">
      <c r="A113" s="6"/>
      <c r="B113" s="7" t="s">
        <v>117</v>
      </c>
      <c r="C113" s="6"/>
      <c r="D113" s="6"/>
      <c r="E113" s="8">
        <v>0.31480324074074073</v>
      </c>
      <c r="F113" s="8">
        <v>0.69968750000000002</v>
      </c>
      <c r="G113" s="8">
        <v>0.35275462962962961</v>
      </c>
      <c r="H113" s="9">
        <f t="shared" si="1"/>
        <v>43208</v>
      </c>
      <c r="I113" s="10" t="s">
        <v>161</v>
      </c>
    </row>
    <row r="114" spans="1:9" x14ac:dyDescent="0.25">
      <c r="A114" s="6"/>
      <c r="B114" s="7" t="s">
        <v>118</v>
      </c>
      <c r="C114" s="6"/>
      <c r="D114" s="6"/>
      <c r="E114" s="8">
        <v>0.31341435185185185</v>
      </c>
      <c r="F114" s="8">
        <v>0.70259259259259255</v>
      </c>
      <c r="G114" s="8">
        <v>0.38917824074074076</v>
      </c>
      <c r="H114" s="9">
        <f t="shared" si="1"/>
        <v>43209</v>
      </c>
      <c r="I114" s="10" t="s">
        <v>162</v>
      </c>
    </row>
    <row r="115" spans="1:9" x14ac:dyDescent="0.25">
      <c r="A115" s="6"/>
      <c r="B115" s="7" t="s">
        <v>119</v>
      </c>
      <c r="C115" s="6"/>
      <c r="D115" s="6"/>
      <c r="E115" s="8">
        <v>0.31130787037037039</v>
      </c>
      <c r="F115" s="8">
        <v>0.70067129629629632</v>
      </c>
      <c r="G115" s="8">
        <v>0.38820601851851855</v>
      </c>
      <c r="H115" s="9">
        <f t="shared" si="1"/>
        <v>43210</v>
      </c>
      <c r="I115" s="10" t="s">
        <v>165</v>
      </c>
    </row>
    <row r="116" spans="1:9" s="14" customFormat="1" x14ac:dyDescent="0.25">
      <c r="A116" s="10"/>
      <c r="B116" s="11" t="s">
        <v>120</v>
      </c>
      <c r="C116" s="10"/>
      <c r="D116" s="10"/>
      <c r="E116" s="12">
        <v>0.29438657407407409</v>
      </c>
      <c r="F116" s="12">
        <v>0.55111111111111111</v>
      </c>
      <c r="G116" s="12">
        <v>0.25672453703703707</v>
      </c>
      <c r="H116" s="13">
        <f t="shared" si="1"/>
        <v>43211</v>
      </c>
      <c r="I116" s="10" t="s">
        <v>163</v>
      </c>
    </row>
    <row r="117" spans="1:9" s="14" customFormat="1" x14ac:dyDescent="0.25">
      <c r="A117" s="10"/>
      <c r="B117" s="11" t="s">
        <v>121</v>
      </c>
      <c r="C117" s="10"/>
      <c r="D117" s="10"/>
      <c r="E117" s="12">
        <v>0</v>
      </c>
      <c r="F117" s="12">
        <v>0</v>
      </c>
      <c r="G117" s="12">
        <v>0</v>
      </c>
      <c r="H117" s="13">
        <f t="shared" si="1"/>
        <v>43212</v>
      </c>
      <c r="I117" s="10" t="s">
        <v>164</v>
      </c>
    </row>
    <row r="118" spans="1:9" x14ac:dyDescent="0.25">
      <c r="A118" s="6"/>
      <c r="B118" s="7" t="s">
        <v>122</v>
      </c>
      <c r="C118" s="6"/>
      <c r="D118" s="6"/>
      <c r="E118" s="8">
        <v>0.3155324074074074</v>
      </c>
      <c r="F118" s="8">
        <v>0.69976851851851851</v>
      </c>
      <c r="G118" s="8">
        <v>0.38423611111111117</v>
      </c>
      <c r="H118" s="9">
        <f t="shared" si="1"/>
        <v>43213</v>
      </c>
      <c r="I118" s="10" t="s">
        <v>159</v>
      </c>
    </row>
    <row r="119" spans="1:9" x14ac:dyDescent="0.25">
      <c r="A119" s="6"/>
      <c r="B119" s="7" t="s">
        <v>123</v>
      </c>
      <c r="C119" s="6"/>
      <c r="D119" s="6"/>
      <c r="E119" s="8">
        <v>0.31239583333333332</v>
      </c>
      <c r="F119" s="8">
        <v>0.69965277777777779</v>
      </c>
      <c r="G119" s="8">
        <v>0.34476851851851853</v>
      </c>
      <c r="H119" s="9">
        <f t="shared" si="1"/>
        <v>43214</v>
      </c>
      <c r="I119" s="10" t="s">
        <v>160</v>
      </c>
    </row>
    <row r="120" spans="1:9" x14ac:dyDescent="0.25">
      <c r="A120" s="6"/>
      <c r="B120" s="7" t="s">
        <v>124</v>
      </c>
      <c r="C120" s="6"/>
      <c r="D120" s="6"/>
      <c r="E120" s="8">
        <v>0.31386574074074075</v>
      </c>
      <c r="F120" s="8">
        <v>0.69908564814814811</v>
      </c>
      <c r="G120" s="8">
        <v>0.34188657407407402</v>
      </c>
      <c r="H120" s="9">
        <f t="shared" si="1"/>
        <v>43215</v>
      </c>
      <c r="I120" s="10" t="s">
        <v>161</v>
      </c>
    </row>
    <row r="121" spans="1:9" x14ac:dyDescent="0.25">
      <c r="A121" s="6"/>
      <c r="B121" s="7" t="s">
        <v>125</v>
      </c>
      <c r="C121" s="6"/>
      <c r="D121" s="6"/>
      <c r="E121" s="8">
        <v>0.31554398148148149</v>
      </c>
      <c r="F121" s="8">
        <v>0.69881944444444455</v>
      </c>
      <c r="G121" s="8">
        <v>0.38327546296296294</v>
      </c>
      <c r="H121" s="9">
        <f t="shared" si="1"/>
        <v>43216</v>
      </c>
      <c r="I121" s="10" t="s">
        <v>162</v>
      </c>
    </row>
    <row r="122" spans="1:9" x14ac:dyDescent="0.25">
      <c r="A122" s="6"/>
      <c r="B122" s="7" t="s">
        <v>126</v>
      </c>
      <c r="C122" s="6"/>
      <c r="D122" s="6"/>
      <c r="E122" s="8">
        <v>0.31247685185185187</v>
      </c>
      <c r="F122" s="8">
        <v>0.69112268518518516</v>
      </c>
      <c r="G122" s="8">
        <v>0.34091435185185182</v>
      </c>
      <c r="H122" s="9">
        <f t="shared" si="1"/>
        <v>43217</v>
      </c>
      <c r="I122" s="10" t="s">
        <v>165</v>
      </c>
    </row>
    <row r="123" spans="1:9" s="20" customFormat="1" x14ac:dyDescent="0.25">
      <c r="A123" s="17"/>
      <c r="B123" s="18" t="s">
        <v>127</v>
      </c>
      <c r="C123" s="17"/>
      <c r="D123" s="17"/>
      <c r="E123" s="19">
        <v>0.30990740740740741</v>
      </c>
      <c r="F123" s="19">
        <v>0.6541203703703703</v>
      </c>
      <c r="G123" s="19">
        <v>0.29783564814814817</v>
      </c>
      <c r="H123" s="21">
        <f t="shared" si="1"/>
        <v>43218</v>
      </c>
      <c r="I123" s="10" t="s">
        <v>163</v>
      </c>
    </row>
    <row r="124" spans="1:9" s="14" customFormat="1" x14ac:dyDescent="0.25">
      <c r="A124" s="10"/>
      <c r="B124" s="11" t="s">
        <v>128</v>
      </c>
      <c r="C124" s="10"/>
      <c r="D124" s="10"/>
      <c r="E124" s="12">
        <v>0</v>
      </c>
      <c r="F124" s="12">
        <v>0</v>
      </c>
      <c r="G124" s="12">
        <v>0</v>
      </c>
      <c r="H124" s="13">
        <f t="shared" si="1"/>
        <v>43219</v>
      </c>
      <c r="I124" s="10" t="s">
        <v>164</v>
      </c>
    </row>
    <row r="125" spans="1:9" s="14" customFormat="1" x14ac:dyDescent="0.25">
      <c r="A125" s="10"/>
      <c r="B125" s="11" t="s">
        <v>129</v>
      </c>
      <c r="C125" s="10"/>
      <c r="D125" s="10"/>
      <c r="E125" s="12">
        <v>0</v>
      </c>
      <c r="F125" s="12">
        <v>0</v>
      </c>
      <c r="G125" s="12">
        <v>0</v>
      </c>
      <c r="H125" s="13">
        <f t="shared" si="1"/>
        <v>43220</v>
      </c>
      <c r="I125" s="10" t="s">
        <v>159</v>
      </c>
    </row>
    <row r="126" spans="1:9" s="14" customFormat="1" x14ac:dyDescent="0.25">
      <c r="A126" s="10"/>
      <c r="B126" s="11" t="s">
        <v>130</v>
      </c>
      <c r="C126" s="10"/>
      <c r="D126" s="10"/>
      <c r="E126" s="12">
        <v>0</v>
      </c>
      <c r="F126" s="12">
        <v>0</v>
      </c>
      <c r="G126" s="12">
        <v>0</v>
      </c>
      <c r="H126" s="13">
        <f t="shared" si="1"/>
        <v>43221</v>
      </c>
      <c r="I126" s="10" t="s">
        <v>160</v>
      </c>
    </row>
    <row r="127" spans="1:9" s="14" customFormat="1" x14ac:dyDescent="0.25">
      <c r="A127" s="10"/>
      <c r="B127" s="11" t="s">
        <v>131</v>
      </c>
      <c r="C127" s="10"/>
      <c r="D127" s="10"/>
      <c r="E127" s="12">
        <v>0</v>
      </c>
      <c r="F127" s="12">
        <v>0</v>
      </c>
      <c r="G127" s="12">
        <v>0</v>
      </c>
      <c r="H127" s="13">
        <f t="shared" si="1"/>
        <v>43222</v>
      </c>
      <c r="I127" s="10" t="s">
        <v>161</v>
      </c>
    </row>
    <row r="128" spans="1:9" x14ac:dyDescent="0.25">
      <c r="A128" s="6"/>
      <c r="B128" s="7" t="s">
        <v>132</v>
      </c>
      <c r="C128" s="6"/>
      <c r="D128" s="6"/>
      <c r="E128" s="8">
        <v>0.31733796296296296</v>
      </c>
      <c r="F128" s="8">
        <v>0.69885416666666667</v>
      </c>
      <c r="G128" s="8">
        <v>0.31412037037037038</v>
      </c>
      <c r="H128" s="9">
        <f t="shared" si="1"/>
        <v>43223</v>
      </c>
      <c r="I128" s="10" t="s">
        <v>162</v>
      </c>
    </row>
    <row r="129" spans="1:9" x14ac:dyDescent="0.25">
      <c r="A129" s="6"/>
      <c r="B129" s="7" t="s">
        <v>133</v>
      </c>
      <c r="C129" s="6"/>
      <c r="D129" s="6"/>
      <c r="E129" s="8">
        <v>0.31474537037037037</v>
      </c>
      <c r="F129" s="8">
        <v>0.73844907407407412</v>
      </c>
      <c r="G129" s="8">
        <v>0.37711805555555555</v>
      </c>
      <c r="H129" s="9">
        <f t="shared" si="1"/>
        <v>43224</v>
      </c>
      <c r="I129" s="10" t="s">
        <v>165</v>
      </c>
    </row>
    <row r="130" spans="1:9" s="14" customFormat="1" x14ac:dyDescent="0.25">
      <c r="A130" s="10"/>
      <c r="B130" s="11" t="s">
        <v>134</v>
      </c>
      <c r="C130" s="10"/>
      <c r="D130" s="10"/>
      <c r="E130" s="12">
        <v>0</v>
      </c>
      <c r="F130" s="12">
        <v>0</v>
      </c>
      <c r="G130" s="12">
        <v>0</v>
      </c>
      <c r="H130" s="13">
        <f t="shared" si="1"/>
        <v>43225</v>
      </c>
      <c r="I130" s="10" t="s">
        <v>163</v>
      </c>
    </row>
    <row r="131" spans="1:9" s="14" customFormat="1" x14ac:dyDescent="0.25">
      <c r="A131" s="10"/>
      <c r="B131" s="11" t="s">
        <v>135</v>
      </c>
      <c r="C131" s="10"/>
      <c r="D131" s="10"/>
      <c r="E131" s="12">
        <v>0</v>
      </c>
      <c r="F131" s="12">
        <v>0</v>
      </c>
      <c r="G131" s="12">
        <v>0</v>
      </c>
      <c r="H131" s="13">
        <f t="shared" si="1"/>
        <v>43226</v>
      </c>
      <c r="I131" s="10" t="s">
        <v>164</v>
      </c>
    </row>
    <row r="132" spans="1:9" x14ac:dyDescent="0.25">
      <c r="A132" s="6"/>
      <c r="B132" s="7" t="s">
        <v>136</v>
      </c>
      <c r="C132" s="6"/>
      <c r="D132" s="6"/>
      <c r="E132" s="8">
        <v>0.31702546296296297</v>
      </c>
      <c r="F132" s="8">
        <v>0.69238425925925917</v>
      </c>
      <c r="G132" s="8">
        <v>0.37535879629629632</v>
      </c>
      <c r="H132" s="9">
        <f t="shared" si="1"/>
        <v>43227</v>
      </c>
      <c r="I132" s="10" t="s">
        <v>159</v>
      </c>
    </row>
    <row r="133" spans="1:9" x14ac:dyDescent="0.25">
      <c r="A133" s="6"/>
      <c r="B133" s="7" t="s">
        <v>137</v>
      </c>
      <c r="C133" s="6"/>
      <c r="D133" s="6"/>
      <c r="E133" s="8">
        <v>0.31194444444444441</v>
      </c>
      <c r="F133" s="8">
        <v>0.64298611111111115</v>
      </c>
      <c r="G133" s="8">
        <v>0.28207175925925926</v>
      </c>
      <c r="H133" s="21">
        <f t="shared" si="1"/>
        <v>43228</v>
      </c>
      <c r="I133" s="10" t="s">
        <v>160</v>
      </c>
    </row>
    <row r="134" spans="1:9" s="14" customFormat="1" x14ac:dyDescent="0.25">
      <c r="A134" s="10"/>
      <c r="B134" s="11" t="s">
        <v>138</v>
      </c>
      <c r="C134" s="10"/>
      <c r="D134" s="10"/>
      <c r="E134" s="12">
        <v>0</v>
      </c>
      <c r="F134" s="12">
        <v>0</v>
      </c>
      <c r="G134" s="12">
        <v>0</v>
      </c>
      <c r="H134" s="13">
        <f t="shared" si="1"/>
        <v>43229</v>
      </c>
      <c r="I134" s="10" t="s">
        <v>161</v>
      </c>
    </row>
    <row r="135" spans="1:9" x14ac:dyDescent="0.25">
      <c r="A135" s="6"/>
      <c r="B135" s="7" t="s">
        <v>139</v>
      </c>
      <c r="C135" s="6"/>
      <c r="D135" s="6"/>
      <c r="E135" s="8">
        <v>0.31415509259259261</v>
      </c>
      <c r="F135" s="8">
        <v>0.69934027777777785</v>
      </c>
      <c r="G135" s="8">
        <v>0.33892361111111113</v>
      </c>
      <c r="H135" s="9">
        <f t="shared" ref="H135:H148" si="2">--LEFT(B135,10)</f>
        <v>43230</v>
      </c>
      <c r="I135" s="10" t="s">
        <v>162</v>
      </c>
    </row>
    <row r="136" spans="1:9" x14ac:dyDescent="0.25">
      <c r="A136" s="6"/>
      <c r="B136" s="7" t="s">
        <v>140</v>
      </c>
      <c r="C136" s="6"/>
      <c r="D136" s="6"/>
      <c r="E136" s="8">
        <v>0.31542824074074077</v>
      </c>
      <c r="F136" s="8">
        <v>0.69765046296296296</v>
      </c>
      <c r="G136" s="8">
        <v>0.34105324074074073</v>
      </c>
      <c r="H136" s="9">
        <f t="shared" si="2"/>
        <v>43231</v>
      </c>
      <c r="I136" s="10" t="s">
        <v>165</v>
      </c>
    </row>
    <row r="137" spans="1:9" s="14" customFormat="1" x14ac:dyDescent="0.25">
      <c r="A137" s="10"/>
      <c r="B137" s="11" t="s">
        <v>141</v>
      </c>
      <c r="C137" s="10"/>
      <c r="D137" s="10"/>
      <c r="E137" s="12">
        <v>0</v>
      </c>
      <c r="F137" s="12">
        <v>0</v>
      </c>
      <c r="G137" s="12">
        <v>0</v>
      </c>
      <c r="H137" s="13">
        <f t="shared" si="2"/>
        <v>43232</v>
      </c>
      <c r="I137" s="10" t="s">
        <v>163</v>
      </c>
    </row>
    <row r="138" spans="1:9" s="14" customFormat="1" x14ac:dyDescent="0.25">
      <c r="A138" s="10"/>
      <c r="B138" s="11" t="s">
        <v>142</v>
      </c>
      <c r="C138" s="10"/>
      <c r="D138" s="10"/>
      <c r="E138" s="12">
        <v>0</v>
      </c>
      <c r="F138" s="12">
        <v>0</v>
      </c>
      <c r="G138" s="12">
        <v>0</v>
      </c>
      <c r="H138" s="13">
        <f t="shared" si="2"/>
        <v>43233</v>
      </c>
      <c r="I138" s="10" t="s">
        <v>164</v>
      </c>
    </row>
    <row r="139" spans="1:9" x14ac:dyDescent="0.25">
      <c r="A139" s="6"/>
      <c r="B139" s="7" t="s">
        <v>143</v>
      </c>
      <c r="C139" s="6"/>
      <c r="D139" s="6"/>
      <c r="E139" s="8">
        <v>0.31484953703703705</v>
      </c>
      <c r="F139" s="8">
        <v>0.69665509259259262</v>
      </c>
      <c r="G139" s="8">
        <v>0.33511574074074074</v>
      </c>
      <c r="H139" s="9">
        <f t="shared" si="2"/>
        <v>43234</v>
      </c>
      <c r="I139" s="10" t="s">
        <v>159</v>
      </c>
    </row>
    <row r="140" spans="1:9" x14ac:dyDescent="0.25">
      <c r="A140" s="6"/>
      <c r="B140" s="7" t="s">
        <v>144</v>
      </c>
      <c r="C140" s="6"/>
      <c r="D140" s="6"/>
      <c r="E140" s="8">
        <v>0.31480324074074073</v>
      </c>
      <c r="F140" s="8">
        <v>0.69861111111111107</v>
      </c>
      <c r="G140" s="8">
        <v>0.33619212962962958</v>
      </c>
      <c r="H140" s="9">
        <f t="shared" si="2"/>
        <v>43235</v>
      </c>
      <c r="I140" s="10" t="s">
        <v>160</v>
      </c>
    </row>
    <row r="141" spans="1:9" x14ac:dyDescent="0.25">
      <c r="A141" s="6"/>
      <c r="B141" s="7" t="s">
        <v>145</v>
      </c>
      <c r="C141" s="6"/>
      <c r="D141" s="6"/>
      <c r="E141" s="8">
        <v>0.31028935185185186</v>
      </c>
      <c r="F141" s="8">
        <v>0.69765046296296296</v>
      </c>
      <c r="G141" s="8">
        <v>0.34210648148148143</v>
      </c>
      <c r="H141" s="9">
        <f t="shared" si="2"/>
        <v>43236</v>
      </c>
      <c r="I141" s="10" t="s">
        <v>161</v>
      </c>
    </row>
    <row r="142" spans="1:9" x14ac:dyDescent="0.25">
      <c r="A142" s="6"/>
      <c r="B142" s="7" t="s">
        <v>146</v>
      </c>
      <c r="C142" s="6"/>
      <c r="D142" s="6"/>
      <c r="E142" s="8">
        <v>0.31202546296296296</v>
      </c>
      <c r="F142" s="8">
        <v>0.69906250000000003</v>
      </c>
      <c r="G142" s="8">
        <v>0.33956018518518521</v>
      </c>
      <c r="H142" s="9">
        <f t="shared" si="2"/>
        <v>43237</v>
      </c>
      <c r="I142" s="10" t="s">
        <v>162</v>
      </c>
    </row>
    <row r="143" spans="1:9" x14ac:dyDescent="0.25">
      <c r="A143" s="6"/>
      <c r="B143" s="7" t="s">
        <v>147</v>
      </c>
      <c r="C143" s="6"/>
      <c r="D143" s="6"/>
      <c r="E143" s="8">
        <v>0.31133101851851852</v>
      </c>
      <c r="F143" s="8">
        <v>0.69543981481481476</v>
      </c>
      <c r="G143" s="8">
        <v>0.30939814814814814</v>
      </c>
      <c r="H143" s="9">
        <f t="shared" si="2"/>
        <v>43238</v>
      </c>
      <c r="I143" s="10" t="s">
        <v>165</v>
      </c>
    </row>
    <row r="144" spans="1:9" s="14" customFormat="1" x14ac:dyDescent="0.25">
      <c r="A144" s="10"/>
      <c r="B144" s="11" t="s">
        <v>148</v>
      </c>
      <c r="C144" s="10"/>
      <c r="D144" s="10"/>
      <c r="E144" s="12">
        <v>0</v>
      </c>
      <c r="F144" s="12">
        <v>0</v>
      </c>
      <c r="G144" s="12">
        <v>0</v>
      </c>
      <c r="H144" s="13">
        <f t="shared" si="2"/>
        <v>43239</v>
      </c>
      <c r="I144" s="10" t="s">
        <v>163</v>
      </c>
    </row>
    <row r="145" spans="1:9" s="14" customFormat="1" x14ac:dyDescent="0.25">
      <c r="A145" s="10"/>
      <c r="B145" s="11" t="s">
        <v>149</v>
      </c>
      <c r="C145" s="10"/>
      <c r="D145" s="10"/>
      <c r="E145" s="12">
        <v>0</v>
      </c>
      <c r="F145" s="12">
        <v>0</v>
      </c>
      <c r="G145" s="12">
        <v>0</v>
      </c>
      <c r="H145" s="13">
        <f t="shared" si="2"/>
        <v>43240</v>
      </c>
      <c r="I145" s="10" t="s">
        <v>164</v>
      </c>
    </row>
    <row r="146" spans="1:9" x14ac:dyDescent="0.25">
      <c r="A146" s="6"/>
      <c r="B146" s="7" t="s">
        <v>150</v>
      </c>
      <c r="C146" s="6"/>
      <c r="D146" s="6"/>
      <c r="E146" s="8">
        <v>0.31415509259259261</v>
      </c>
      <c r="F146" s="8">
        <v>0.69895833333333324</v>
      </c>
      <c r="G146" s="8">
        <v>0.34525462962962966</v>
      </c>
      <c r="H146" s="9">
        <f t="shared" si="2"/>
        <v>43241</v>
      </c>
      <c r="I146" s="10" t="s">
        <v>159</v>
      </c>
    </row>
    <row r="147" spans="1:9" x14ac:dyDescent="0.25">
      <c r="A147" s="6"/>
      <c r="B147" s="7" t="s">
        <v>151</v>
      </c>
      <c r="C147" s="6"/>
      <c r="D147" s="6"/>
      <c r="E147" s="8">
        <v>0.31254629629629632</v>
      </c>
      <c r="F147" s="8">
        <v>0.69611111111111112</v>
      </c>
      <c r="G147" s="8">
        <v>0.3452662037037037</v>
      </c>
      <c r="H147" s="9">
        <f t="shared" si="2"/>
        <v>43242</v>
      </c>
      <c r="I147" s="10" t="s">
        <v>160</v>
      </c>
    </row>
    <row r="148" spans="1:9" x14ac:dyDescent="0.25">
      <c r="A148" s="6"/>
      <c r="B148" s="7" t="s">
        <v>152</v>
      </c>
      <c r="C148" s="6"/>
      <c r="D148" s="6"/>
      <c r="E148" s="8">
        <v>0.3152430555555556</v>
      </c>
      <c r="F148" s="8">
        <v>0.6963773148148148</v>
      </c>
      <c r="G148" s="8">
        <v>0.33265046296296297</v>
      </c>
      <c r="H148" s="9">
        <f t="shared" si="2"/>
        <v>43243</v>
      </c>
      <c r="I148" s="10" t="s">
        <v>161</v>
      </c>
    </row>
    <row r="149" spans="1:9" x14ac:dyDescent="0.25">
      <c r="A149" s="4" t="s">
        <v>153</v>
      </c>
      <c r="B149" s="3"/>
      <c r="C149" s="3"/>
      <c r="D149" s="3"/>
      <c r="E149" s="3"/>
      <c r="F149" s="3"/>
      <c r="G149" s="5">
        <v>31.7971875</v>
      </c>
      <c r="H149" s="6"/>
      <c r="I149" s="6"/>
    </row>
  </sheetData>
  <autoFilter ref="A4:O14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Овчаров Сергей Александрович</dc:creator>
  <cp:lastModifiedBy>Elena</cp:lastModifiedBy>
  <dcterms:created xsi:type="dcterms:W3CDTF">2018-05-29T05:23:13Z</dcterms:created>
  <dcterms:modified xsi:type="dcterms:W3CDTF">2018-06-04T04:37:46Z</dcterms:modified>
</cp:coreProperties>
</file>