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unUser181\Desktop\"/>
    </mc:Choice>
  </mc:AlternateContent>
  <bookViews>
    <workbookView xWindow="0" yWindow="0" windowWidth="28800" windowHeight="11700"/>
  </bookViews>
  <sheets>
    <sheet name="Сэндвич" sheetId="1" r:id="rId1"/>
  </sheets>
  <externalReferences>
    <externalReference r:id="rId2"/>
  </externalReferences>
  <definedNames>
    <definedName name="_xlnm.Print_Area" localSheetId="0">Сэндвич!$A$1:$K$45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9" i="1" l="1"/>
  <c r="E47" i="1"/>
  <c r="G47" i="1" s="1"/>
  <c r="N49" i="1"/>
  <c r="E49" i="1"/>
  <c r="G49" i="1" s="1"/>
  <c r="E48" i="1"/>
  <c r="G48" i="1" s="1"/>
  <c r="C48" i="1"/>
  <c r="F47" i="1"/>
  <c r="E45" i="1"/>
  <c r="G45" i="1" s="1"/>
  <c r="E44" i="1"/>
  <c r="G44" i="1" s="1"/>
  <c r="C44" i="1"/>
  <c r="F43" i="1"/>
  <c r="E40" i="1"/>
  <c r="G40" i="1" s="1"/>
  <c r="E39" i="1"/>
  <c r="G39" i="1" s="1"/>
  <c r="C39" i="1"/>
  <c r="F38" i="1"/>
  <c r="E37" i="1"/>
  <c r="G37" i="1" s="1"/>
  <c r="E36" i="1"/>
  <c r="G36" i="1" s="1"/>
  <c r="C36" i="1"/>
  <c r="F35" i="1"/>
  <c r="E34" i="1"/>
  <c r="G34" i="1" s="1"/>
  <c r="C33" i="1"/>
  <c r="F32" i="1"/>
  <c r="E31" i="1"/>
  <c r="G31" i="1" s="1"/>
  <c r="C30" i="1"/>
  <c r="F29" i="1"/>
  <c r="E28" i="1"/>
  <c r="G28" i="1" s="1"/>
  <c r="C28" i="1"/>
  <c r="E27" i="1"/>
  <c r="G27" i="1" s="1"/>
  <c r="C27" i="1"/>
  <c r="F26" i="1"/>
  <c r="E25" i="1"/>
  <c r="G25" i="1" s="1"/>
  <c r="E24" i="1"/>
  <c r="G24" i="1" s="1"/>
  <c r="C24" i="1"/>
  <c r="F23" i="1"/>
  <c r="E22" i="1"/>
  <c r="G22" i="1" s="1"/>
  <c r="G21" i="1"/>
  <c r="E21" i="1"/>
  <c r="C21" i="1"/>
  <c r="F20" i="1"/>
  <c r="G19" i="1"/>
  <c r="E19" i="1"/>
  <c r="C19" i="1"/>
  <c r="N18" i="1"/>
  <c r="C43" i="1" s="1"/>
  <c r="E43" i="1" s="1"/>
  <c r="G43" i="1" s="1"/>
  <c r="C18" i="1"/>
  <c r="N17" i="1"/>
  <c r="C37" i="1" s="1"/>
  <c r="F17" i="1"/>
  <c r="N16" i="1"/>
  <c r="C32" i="1" s="1"/>
  <c r="E16" i="1"/>
  <c r="G16" i="1" s="1"/>
  <c r="C16" i="1"/>
  <c r="N15" i="1"/>
  <c r="C40" i="1" s="1"/>
  <c r="E15" i="1"/>
  <c r="G15" i="1" s="1"/>
  <c r="C15" i="1"/>
  <c r="E14" i="1"/>
  <c r="G14" i="1" s="1"/>
  <c r="G13" i="1"/>
  <c r="E13" i="1"/>
  <c r="G12" i="1"/>
  <c r="E12" i="1"/>
  <c r="N10" i="1"/>
  <c r="C29" i="1" s="1"/>
  <c r="E29" i="1" s="1"/>
  <c r="G29" i="1" s="1"/>
  <c r="N9" i="1"/>
  <c r="C26" i="1" s="1"/>
  <c r="E26" i="1" s="1"/>
  <c r="G26" i="1" s="1"/>
  <c r="N8" i="1"/>
  <c r="C20" i="1" s="1"/>
  <c r="E20" i="1" s="1"/>
  <c r="G20" i="1" s="1"/>
  <c r="N7" i="1"/>
  <c r="C25" i="1" s="1"/>
  <c r="N6" i="1"/>
  <c r="C17" i="1" s="1"/>
  <c r="N5" i="1"/>
  <c r="N4" i="1"/>
  <c r="C10" i="1" s="1"/>
  <c r="C31" i="1" l="1"/>
  <c r="H31" i="1" s="1"/>
  <c r="E33" i="1"/>
  <c r="G33" i="1" s="1"/>
  <c r="E32" i="1"/>
  <c r="G32" i="1" s="1"/>
  <c r="H15" i="1"/>
  <c r="H28" i="1"/>
  <c r="H49" i="1"/>
  <c r="E11" i="1"/>
  <c r="G11" i="1" s="1"/>
  <c r="E10" i="1"/>
  <c r="G10" i="1" s="1"/>
  <c r="H10" i="1" s="1"/>
  <c r="E17" i="1"/>
  <c r="G17" i="1" s="1"/>
  <c r="H14" i="1"/>
  <c r="H19" i="1"/>
  <c r="H13" i="1"/>
  <c r="E18" i="1"/>
  <c r="G18" i="1" s="1"/>
  <c r="H18" i="1" s="1"/>
  <c r="K6" i="1"/>
  <c r="H11" i="1"/>
  <c r="H17" i="1"/>
  <c r="C22" i="1"/>
  <c r="C23" i="1"/>
  <c r="E23" i="1" s="1"/>
  <c r="G23" i="1" s="1"/>
  <c r="E30" i="1"/>
  <c r="G30" i="1" s="1"/>
  <c r="C34" i="1"/>
  <c r="K7" i="1" s="1"/>
  <c r="C35" i="1"/>
  <c r="E35" i="1" s="1"/>
  <c r="G35" i="1" s="1"/>
  <c r="H16" i="1"/>
  <c r="H12" i="1"/>
  <c r="C45" i="1"/>
  <c r="H26" i="1"/>
  <c r="H27" i="1"/>
  <c r="C38" i="1"/>
  <c r="E38" i="1" s="1"/>
  <c r="G38" i="1" s="1"/>
  <c r="H29" i="1"/>
  <c r="H47" i="1"/>
  <c r="H48" i="1"/>
  <c r="H30" i="1" l="1"/>
  <c r="H22" i="1"/>
  <c r="H21" i="1"/>
  <c r="H20" i="1"/>
  <c r="H37" i="1"/>
  <c r="H39" i="1"/>
  <c r="H25" i="1"/>
  <c r="H33" i="1"/>
  <c r="H34" i="1"/>
  <c r="H32" i="1"/>
  <c r="H40" i="1"/>
  <c r="H36" i="1"/>
  <c r="H38" i="1"/>
  <c r="H24" i="1"/>
  <c r="H45" i="1"/>
  <c r="H44" i="1"/>
  <c r="H43" i="1"/>
  <c r="H35" i="1"/>
  <c r="H23" i="1"/>
</calcChain>
</file>

<file path=xl/sharedStrings.xml><?xml version="1.0" encoding="utf-8"?>
<sst xmlns="http://schemas.openxmlformats.org/spreadsheetml/2006/main" count="101" uniqueCount="57">
  <si>
    <t>Карта сварки изделия</t>
  </si>
  <si>
    <t xml:space="preserve">Номер заявки </t>
  </si>
  <si>
    <t xml:space="preserve">Вид доработки                               </t>
  </si>
  <si>
    <t xml:space="preserve">Фургон б/к </t>
  </si>
  <si>
    <t>Дата изготовления</t>
  </si>
  <si>
    <t>Длина м</t>
  </si>
  <si>
    <t>ФИО мастера, подпись</t>
  </si>
  <si>
    <t>Ермаков А.А.</t>
  </si>
  <si>
    <t>Базовое шасси</t>
  </si>
  <si>
    <t>Газель</t>
  </si>
  <si>
    <t>распиловка</t>
  </si>
  <si>
    <t>Сложнось изготовления</t>
  </si>
  <si>
    <t>минимальная</t>
  </si>
  <si>
    <t>сварка</t>
  </si>
  <si>
    <t>Тариф на распиловку руб.</t>
  </si>
  <si>
    <t>основание</t>
  </si>
  <si>
    <t>Тариф на сварку руб.</t>
  </si>
  <si>
    <t>пол</t>
  </si>
  <si>
    <t>Передняя, задняя и боковая левая панели</t>
  </si>
  <si>
    <t>Наименование изделия:</t>
  </si>
  <si>
    <t>Кол-во:</t>
  </si>
  <si>
    <t>НРВ /Числ-ть /Тариф</t>
  </si>
  <si>
    <t>ФИО исполнителя:</t>
  </si>
  <si>
    <t xml:space="preserve"> НРВ</t>
  </si>
  <si>
    <t>КТУ</t>
  </si>
  <si>
    <t>Итого факт РВ</t>
  </si>
  <si>
    <t>Факт тариф</t>
  </si>
  <si>
    <t>Сдача с 1-го предъявления</t>
  </si>
  <si>
    <t>Сдача со 2-го предъявления</t>
  </si>
  <si>
    <t>Сдача с 3-го предъявления</t>
  </si>
  <si>
    <t>крыша</t>
  </si>
  <si>
    <t>Распиловка</t>
  </si>
  <si>
    <t>НРВ, мин</t>
  </si>
  <si>
    <t>Оханько</t>
  </si>
  <si>
    <t>дверной проём</t>
  </si>
  <si>
    <t>Филатов</t>
  </si>
  <si>
    <t>Числ-ть, чел.</t>
  </si>
  <si>
    <t>фермы</t>
  </si>
  <si>
    <t>Тариф</t>
  </si>
  <si>
    <t>противоподкатный брус</t>
  </si>
  <si>
    <t>Основание</t>
  </si>
  <si>
    <t>Буреев</t>
  </si>
  <si>
    <t>кронштейны боковой защиты</t>
  </si>
  <si>
    <t>Низовцев</t>
  </si>
  <si>
    <t xml:space="preserve">Сверление портала задних дверей и боковой защиты </t>
  </si>
  <si>
    <t>сверление</t>
  </si>
  <si>
    <t>Каркасный пол</t>
  </si>
  <si>
    <t>Крыша</t>
  </si>
  <si>
    <t>Дверной проём</t>
  </si>
  <si>
    <t>Противоподкатный брус</t>
  </si>
  <si>
    <t>Боковая защита</t>
  </si>
  <si>
    <t>Фермы</t>
  </si>
  <si>
    <t xml:space="preserve">Сверление портала задних дверей и кронштейнов боковой защиты </t>
  </si>
  <si>
    <t>Смирнов</t>
  </si>
  <si>
    <t>Дополнительные опции:</t>
  </si>
  <si>
    <t>Удлинение зеркал</t>
  </si>
  <si>
    <t>зеркал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</si>
</sst>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0.0"/>
  </numFmts>
  <fonts count="13"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204"/>
      <scheme val="minor"/>
    </font>
    <font>
      <b/>
      <sz val="12"/>
      <color rgb="FF0061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1"/>
      <color rgb="FF333333"/>
      <name val="Arial"/>
      <family val="2"/>
      <charset val="204"/>
    </font>
    <font>
      <sz val="10"/>
      <color rgb="FF000000"/>
      <name val="Arial Unicode MS"/>
    </font>
    <font>
      <sz val="10"/>
      <name val="Arial"/>
      <family val="2"/>
      <charset val="204"/>
    </font>
    <font>
      <sz val="11"/>
      <color theme="1"/>
      <name val="Calibri"/>
      <family val="2"/>
      <charset val="204"/>
    </font>
    <font>
      <i/>
      <sz val="9"/>
      <name val="Calibri"/>
      <family val="2"/>
      <charset val="204"/>
      <scheme val="minor"/>
    </font>
    <font>
      <sz val="8"/>
      <name val="Arial"/>
      <family val="2"/>
      <charset val="204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6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1" fillId="2" borderId="0" applyNumberFormat="0" applyBorder="0" applyAlignment="0" applyProtection="0"/>
  </cellStyleXfs>
  <cellXfs count="185">
    <xf numFmtId="0" fontId="0" fillId="0" borderId="0" xfId="0"/>
    <xf numFmtId="0" fontId="2" fillId="2" borderId="1" xfId="2" applyFont="1" applyBorder="1" applyAlignment="1">
      <alignment horizontal="center"/>
    </xf>
    <xf numFmtId="0" fontId="2" fillId="2" borderId="2" xfId="2" applyFont="1" applyBorder="1" applyAlignment="1">
      <alignment horizontal="center"/>
    </xf>
    <xf numFmtId="0" fontId="2" fillId="2" borderId="3" xfId="2" applyFont="1" applyBorder="1" applyAlignment="1">
      <alignment horizontal="center"/>
    </xf>
    <xf numFmtId="0" fontId="0" fillId="0" borderId="4" xfId="0" applyBorder="1" applyAlignment="1">
      <alignment horizontal="right" wrapText="1"/>
    </xf>
    <xf numFmtId="0" fontId="0" fillId="0" borderId="1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5" xfId="0" applyBorder="1" applyAlignment="1" applyProtection="1">
      <alignment horizontal="left" vertical="center"/>
      <protection locked="0"/>
    </xf>
    <xf numFmtId="0" fontId="0" fillId="0" borderId="5" xfId="0" applyBorder="1" applyAlignment="1">
      <alignment horizontal="left" vertical="center"/>
    </xf>
    <xf numFmtId="4" fontId="0" fillId="0" borderId="5" xfId="0" applyNumberFormat="1" applyFill="1" applyBorder="1" applyAlignment="1" applyProtection="1">
      <alignment horizontal="center" vertical="center" wrapText="1"/>
      <protection locked="0"/>
    </xf>
    <xf numFmtId="0" fontId="0" fillId="0" borderId="4" xfId="0" applyBorder="1" applyAlignment="1">
      <alignment horizontal="right" vertical="center" wrapText="1"/>
    </xf>
    <xf numFmtId="0" fontId="0" fillId="0" borderId="0" xfId="0" applyAlignment="1">
      <alignment vertical="center"/>
    </xf>
    <xf numFmtId="14" fontId="0" fillId="0" borderId="3" xfId="0" applyNumberFormat="1" applyBorder="1" applyAlignment="1" applyProtection="1">
      <alignment horizontal="left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4" fillId="0" borderId="4" xfId="0" applyFont="1" applyFill="1" applyBorder="1" applyAlignment="1">
      <alignment horizontal="right" wrapText="1"/>
    </xf>
    <xf numFmtId="0" fontId="4" fillId="0" borderId="0" xfId="0" applyFont="1" applyFill="1" applyAlignment="1">
      <alignment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3" borderId="1" xfId="0" applyFill="1" applyBorder="1" applyAlignment="1">
      <alignment horizontal="left" vertical="center"/>
    </xf>
    <xf numFmtId="0" fontId="0" fillId="3" borderId="3" xfId="0" applyFill="1" applyBorder="1" applyAlignment="1">
      <alignment horizontal="left" vertical="center"/>
    </xf>
    <xf numFmtId="0" fontId="0" fillId="3" borderId="0" xfId="0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" fontId="0" fillId="0" borderId="5" xfId="0" applyNumberFormat="1" applyBorder="1" applyAlignment="1">
      <alignment vertical="center"/>
    </xf>
    <xf numFmtId="0" fontId="4" fillId="0" borderId="0" xfId="0" applyFont="1" applyFill="1" applyAlignment="1">
      <alignment horizontal="right"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4" fillId="0" borderId="0" xfId="0" applyFont="1" applyFill="1" applyAlignment="1">
      <alignment horizontal="right" wrapText="1"/>
    </xf>
    <xf numFmtId="0" fontId="0" fillId="0" borderId="9" xfId="0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4" borderId="11" xfId="0" applyFill="1" applyBorder="1" applyAlignment="1">
      <alignment horizontal="center" vertical="center" wrapText="1"/>
    </xf>
    <xf numFmtId="0" fontId="0" fillId="5" borderId="12" xfId="0" applyFill="1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4" fillId="0" borderId="4" xfId="0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vertical="center"/>
    </xf>
    <xf numFmtId="0" fontId="0" fillId="0" borderId="15" xfId="0" applyBorder="1" applyAlignment="1">
      <alignment horizontal="center" vertical="center"/>
    </xf>
    <xf numFmtId="0" fontId="0" fillId="4" borderId="16" xfId="0" applyFill="1" applyBorder="1" applyAlignment="1"/>
    <xf numFmtId="4" fontId="0" fillId="4" borderId="17" xfId="0" applyNumberFormat="1" applyFill="1" applyBorder="1" applyAlignment="1">
      <alignment vertical="center"/>
    </xf>
    <xf numFmtId="4" fontId="0" fillId="0" borderId="18" xfId="0" applyNumberFormat="1" applyBorder="1" applyAlignment="1" applyProtection="1">
      <alignment vertical="center"/>
      <protection locked="0"/>
    </xf>
    <xf numFmtId="0" fontId="5" fillId="4" borderId="19" xfId="0" applyFont="1" applyFill="1" applyBorder="1" applyAlignment="1">
      <alignment horizontal="right"/>
    </xf>
    <xf numFmtId="164" fontId="6" fillId="6" borderId="18" xfId="0" applyNumberFormat="1" applyFont="1" applyFill="1" applyBorder="1" applyAlignment="1"/>
    <xf numFmtId="0" fontId="5" fillId="4" borderId="20" xfId="0" applyFont="1" applyFill="1" applyBorder="1"/>
    <xf numFmtId="43" fontId="5" fillId="4" borderId="20" xfId="1" applyFont="1" applyFill="1" applyBorder="1"/>
    <xf numFmtId="0" fontId="0" fillId="0" borderId="21" xfId="0" applyBorder="1" applyAlignment="1"/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 vertical="center"/>
    </xf>
    <xf numFmtId="0" fontId="0" fillId="4" borderId="25" xfId="0" applyFill="1" applyBorder="1" applyAlignment="1"/>
    <xf numFmtId="4" fontId="0" fillId="4" borderId="26" xfId="0" applyNumberFormat="1" applyFill="1" applyBorder="1" applyAlignment="1">
      <alignment vertical="center"/>
    </xf>
    <xf numFmtId="4" fontId="0" fillId="0" borderId="27" xfId="0" applyNumberFormat="1" applyBorder="1" applyAlignment="1" applyProtection="1">
      <alignment vertical="center"/>
      <protection locked="0"/>
    </xf>
    <xf numFmtId="0" fontId="5" fillId="4" borderId="28" xfId="0" applyFont="1" applyFill="1" applyBorder="1" applyAlignment="1">
      <alignment horizontal="right"/>
    </xf>
    <xf numFmtId="164" fontId="6" fillId="5" borderId="27" xfId="0" applyNumberFormat="1" applyFont="1" applyFill="1" applyBorder="1" applyAlignment="1" applyProtection="1">
      <protection locked="0"/>
    </xf>
    <xf numFmtId="0" fontId="5" fillId="4" borderId="29" xfId="0" applyFont="1" applyFill="1" applyBorder="1"/>
    <xf numFmtId="43" fontId="5" fillId="4" borderId="29" xfId="1" applyFont="1" applyFill="1" applyBorder="1"/>
    <xf numFmtId="0" fontId="0" fillId="0" borderId="30" xfId="0" applyBorder="1" applyAlignment="1"/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 vertical="center"/>
    </xf>
    <xf numFmtId="0" fontId="0" fillId="4" borderId="5" xfId="0" applyFill="1" applyBorder="1" applyAlignment="1"/>
    <xf numFmtId="4" fontId="0" fillId="4" borderId="1" xfId="0" applyNumberFormat="1" applyFill="1" applyBorder="1" applyAlignment="1">
      <alignment vertical="center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 vertical="center"/>
    </xf>
    <xf numFmtId="0" fontId="0" fillId="4" borderId="14" xfId="0" applyFill="1" applyBorder="1" applyAlignment="1"/>
    <xf numFmtId="4" fontId="0" fillId="4" borderId="6" xfId="0" applyNumberFormat="1" applyFill="1" applyBorder="1" applyAlignment="1">
      <alignment vertical="center"/>
    </xf>
    <xf numFmtId="4" fontId="0" fillId="0" borderId="35" xfId="0" applyNumberFormat="1" applyBorder="1" applyAlignment="1" applyProtection="1">
      <alignment vertical="center"/>
      <protection locked="0"/>
    </xf>
    <xf numFmtId="0" fontId="5" fillId="4" borderId="2" xfId="0" applyFont="1" applyFill="1" applyBorder="1" applyAlignment="1">
      <alignment horizontal="right"/>
    </xf>
    <xf numFmtId="0" fontId="5" fillId="4" borderId="36" xfId="0" applyFont="1" applyFill="1" applyBorder="1"/>
    <xf numFmtId="43" fontId="5" fillId="4" borderId="36" xfId="1" applyFont="1" applyFill="1" applyBorder="1"/>
    <xf numFmtId="0" fontId="0" fillId="0" borderId="37" xfId="0" applyBorder="1" applyAlignment="1"/>
    <xf numFmtId="0" fontId="0" fillId="0" borderId="13" xfId="0" applyBorder="1" applyAlignment="1">
      <alignment horizontal="center"/>
    </xf>
    <xf numFmtId="0" fontId="0" fillId="0" borderId="38" xfId="0" applyBorder="1" applyAlignment="1">
      <alignment horizontal="center"/>
    </xf>
    <xf numFmtId="0" fontId="7" fillId="0" borderId="18" xfId="0" applyNumberFormat="1" applyFont="1" applyFill="1" applyBorder="1" applyAlignment="1" applyProtection="1">
      <alignment horizontal="left" vertical="top" wrapText="1"/>
      <protection locked="0"/>
    </xf>
    <xf numFmtId="0" fontId="5" fillId="4" borderId="18" xfId="0" applyFont="1" applyFill="1" applyBorder="1"/>
    <xf numFmtId="0" fontId="0" fillId="0" borderId="16" xfId="0" applyBorder="1" applyAlignment="1">
      <alignment horizontal="center"/>
    </xf>
    <xf numFmtId="0" fontId="8" fillId="0" borderId="0" xfId="0" applyFont="1"/>
    <xf numFmtId="0" fontId="7" fillId="0" borderId="27" xfId="0" applyNumberFormat="1" applyFont="1" applyFill="1" applyBorder="1" applyAlignment="1" applyProtection="1">
      <alignment horizontal="left" vertical="top" wrapText="1"/>
      <protection locked="0"/>
    </xf>
    <xf numFmtId="164" fontId="6" fillId="5" borderId="18" xfId="0" applyNumberFormat="1" applyFont="1" applyFill="1" applyBorder="1" applyAlignment="1" applyProtection="1">
      <protection locked="0"/>
    </xf>
    <xf numFmtId="0" fontId="5" fillId="4" borderId="27" xfId="0" applyFont="1" applyFill="1" applyBorder="1"/>
    <xf numFmtId="0" fontId="0" fillId="0" borderId="5" xfId="0" applyBorder="1" applyAlignment="1">
      <alignment horizontal="center"/>
    </xf>
    <xf numFmtId="0" fontId="9" fillId="0" borderId="39" xfId="0" applyNumberFormat="1" applyFont="1" applyFill="1" applyBorder="1" applyAlignment="1">
      <alignment horizontal="right" vertical="top" wrapText="1"/>
    </xf>
    <xf numFmtId="0" fontId="9" fillId="0" borderId="39" xfId="0" applyNumberFormat="1" applyFont="1" applyFill="1" applyBorder="1" applyAlignment="1">
      <alignment horizontal="left" vertical="top" wrapText="1"/>
    </xf>
    <xf numFmtId="0" fontId="0" fillId="0" borderId="40" xfId="0" applyBorder="1" applyAlignment="1">
      <alignment horizontal="center" vertical="center"/>
    </xf>
    <xf numFmtId="0" fontId="0" fillId="4" borderId="41" xfId="0" applyFill="1" applyBorder="1" applyAlignment="1"/>
    <xf numFmtId="4" fontId="0" fillId="0" borderId="42" xfId="0" applyNumberFormat="1" applyFill="1" applyBorder="1" applyAlignment="1" applyProtection="1">
      <alignment vertical="center"/>
      <protection locked="0"/>
    </xf>
    <xf numFmtId="4" fontId="0" fillId="5" borderId="42" xfId="0" applyNumberFormat="1" applyFill="1" applyBorder="1" applyProtection="1">
      <protection locked="0"/>
    </xf>
    <xf numFmtId="0" fontId="5" fillId="4" borderId="42" xfId="0" applyFont="1" applyFill="1" applyBorder="1"/>
    <xf numFmtId="43" fontId="5" fillId="4" borderId="43" xfId="1" applyFont="1" applyFill="1" applyBorder="1"/>
    <xf numFmtId="0" fontId="0" fillId="0" borderId="44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45" xfId="0" applyBorder="1" applyAlignment="1">
      <alignment horizontal="center"/>
    </xf>
    <xf numFmtId="0" fontId="0" fillId="0" borderId="0" xfId="0" applyAlignment="1">
      <alignment horizontal="right" wrapText="1"/>
    </xf>
    <xf numFmtId="0" fontId="0" fillId="0" borderId="15" xfId="0" applyBorder="1" applyAlignment="1">
      <alignment horizontal="center" vertical="center" wrapText="1"/>
    </xf>
    <xf numFmtId="4" fontId="0" fillId="4" borderId="16" xfId="0" applyNumberFormat="1" applyFill="1" applyBorder="1" applyAlignment="1">
      <alignment vertical="center"/>
    </xf>
    <xf numFmtId="0" fontId="10" fillId="0" borderId="39" xfId="0" applyNumberFormat="1" applyFont="1" applyFill="1" applyBorder="1" applyAlignment="1" applyProtection="1">
      <alignment horizontal="left" vertical="top" wrapText="1"/>
      <protection locked="0"/>
    </xf>
    <xf numFmtId="0" fontId="5" fillId="4" borderId="46" xfId="0" applyFont="1" applyFill="1" applyBorder="1" applyAlignment="1">
      <alignment horizontal="right"/>
    </xf>
    <xf numFmtId="0" fontId="0" fillId="0" borderId="32" xfId="0" applyBorder="1" applyAlignment="1">
      <alignment horizontal="center" vertical="center" wrapText="1"/>
    </xf>
    <xf numFmtId="4" fontId="0" fillId="4" borderId="5" xfId="0" applyNumberFormat="1" applyFill="1" applyBorder="1" applyAlignment="1">
      <alignment vertical="center"/>
    </xf>
    <xf numFmtId="4" fontId="0" fillId="0" borderId="1" xfId="0" applyNumberFormat="1" applyFill="1" applyBorder="1" applyAlignment="1" applyProtection="1">
      <alignment vertical="center"/>
      <protection locked="0"/>
    </xf>
    <xf numFmtId="0" fontId="5" fillId="4" borderId="47" xfId="0" applyFont="1" applyFill="1" applyBorder="1" applyAlignment="1">
      <alignment horizontal="right"/>
    </xf>
    <xf numFmtId="0" fontId="5" fillId="4" borderId="48" xfId="0" applyFont="1" applyFill="1" applyBorder="1"/>
    <xf numFmtId="0" fontId="0" fillId="0" borderId="40" xfId="0" applyBorder="1" applyAlignment="1">
      <alignment horizontal="center" vertical="center" wrapText="1"/>
    </xf>
    <xf numFmtId="4" fontId="0" fillId="4" borderId="14" xfId="0" applyNumberFormat="1" applyFill="1" applyBorder="1" applyAlignment="1">
      <alignment vertical="center"/>
    </xf>
    <xf numFmtId="4" fontId="0" fillId="0" borderId="49" xfId="0" applyNumberFormat="1" applyFill="1" applyBorder="1" applyAlignment="1" applyProtection="1">
      <alignment vertical="center"/>
      <protection locked="0"/>
    </xf>
    <xf numFmtId="0" fontId="0" fillId="0" borderId="50" xfId="0" applyBorder="1" applyAlignment="1">
      <alignment horizontal="center" vertical="center"/>
    </xf>
    <xf numFmtId="0" fontId="0" fillId="4" borderId="51" xfId="0" applyFill="1" applyBorder="1" applyAlignment="1"/>
    <xf numFmtId="4" fontId="0" fillId="0" borderId="52" xfId="0" applyNumberFormat="1" applyFill="1" applyBorder="1" applyAlignment="1" applyProtection="1">
      <alignment vertical="center"/>
      <protection locked="0"/>
    </xf>
    <xf numFmtId="4" fontId="0" fillId="5" borderId="35" xfId="0" applyNumberFormat="1" applyFill="1" applyBorder="1" applyProtection="1">
      <protection locked="0"/>
    </xf>
    <xf numFmtId="0" fontId="5" fillId="4" borderId="35" xfId="0" applyFont="1" applyFill="1" applyBorder="1"/>
    <xf numFmtId="43" fontId="5" fillId="4" borderId="53" xfId="1" applyFont="1" applyFill="1" applyBorder="1"/>
    <xf numFmtId="0" fontId="0" fillId="0" borderId="54" xfId="0" applyBorder="1" applyAlignment="1">
      <alignment horizontal="center"/>
    </xf>
    <xf numFmtId="0" fontId="0" fillId="0" borderId="51" xfId="0" applyBorder="1" applyAlignment="1">
      <alignment horizontal="center"/>
    </xf>
    <xf numFmtId="0" fontId="0" fillId="0" borderId="55" xfId="0" applyBorder="1" applyAlignment="1">
      <alignment horizontal="center"/>
    </xf>
    <xf numFmtId="0" fontId="10" fillId="0" borderId="56" xfId="0" applyNumberFormat="1" applyFont="1" applyFill="1" applyBorder="1" applyAlignment="1" applyProtection="1">
      <alignment horizontal="left" vertical="top" wrapText="1"/>
      <protection locked="0"/>
    </xf>
    <xf numFmtId="0" fontId="5" fillId="4" borderId="57" xfId="0" applyFont="1" applyFill="1" applyBorder="1"/>
    <xf numFmtId="0" fontId="0" fillId="0" borderId="58" xfId="0" applyBorder="1" applyAlignment="1">
      <alignment horizontal="center" vertical="center"/>
    </xf>
    <xf numFmtId="0" fontId="0" fillId="4" borderId="59" xfId="0" applyFill="1" applyBorder="1" applyAlignment="1"/>
    <xf numFmtId="4" fontId="0" fillId="0" borderId="60" xfId="0" applyNumberFormat="1" applyFill="1" applyBorder="1" applyAlignment="1" applyProtection="1">
      <alignment vertical="center"/>
      <protection locked="0"/>
    </xf>
    <xf numFmtId="43" fontId="5" fillId="4" borderId="61" xfId="1" applyFont="1" applyFill="1" applyBorder="1"/>
    <xf numFmtId="0" fontId="0" fillId="0" borderId="62" xfId="0" applyBorder="1" applyAlignment="1">
      <alignment horizontal="center"/>
    </xf>
    <xf numFmtId="0" fontId="0" fillId="0" borderId="59" xfId="0" applyBorder="1" applyAlignment="1">
      <alignment horizontal="center"/>
    </xf>
    <xf numFmtId="0" fontId="0" fillId="0" borderId="63" xfId="0" applyBorder="1" applyAlignment="1">
      <alignment horizontal="center"/>
    </xf>
    <xf numFmtId="0" fontId="7" fillId="0" borderId="57" xfId="0" applyNumberFormat="1" applyFont="1" applyFill="1" applyBorder="1" applyAlignment="1" applyProtection="1">
      <alignment horizontal="left" vertical="top" wrapText="1"/>
      <protection locked="0"/>
    </xf>
    <xf numFmtId="4" fontId="0" fillId="0" borderId="60" xfId="0" applyNumberFormat="1" applyBorder="1" applyAlignment="1" applyProtection="1">
      <alignment vertical="center"/>
      <protection locked="0"/>
    </xf>
    <xf numFmtId="4" fontId="0" fillId="0" borderId="17" xfId="0" applyNumberFormat="1" applyBorder="1" applyAlignment="1" applyProtection="1">
      <alignment vertical="center"/>
      <protection locked="0"/>
    </xf>
    <xf numFmtId="4" fontId="0" fillId="0" borderId="1" xfId="0" applyNumberFormat="1" applyBorder="1" applyAlignment="1" applyProtection="1">
      <alignment vertical="center"/>
      <protection locked="0"/>
    </xf>
    <xf numFmtId="0" fontId="0" fillId="4" borderId="17" xfId="0" applyFill="1" applyBorder="1" applyAlignment="1"/>
    <xf numFmtId="4" fontId="0" fillId="4" borderId="18" xfId="0" applyNumberFormat="1" applyFill="1" applyBorder="1" applyAlignment="1">
      <alignment vertical="center"/>
    </xf>
    <xf numFmtId="0" fontId="10" fillId="0" borderId="64" xfId="0" applyNumberFormat="1" applyFont="1" applyFill="1" applyBorder="1" applyAlignment="1" applyProtection="1">
      <alignment horizontal="left" vertical="top" wrapText="1"/>
      <protection locked="0"/>
    </xf>
    <xf numFmtId="0" fontId="5" fillId="4" borderId="18" xfId="0" applyFont="1" applyFill="1" applyBorder="1" applyAlignment="1">
      <alignment horizontal="right"/>
    </xf>
    <xf numFmtId="0" fontId="0" fillId="4" borderId="1" xfId="0" applyFill="1" applyBorder="1" applyAlignment="1"/>
    <xf numFmtId="4" fontId="0" fillId="4" borderId="57" xfId="0" applyNumberFormat="1" applyFill="1" applyBorder="1" applyAlignment="1">
      <alignment vertical="center"/>
    </xf>
    <xf numFmtId="4" fontId="0" fillId="0" borderId="2" xfId="0" applyNumberFormat="1" applyBorder="1" applyAlignment="1" applyProtection="1">
      <alignment vertical="center"/>
      <protection locked="0"/>
    </xf>
    <xf numFmtId="0" fontId="5" fillId="4" borderId="57" xfId="0" applyFont="1" applyFill="1" applyBorder="1" applyAlignment="1">
      <alignment horizontal="right"/>
    </xf>
    <xf numFmtId="0" fontId="0" fillId="4" borderId="60" xfId="0" applyFill="1" applyBorder="1" applyAlignment="1"/>
    <xf numFmtId="4" fontId="0" fillId="4" borderId="65" xfId="0" applyNumberFormat="1" applyFill="1" applyBorder="1" applyAlignment="1">
      <alignment vertical="center"/>
    </xf>
    <xf numFmtId="4" fontId="0" fillId="0" borderId="66" xfId="0" applyNumberFormat="1" applyBorder="1" applyAlignment="1" applyProtection="1">
      <alignment vertical="center"/>
      <protection locked="0"/>
    </xf>
    <xf numFmtId="0" fontId="5" fillId="4" borderId="65" xfId="0" applyFont="1" applyFill="1" applyBorder="1" applyAlignment="1">
      <alignment horizontal="right"/>
    </xf>
    <xf numFmtId="4" fontId="0" fillId="5" borderId="65" xfId="0" applyNumberFormat="1" applyFill="1" applyBorder="1" applyProtection="1">
      <protection locked="0"/>
    </xf>
    <xf numFmtId="0" fontId="5" fillId="4" borderId="65" xfId="0" applyFont="1" applyFill="1" applyBorder="1"/>
    <xf numFmtId="0" fontId="0" fillId="0" borderId="0" xfId="0" applyBorder="1"/>
    <xf numFmtId="0" fontId="0" fillId="0" borderId="0" xfId="0" applyBorder="1" applyProtection="1">
      <protection locked="0"/>
    </xf>
    <xf numFmtId="43" fontId="0" fillId="0" borderId="0" xfId="1" applyFont="1" applyBorder="1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right" wrapText="1"/>
    </xf>
    <xf numFmtId="0" fontId="0" fillId="0" borderId="0" xfId="0" applyBorder="1" applyAlignment="1">
      <alignment horizontal="center" vertical="center"/>
    </xf>
    <xf numFmtId="0" fontId="0" fillId="4" borderId="0" xfId="0" applyFill="1" applyBorder="1" applyAlignment="1"/>
    <xf numFmtId="4" fontId="0" fillId="4" borderId="0" xfId="0" applyNumberFormat="1" applyFill="1" applyBorder="1" applyAlignment="1">
      <alignment vertical="center"/>
    </xf>
    <xf numFmtId="4" fontId="0" fillId="0" borderId="0" xfId="0" applyNumberFormat="1" applyBorder="1" applyAlignment="1" applyProtection="1">
      <alignment vertical="center"/>
      <protection locked="0"/>
    </xf>
    <xf numFmtId="4" fontId="0" fillId="4" borderId="0" xfId="0" applyNumberFormat="1" applyFill="1" applyBorder="1" applyAlignment="1">
      <alignment horizontal="right"/>
    </xf>
    <xf numFmtId="4" fontId="0" fillId="0" borderId="0" xfId="0" applyNumberFormat="1" applyBorder="1"/>
    <xf numFmtId="4" fontId="0" fillId="4" borderId="0" xfId="0" applyNumberFormat="1" applyFill="1" applyBorder="1"/>
    <xf numFmtId="0" fontId="0" fillId="0" borderId="46" xfId="0" applyBorder="1" applyAlignment="1">
      <alignment horizontal="center" vertical="center" wrapText="1"/>
    </xf>
    <xf numFmtId="0" fontId="0" fillId="4" borderId="46" xfId="0" applyFill="1" applyBorder="1" applyAlignment="1"/>
    <xf numFmtId="4" fontId="0" fillId="0" borderId="19" xfId="0" applyNumberFormat="1" applyBorder="1" applyAlignment="1" applyProtection="1">
      <alignment vertical="center"/>
      <protection locked="0"/>
    </xf>
    <xf numFmtId="0" fontId="0" fillId="0" borderId="47" xfId="0" applyBorder="1" applyAlignment="1">
      <alignment horizontal="center" vertical="center" wrapText="1"/>
    </xf>
    <xf numFmtId="0" fontId="0" fillId="4" borderId="47" xfId="0" applyFill="1" applyBorder="1" applyAlignment="1"/>
    <xf numFmtId="0" fontId="0" fillId="0" borderId="67" xfId="0" applyBorder="1" applyAlignment="1">
      <alignment horizontal="center" vertical="center" wrapText="1"/>
    </xf>
    <xf numFmtId="0" fontId="0" fillId="4" borderId="67" xfId="0" applyFill="1" applyBorder="1" applyAlignment="1"/>
    <xf numFmtId="0" fontId="0" fillId="7" borderId="68" xfId="0" applyFill="1" applyBorder="1" applyAlignment="1">
      <alignment horizontal="center" vertical="center"/>
    </xf>
    <xf numFmtId="0" fontId="0" fillId="7" borderId="8" xfId="0" applyFill="1" applyBorder="1" applyAlignment="1"/>
    <xf numFmtId="0" fontId="0" fillId="7" borderId="0" xfId="0" applyFill="1" applyBorder="1"/>
    <xf numFmtId="0" fontId="0" fillId="7" borderId="28" xfId="0" applyFill="1" applyBorder="1" applyAlignment="1"/>
    <xf numFmtId="0" fontId="0" fillId="7" borderId="25" xfId="0" applyFill="1" applyBorder="1" applyAlignment="1"/>
    <xf numFmtId="0" fontId="0" fillId="7" borderId="26" xfId="0" applyFill="1" applyBorder="1" applyAlignment="1"/>
    <xf numFmtId="0" fontId="11" fillId="0" borderId="0" xfId="0" applyFont="1" applyBorder="1" applyAlignment="1">
      <alignment vertical="center"/>
    </xf>
    <xf numFmtId="4" fontId="0" fillId="0" borderId="19" xfId="0" applyNumberFormat="1" applyBorder="1" applyAlignment="1">
      <alignment vertical="center"/>
    </xf>
    <xf numFmtId="164" fontId="6" fillId="6" borderId="46" xfId="0" applyNumberFormat="1" applyFont="1" applyFill="1" applyBorder="1" applyAlignment="1"/>
    <xf numFmtId="4" fontId="0" fillId="0" borderId="2" xfId="0" applyNumberFormat="1" applyBorder="1" applyAlignment="1">
      <alignment vertical="center"/>
    </xf>
    <xf numFmtId="164" fontId="6" fillId="5" borderId="46" xfId="0" applyNumberFormat="1" applyFont="1" applyFill="1" applyBorder="1" applyAlignment="1"/>
    <xf numFmtId="0" fontId="0" fillId="0" borderId="58" xfId="0" applyBorder="1" applyAlignment="1">
      <alignment horizontal="center" vertical="center" wrapText="1"/>
    </xf>
    <xf numFmtId="4" fontId="0" fillId="0" borderId="66" xfId="0" applyNumberFormat="1" applyBorder="1" applyAlignment="1">
      <alignment vertical="center"/>
    </xf>
    <xf numFmtId="0" fontId="5" fillId="4" borderId="67" xfId="0" applyFont="1" applyFill="1" applyBorder="1" applyAlignment="1">
      <alignment horizontal="right"/>
    </xf>
    <xf numFmtId="4" fontId="0" fillId="5" borderId="67" xfId="0" applyNumberFormat="1" applyFill="1" applyBorder="1"/>
    <xf numFmtId="0" fontId="12" fillId="0" borderId="0" xfId="0" applyFont="1" applyFill="1" applyAlignment="1">
      <alignment horizontal="right" wrapText="1"/>
    </xf>
    <xf numFmtId="0" fontId="0" fillId="0" borderId="0" xfId="0" applyAlignment="1">
      <alignment wrapText="1"/>
    </xf>
    <xf numFmtId="0" fontId="0" fillId="0" borderId="0" xfId="0" applyAlignment="1">
      <alignment horizontal="right"/>
    </xf>
    <xf numFmtId="4" fontId="0" fillId="8" borderId="65" xfId="0" applyNumberFormat="1" applyFill="1" applyBorder="1" applyAlignment="1">
      <alignment vertical="center"/>
    </xf>
  </cellXfs>
  <cellStyles count="3">
    <cellStyle name="Обычный" xfId="0" builtinId="0"/>
    <cellStyle name="Финансовый" xfId="1" builtinId="3"/>
    <cellStyle name="Хороший" xfId="2" builtinId="26"/>
  </cellStyles>
  <dxfs count="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91;&#1095;.&#1089;&#1074;&#1072;&#1088;&#1082;&#1080;/&#1050;&#1057;&#1048;-&#1089;&#1074;&#1072;&#1088;&#1082;&#1072;%20-%203%20(&#1085;&#1077;&#1090;%20&#1079;&#1072;&#1097;&#1080;&#1090;&#1099;)%20&#8212;%2013.05.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Сэндвич"/>
      <sheetName val="Сэндвич (2)"/>
      <sheetName val="Сэндвич (3)"/>
      <sheetName val="Сэндвич (4)"/>
      <sheetName val="Сэндвич (5)"/>
      <sheetName val="Сэндвич (6)"/>
      <sheetName val="Сэндвич (7)"/>
      <sheetName val="Сэндвич (8)"/>
      <sheetName val="Сэндвич (9)"/>
      <sheetName val="Сэндвич (10)"/>
      <sheetName val="Сэндвич (11)"/>
      <sheetName val="Сэндвич (12)"/>
      <sheetName val="Сэндвич (13)"/>
      <sheetName val="Сэндвич (14)"/>
      <sheetName val="Сэндвич (15)"/>
      <sheetName val="Сэндвич (16)"/>
      <sheetName val="Сэндвич (17)"/>
      <sheetName val="Сэндвич (18)"/>
      <sheetName val="Сэндвич (19)"/>
      <sheetName val="Сэндвич (20)"/>
      <sheetName val="Сэндвич (21)"/>
      <sheetName val="Сэндвич (22)"/>
      <sheetName val="Сэндвич (23)"/>
      <sheetName val="Каркасники"/>
      <sheetName val="Каркасники (2)"/>
      <sheetName val="Каркасники (3)"/>
      <sheetName val="Каркасники (4)"/>
      <sheetName val="Каркасники (5)"/>
      <sheetName val="Каркасники (6)"/>
      <sheetName val="Автолавка"/>
      <sheetName val="Еврофургон"/>
      <sheetName val="Еврофургон (2)"/>
      <sheetName val="Еврофургон (3)"/>
      <sheetName val="Еврофургон (4)"/>
      <sheetName val="Еврофургон (5)"/>
      <sheetName val="Еврофургон (6)"/>
      <sheetName val="Еврофургон (7)"/>
      <sheetName val="Еврофургон (8)"/>
      <sheetName val="Еврофургон (9)"/>
      <sheetName val="Еврофургон (10)"/>
      <sheetName val="Платформа"/>
      <sheetName val="Спальник"/>
      <sheetName val="Спальник (2)"/>
      <sheetName val="Спальник (3)"/>
      <sheetName val="ТарифыС"/>
      <sheetName val="НС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>
        <row r="4">
          <cell r="I4" t="str">
            <v>Тариф</v>
          </cell>
          <cell r="J4" t="str">
            <v>НРВ</v>
          </cell>
        </row>
        <row r="5">
          <cell r="I5">
            <v>2511</v>
          </cell>
          <cell r="O5" t="str">
            <v>Автомастерская7Газельсваркаминимальная</v>
          </cell>
        </row>
        <row r="6">
          <cell r="I6">
            <v>348</v>
          </cell>
          <cell r="O6" t="str">
            <v>Автомастерская7Газельраспиловкаминимальная</v>
          </cell>
        </row>
        <row r="7">
          <cell r="I7">
            <v>2151</v>
          </cell>
          <cell r="O7" t="str">
            <v>Автомастерская6Газельсваркаминимальная</v>
          </cell>
        </row>
        <row r="8">
          <cell r="I8">
            <v>298</v>
          </cell>
          <cell r="O8" t="str">
            <v>Автомастерская6Газельраспиловкаминимальная</v>
          </cell>
        </row>
        <row r="9">
          <cell r="I9">
            <v>1793</v>
          </cell>
          <cell r="O9" t="str">
            <v>Автомастерская5Газельсваркаминимальная</v>
          </cell>
        </row>
        <row r="10">
          <cell r="I10">
            <v>248</v>
          </cell>
          <cell r="O10" t="str">
            <v>Автомастерская5Газельраспиловкаминимальная</v>
          </cell>
        </row>
        <row r="11">
          <cell r="I11">
            <v>1642</v>
          </cell>
          <cell r="O11" t="str">
            <v>Автомастерская4Газельсваркаминимальная</v>
          </cell>
        </row>
        <row r="12">
          <cell r="I12">
            <v>218</v>
          </cell>
          <cell r="O12" t="str">
            <v>Автомастерская4Газельраспиловкаминимальная</v>
          </cell>
        </row>
        <row r="13">
          <cell r="I13">
            <v>1523</v>
          </cell>
          <cell r="O13" t="str">
            <v>Автомастерская3Газельсваркаминимальная</v>
          </cell>
        </row>
        <row r="14">
          <cell r="I14">
            <v>190</v>
          </cell>
          <cell r="O14" t="str">
            <v>Автомастерская3Газельраспиловкаминимальная</v>
          </cell>
        </row>
        <row r="15">
          <cell r="I15">
            <v>1523</v>
          </cell>
          <cell r="O15" t="str">
            <v>Автомастерская2Газельсваркаминимальная</v>
          </cell>
        </row>
        <row r="16">
          <cell r="I16">
            <v>190</v>
          </cell>
          <cell r="O16" t="str">
            <v>Автомастерская2Газельраспиловкаминимальная</v>
          </cell>
        </row>
        <row r="17">
          <cell r="I17">
            <v>2736</v>
          </cell>
          <cell r="O17" t="str">
            <v>Автомастерская7Газонсваркаминимальная</v>
          </cell>
        </row>
        <row r="18">
          <cell r="I18">
            <v>323</v>
          </cell>
          <cell r="O18" t="str">
            <v>Автомастерская7Газонраспиловкаминимальная</v>
          </cell>
        </row>
        <row r="19">
          <cell r="I19">
            <v>2345</v>
          </cell>
          <cell r="O19" t="str">
            <v>Автомастерская6Газонсваркаминимальная</v>
          </cell>
        </row>
        <row r="20">
          <cell r="I20">
            <v>277</v>
          </cell>
          <cell r="O20" t="str">
            <v>Автомастерская6Газонраспиловкаминимальная</v>
          </cell>
        </row>
        <row r="21">
          <cell r="I21">
            <v>2193</v>
          </cell>
          <cell r="O21" t="str">
            <v>Автомастерская5Газонсваркаминимальная</v>
          </cell>
        </row>
        <row r="22">
          <cell r="I22">
            <v>248</v>
          </cell>
          <cell r="O22" t="str">
            <v>Автомастерская5Газонраспиловкаминимальная</v>
          </cell>
        </row>
        <row r="23">
          <cell r="I23">
            <v>1999</v>
          </cell>
          <cell r="O23" t="str">
            <v>Автомастерская4Газонсваркаминимальная</v>
          </cell>
        </row>
        <row r="24">
          <cell r="I24">
            <v>218</v>
          </cell>
          <cell r="O24" t="str">
            <v>Автомастерская4Газонраспиловкаминимальная</v>
          </cell>
        </row>
        <row r="25">
          <cell r="I25">
            <v>1880</v>
          </cell>
          <cell r="O25" t="str">
            <v>Автомастерская3Газонсваркаминимальная</v>
          </cell>
        </row>
        <row r="26">
          <cell r="I26">
            <v>218</v>
          </cell>
          <cell r="O26" t="str">
            <v>Автомастерская3Газонраспиловкаминимальная</v>
          </cell>
        </row>
        <row r="27">
          <cell r="I27">
            <v>1880</v>
          </cell>
          <cell r="O27" t="str">
            <v>Автомастерская2Газонсваркаминимальная</v>
          </cell>
        </row>
        <row r="28">
          <cell r="I28">
            <v>2511</v>
          </cell>
          <cell r="O28" t="str">
            <v>Автолавка7Газельсваркаминимальная</v>
          </cell>
        </row>
        <row r="29">
          <cell r="I29">
            <v>348</v>
          </cell>
          <cell r="O29" t="str">
            <v>Автолавка7Газельраспиловкаминимальная</v>
          </cell>
        </row>
        <row r="30">
          <cell r="I30">
            <v>2151</v>
          </cell>
          <cell r="O30" t="str">
            <v>Автолавка6Газельсваркаминимальная</v>
          </cell>
        </row>
        <row r="31">
          <cell r="I31">
            <v>298</v>
          </cell>
          <cell r="O31" t="str">
            <v>Автолавка6Газельраспиловкаминимальная</v>
          </cell>
        </row>
        <row r="32">
          <cell r="I32">
            <v>30.74</v>
          </cell>
          <cell r="J32">
            <v>9</v>
          </cell>
          <cell r="O32" t="str">
            <v>Автолавка6ГазельсваркаКаркас под витрины</v>
          </cell>
        </row>
        <row r="33">
          <cell r="I33">
            <v>41.87</v>
          </cell>
          <cell r="J33">
            <v>8</v>
          </cell>
          <cell r="O33" t="str">
            <v>Автолавка6ГазельраспиловкаКаркас под витрины</v>
          </cell>
        </row>
        <row r="34">
          <cell r="I34">
            <v>41.87</v>
          </cell>
          <cell r="J34">
            <v>8</v>
          </cell>
          <cell r="O34" t="str">
            <v>Автолавка6ГазельсваркаКаркас под холодильник</v>
          </cell>
        </row>
        <row r="35">
          <cell r="I35">
            <v>30.74</v>
          </cell>
          <cell r="J35">
            <v>9</v>
          </cell>
          <cell r="O35" t="str">
            <v>Автолавка6ГазельраспиловкаКаркас под холодильник</v>
          </cell>
        </row>
        <row r="36">
          <cell r="I36">
            <v>78.72</v>
          </cell>
          <cell r="J36">
            <v>22</v>
          </cell>
          <cell r="O36" t="str">
            <v>Автолавка6ГазельсваркаКаркасы ящиков и люк под генератор</v>
          </cell>
        </row>
        <row r="37">
          <cell r="I37">
            <v>146.53</v>
          </cell>
          <cell r="J37">
            <v>28</v>
          </cell>
          <cell r="O37" t="str">
            <v>Автолавка6ГазельраспиловкаКаркасы ящиков и люк под генератор</v>
          </cell>
        </row>
        <row r="38">
          <cell r="I38">
            <v>18.32</v>
          </cell>
          <cell r="J38">
            <v>4</v>
          </cell>
          <cell r="O38" t="str">
            <v>Автолавка6Газельсваркакронштейнов фонарей</v>
          </cell>
        </row>
        <row r="39">
          <cell r="I39">
            <v>386.39</v>
          </cell>
          <cell r="J39">
            <v>73.8</v>
          </cell>
          <cell r="O39" t="str">
            <v>Автолавка5Газельсваркаоснование</v>
          </cell>
        </row>
        <row r="40">
          <cell r="I40">
            <v>41.87</v>
          </cell>
          <cell r="J40">
            <v>8</v>
          </cell>
          <cell r="O40" t="str">
            <v>Автолавка5Газельсваркадверной проём</v>
          </cell>
        </row>
        <row r="41">
          <cell r="I41">
            <v>35.24</v>
          </cell>
          <cell r="J41">
            <v>12</v>
          </cell>
          <cell r="O41" t="str">
            <v xml:space="preserve">Автолавка5ГазельсверлениеСверление портала задних дверей и боковой защиты </v>
          </cell>
        </row>
        <row r="42">
          <cell r="I42">
            <v>29.66</v>
          </cell>
          <cell r="J42">
            <v>5.6</v>
          </cell>
          <cell r="O42" t="str">
            <v>Автолавка5Газельсваркапротивоподкатный брус</v>
          </cell>
        </row>
        <row r="43">
          <cell r="I43">
            <v>54.95</v>
          </cell>
          <cell r="J43">
            <v>10.5</v>
          </cell>
          <cell r="O43" t="str">
            <v>Автолавка5Газельсваркабоковой проём створки</v>
          </cell>
        </row>
        <row r="44">
          <cell r="I44">
            <v>112.08</v>
          </cell>
          <cell r="J44">
            <v>21.4</v>
          </cell>
          <cell r="O44" t="str">
            <v>Автолавка5Газельсваркапола</v>
          </cell>
        </row>
        <row r="45">
          <cell r="I45">
            <v>125.6</v>
          </cell>
          <cell r="J45">
            <v>24</v>
          </cell>
          <cell r="O45" t="str">
            <v>Автолавка5Газельсварка панелей козырьков</v>
          </cell>
        </row>
        <row r="46">
          <cell r="I46">
            <v>287.52999999999997</v>
          </cell>
          <cell r="J46">
            <v>80</v>
          </cell>
          <cell r="O46" t="str">
            <v>Автолавка5Газельраспиловкаминимальная</v>
          </cell>
        </row>
        <row r="47">
          <cell r="I47">
            <v>376.8</v>
          </cell>
          <cell r="J47">
            <v>72</v>
          </cell>
          <cell r="O47" t="str">
            <v>Автолавка4Газельсваркаоснование</v>
          </cell>
        </row>
        <row r="48">
          <cell r="I48">
            <v>41.87</v>
          </cell>
          <cell r="J48">
            <v>8</v>
          </cell>
          <cell r="O48" t="str">
            <v>Автолавка4Газельсваркадверной проём</v>
          </cell>
        </row>
        <row r="49">
          <cell r="I49">
            <v>74.89</v>
          </cell>
          <cell r="J49">
            <v>25.5</v>
          </cell>
          <cell r="O49" t="str">
            <v xml:space="preserve">Автолавка4ГазельсверлениеСверление портала задних дверей и боковой защиты </v>
          </cell>
        </row>
        <row r="50">
          <cell r="I50">
            <v>29.66</v>
          </cell>
          <cell r="J50">
            <v>5.6</v>
          </cell>
          <cell r="O50" t="str">
            <v>Автолавка4Газельсваркапротивоподкатный брус</v>
          </cell>
        </row>
        <row r="51">
          <cell r="I51">
            <v>54.95</v>
          </cell>
          <cell r="J51">
            <v>10.5</v>
          </cell>
          <cell r="O51" t="str">
            <v>Автолавка4Газельсваркабоковой проём створки</v>
          </cell>
        </row>
        <row r="52">
          <cell r="I52">
            <v>125.6</v>
          </cell>
          <cell r="J52">
            <v>24</v>
          </cell>
          <cell r="O52" t="str">
            <v>Автолавка4Газельсварка панелей козырьков</v>
          </cell>
        </row>
        <row r="53">
          <cell r="I53">
            <v>224.23</v>
          </cell>
          <cell r="J53">
            <v>62</v>
          </cell>
          <cell r="O53" t="str">
            <v>Автолавка4Газельраспиловкаминимальная</v>
          </cell>
        </row>
        <row r="54">
          <cell r="I54">
            <v>358.48</v>
          </cell>
          <cell r="J54">
            <v>68.599999999999994</v>
          </cell>
          <cell r="O54" t="str">
            <v>Автолавка3Газельсваркаоснование</v>
          </cell>
        </row>
        <row r="55">
          <cell r="I55">
            <v>41.87</v>
          </cell>
          <cell r="J55">
            <v>8</v>
          </cell>
          <cell r="O55" t="str">
            <v>Автолавка3Газельсваркадверной проём</v>
          </cell>
        </row>
        <row r="56">
          <cell r="I56">
            <v>74.89</v>
          </cell>
          <cell r="J56">
            <v>25.5</v>
          </cell>
          <cell r="O56" t="str">
            <v xml:space="preserve">Автолавка3ГазельсверлениеСверление портала задних дверей и боковой защиты </v>
          </cell>
        </row>
        <row r="57">
          <cell r="I57">
            <v>29.66</v>
          </cell>
          <cell r="J57">
            <v>5.6</v>
          </cell>
          <cell r="O57" t="str">
            <v>Автолавка3Газельсваркапротивоподкатный брус</v>
          </cell>
        </row>
        <row r="58">
          <cell r="I58">
            <v>31.84</v>
          </cell>
          <cell r="J58">
            <v>6</v>
          </cell>
          <cell r="O58" t="str">
            <v>Автолавка3Газельсваркабоковой проём створки</v>
          </cell>
        </row>
        <row r="59">
          <cell r="I59">
            <v>125.6</v>
          </cell>
          <cell r="J59">
            <v>24</v>
          </cell>
          <cell r="O59" t="str">
            <v>Автолавка3Газельсварка панелей козырьков</v>
          </cell>
        </row>
        <row r="60">
          <cell r="I60">
            <v>193.37</v>
          </cell>
          <cell r="J60">
            <v>53</v>
          </cell>
          <cell r="O60" t="str">
            <v>Автолавка3Газельраспиловкаминимальная</v>
          </cell>
        </row>
        <row r="61">
          <cell r="I61">
            <v>1523</v>
          </cell>
          <cell r="O61" t="str">
            <v>Автолавка2Газельсваркаминимальная</v>
          </cell>
        </row>
        <row r="62">
          <cell r="I62">
            <v>190</v>
          </cell>
          <cell r="O62" t="str">
            <v>Автолавка2Газельраспиловкаминимальная</v>
          </cell>
        </row>
        <row r="63">
          <cell r="I63">
            <v>2736</v>
          </cell>
          <cell r="O63" t="str">
            <v>Автолавка7Газонсваркаминимальная</v>
          </cell>
        </row>
        <row r="64">
          <cell r="I64">
            <v>323</v>
          </cell>
          <cell r="O64" t="str">
            <v>Автолавка7Газонраспиловкаминимальная</v>
          </cell>
        </row>
        <row r="65">
          <cell r="I65">
            <v>2345</v>
          </cell>
          <cell r="O65" t="str">
            <v>Автолавка6Газонсваркаминимальная</v>
          </cell>
        </row>
        <row r="66">
          <cell r="I66">
            <v>277</v>
          </cell>
          <cell r="O66" t="str">
            <v>Автолавка6Газонраспиловкаминимальная</v>
          </cell>
        </row>
        <row r="67">
          <cell r="I67">
            <v>2193</v>
          </cell>
          <cell r="O67" t="str">
            <v>Автолавка5Газонсваркаминимальная</v>
          </cell>
        </row>
        <row r="68">
          <cell r="I68">
            <v>248</v>
          </cell>
          <cell r="O68" t="str">
            <v>Автолавка5Газонраспиловкаминимальная</v>
          </cell>
        </row>
        <row r="69">
          <cell r="I69">
            <v>1999</v>
          </cell>
          <cell r="O69" t="str">
            <v>Автолавка4Газонсваркаминимальная</v>
          </cell>
        </row>
        <row r="70">
          <cell r="I70">
            <v>218</v>
          </cell>
          <cell r="O70" t="str">
            <v>Автолавка4Газонраспиловкаминимальная</v>
          </cell>
        </row>
        <row r="71">
          <cell r="I71">
            <v>1880</v>
          </cell>
          <cell r="O71" t="str">
            <v>Автолавка3Газонсваркаминимальная</v>
          </cell>
        </row>
        <row r="72">
          <cell r="I72">
            <v>218</v>
          </cell>
          <cell r="O72" t="str">
            <v>Автолавка3Газонраспиловкаминимальная</v>
          </cell>
        </row>
        <row r="73">
          <cell r="I73">
            <v>1880</v>
          </cell>
          <cell r="O73" t="str">
            <v>Автолавка2Газонсваркаминимальная</v>
          </cell>
        </row>
        <row r="74">
          <cell r="I74">
            <v>3256</v>
          </cell>
          <cell r="O74" t="str">
            <v>Фургон хлебный изотерм7Газельсваркаминимальная</v>
          </cell>
        </row>
        <row r="75">
          <cell r="I75">
            <v>221</v>
          </cell>
          <cell r="O75" t="str">
            <v>Фургон хлебный изотерм7Газельраспиловкаминимальная</v>
          </cell>
        </row>
        <row r="76">
          <cell r="I76">
            <v>3256</v>
          </cell>
          <cell r="O76" t="str">
            <v>Фургон хлебный изотерм6Газельсваркаминимальная</v>
          </cell>
        </row>
        <row r="77">
          <cell r="I77">
            <v>221</v>
          </cell>
          <cell r="O77" t="str">
            <v>Фургон хлебный изотерм6Газельраспиловкаминимальная</v>
          </cell>
        </row>
        <row r="78">
          <cell r="I78">
            <v>2713</v>
          </cell>
          <cell r="O78" t="str">
            <v>Фургон хлебный изотерм5Газельсваркаминимальная</v>
          </cell>
        </row>
        <row r="79">
          <cell r="I79">
            <v>184</v>
          </cell>
          <cell r="O79" t="str">
            <v>Фургон хлебный изотерм5Газельраспиловкаминимальная</v>
          </cell>
        </row>
        <row r="80">
          <cell r="I80">
            <v>368.43</v>
          </cell>
          <cell r="J80">
            <v>70.400000000000006</v>
          </cell>
          <cell r="O80" t="str">
            <v>Фургон хлебный изотерм4Газельсваркаоснование</v>
          </cell>
        </row>
        <row r="81">
          <cell r="I81">
            <v>100.48</v>
          </cell>
          <cell r="J81">
            <v>19.2</v>
          </cell>
          <cell r="O81" t="str">
            <v>Фургон хлебный изотерм4Газельсваркапередняя задняя панели</v>
          </cell>
        </row>
        <row r="82">
          <cell r="I82">
            <v>177.93</v>
          </cell>
          <cell r="J82">
            <v>34</v>
          </cell>
          <cell r="O82" t="str">
            <v>Фургон хлебный изотерм4Газельсваркадвери</v>
          </cell>
        </row>
        <row r="83">
          <cell r="I83">
            <v>29.66</v>
          </cell>
          <cell r="J83">
            <v>5.6</v>
          </cell>
          <cell r="O83" t="str">
            <v>Фургон хлебный изотерм4Газельсваркапротивоподкатный брус</v>
          </cell>
        </row>
        <row r="84">
          <cell r="I84">
            <v>92.11</v>
          </cell>
          <cell r="J84">
            <v>8.8000000000000007</v>
          </cell>
          <cell r="O84" t="str">
            <v>Фургон хлебный изотерм4Газельсваркадверной проём</v>
          </cell>
        </row>
        <row r="85">
          <cell r="I85">
            <v>71.7</v>
          </cell>
          <cell r="J85">
            <v>13.6</v>
          </cell>
          <cell r="O85" t="str">
            <v>Фургон хлебный изотерм4Газельсваркакрыша</v>
          </cell>
        </row>
        <row r="86">
          <cell r="I86">
            <v>175.84</v>
          </cell>
          <cell r="J86">
            <v>33.6</v>
          </cell>
          <cell r="O86" t="str">
            <v>Фургон хлебный изотерм4Газельсваркафермы</v>
          </cell>
        </row>
        <row r="87">
          <cell r="I87">
            <v>50.24</v>
          </cell>
          <cell r="J87">
            <v>9.6</v>
          </cell>
          <cell r="O87" t="str">
            <v>Фургон хлебный изотерм4Газельсваркабоковая панель</v>
          </cell>
        </row>
        <row r="88">
          <cell r="I88">
            <v>256.77999999999997</v>
          </cell>
          <cell r="J88">
            <v>71</v>
          </cell>
          <cell r="O88" t="str">
            <v>Фургон хлебный изотерм4Газельраспиловкаминимальная</v>
          </cell>
        </row>
        <row r="89">
          <cell r="I89">
            <v>368.43</v>
          </cell>
          <cell r="J89">
            <v>70.400000000000006</v>
          </cell>
          <cell r="O89" t="str">
            <v>Фургон хлебный изотерм3Газельсваркаоснование</v>
          </cell>
        </row>
        <row r="90">
          <cell r="I90">
            <v>100.48</v>
          </cell>
          <cell r="J90">
            <v>19.2</v>
          </cell>
          <cell r="O90" t="str">
            <v>Фургон хлебный изотерм3Газельсваркапередняя задняя панели</v>
          </cell>
        </row>
        <row r="91">
          <cell r="I91">
            <v>142.35</v>
          </cell>
          <cell r="J91">
            <v>27.2</v>
          </cell>
          <cell r="O91" t="str">
            <v>Фургон хлебный изотерм3Газельсваркадвери</v>
          </cell>
        </row>
        <row r="92">
          <cell r="I92">
            <v>29.66</v>
          </cell>
          <cell r="J92">
            <v>5.6</v>
          </cell>
          <cell r="O92" t="str">
            <v>Фургон хлебный изотерм3Газельсваркапротивоподкатный брус</v>
          </cell>
        </row>
        <row r="93">
          <cell r="I93">
            <v>92.11</v>
          </cell>
          <cell r="J93">
            <v>8.8000000000000007</v>
          </cell>
          <cell r="O93" t="str">
            <v>Фургон хлебный изотерм3Газельсваркадверной проём</v>
          </cell>
        </row>
        <row r="94">
          <cell r="I94">
            <v>56.94</v>
          </cell>
          <cell r="J94">
            <v>10.88</v>
          </cell>
          <cell r="O94" t="str">
            <v>Фургон хлебный изотерм3Газельсваркакрыша</v>
          </cell>
        </row>
        <row r="95">
          <cell r="I95">
            <v>146.53</v>
          </cell>
          <cell r="J95">
            <v>28</v>
          </cell>
          <cell r="O95" t="str">
            <v>Фургон хлебный изотерм3Газельсваркафермы</v>
          </cell>
        </row>
        <row r="96">
          <cell r="I96">
            <v>50.24</v>
          </cell>
          <cell r="J96">
            <v>4.8</v>
          </cell>
          <cell r="O96" t="str">
            <v>Фургон хлебный изотерм3Газельсваркабоковая панель</v>
          </cell>
        </row>
        <row r="97">
          <cell r="I97">
            <v>256.77999999999997</v>
          </cell>
          <cell r="J97">
            <v>71</v>
          </cell>
          <cell r="O97" t="str">
            <v>Фургон хлебный изотерм3Газельраспиловкаминимальная</v>
          </cell>
        </row>
        <row r="98">
          <cell r="I98">
            <v>192.59</v>
          </cell>
          <cell r="J98">
            <v>36.799999999999997</v>
          </cell>
          <cell r="O98" t="str">
            <v>Фургон хлебный изотерм2Газельсваркаоснование</v>
          </cell>
        </row>
        <row r="99">
          <cell r="I99">
            <v>90.433333333333337</v>
          </cell>
          <cell r="J99">
            <v>17.28</v>
          </cell>
          <cell r="O99" t="str">
            <v>Фургон хлебный изотерм2Газельсваркапередняя задняя панели</v>
          </cell>
        </row>
        <row r="100">
          <cell r="I100">
            <v>106.76</v>
          </cell>
          <cell r="J100">
            <v>20.399999999999999</v>
          </cell>
          <cell r="O100" t="str">
            <v>Фургон хлебный изотерм2Газельсваркадвери</v>
          </cell>
        </row>
        <row r="101">
          <cell r="I101">
            <v>29.66</v>
          </cell>
          <cell r="J101">
            <v>5.6</v>
          </cell>
          <cell r="O101" t="str">
            <v>Фургон хлебный изотерм2Газельсваркапротивоподкатный брус</v>
          </cell>
        </row>
        <row r="102">
          <cell r="I102">
            <v>92.11</v>
          </cell>
          <cell r="J102">
            <v>8.8000000000000007</v>
          </cell>
          <cell r="O102" t="str">
            <v>Фургон хлебный изотерм2Газельсваркадверной проём</v>
          </cell>
        </row>
        <row r="103">
          <cell r="I103">
            <v>64.06</v>
          </cell>
          <cell r="J103">
            <v>12.24</v>
          </cell>
          <cell r="O103" t="str">
            <v>Фургон хлебный изотерм2Газельсваркакрыша</v>
          </cell>
        </row>
        <row r="104">
          <cell r="I104">
            <v>117.23</v>
          </cell>
          <cell r="J104">
            <v>22.4</v>
          </cell>
          <cell r="O104" t="str">
            <v>Фургон хлебный изотерм2Газельсваркафермы</v>
          </cell>
        </row>
        <row r="105">
          <cell r="I105">
            <v>45.216666666666669</v>
          </cell>
          <cell r="J105">
            <v>4.32</v>
          </cell>
          <cell r="O105" t="str">
            <v>Фургон хлебный изотерм2Газельсваркабоковая панель</v>
          </cell>
        </row>
        <row r="106">
          <cell r="I106">
            <v>202.53</v>
          </cell>
          <cell r="J106">
            <v>56</v>
          </cell>
          <cell r="O106" t="str">
            <v>Фургон хлебный изотерм2Газельраспиловкаминимальная</v>
          </cell>
        </row>
        <row r="107">
          <cell r="I107">
            <v>3256</v>
          </cell>
          <cell r="O107" t="str">
            <v>Фургон хлебный изотерм7Газонсваркаминимальная</v>
          </cell>
        </row>
        <row r="108">
          <cell r="I108">
            <v>221</v>
          </cell>
          <cell r="O108" t="str">
            <v>Фургон хлебный изотерм7Газонраспиловкаминимальная</v>
          </cell>
        </row>
        <row r="109">
          <cell r="I109">
            <v>3256</v>
          </cell>
          <cell r="O109" t="str">
            <v>Фургон хлебный изотерм6Газонсваркаминимальная</v>
          </cell>
        </row>
        <row r="110">
          <cell r="I110">
            <v>221</v>
          </cell>
          <cell r="O110" t="str">
            <v>Фургон хлебный изотерм6Газонраспиловкаминимальная</v>
          </cell>
        </row>
        <row r="111">
          <cell r="I111">
            <v>2713</v>
          </cell>
          <cell r="O111" t="str">
            <v>Фургон хлебный изотерм5Газонсваркаминимальная</v>
          </cell>
        </row>
        <row r="112">
          <cell r="I112">
            <v>184</v>
          </cell>
          <cell r="O112" t="str">
            <v>Фургон хлебный изотерм5Газонраспиловкаминимальная</v>
          </cell>
        </row>
        <row r="113">
          <cell r="I113">
            <v>2713</v>
          </cell>
          <cell r="O113" t="str">
            <v>Фургон хлебный изотерм4Газонсваркаминимальная</v>
          </cell>
        </row>
        <row r="114">
          <cell r="I114">
            <v>184</v>
          </cell>
          <cell r="O114" t="str">
            <v>Фургон хлебный изотерм4Газонраспиловкаминимальная</v>
          </cell>
        </row>
        <row r="115">
          <cell r="I115">
            <v>2400</v>
          </cell>
          <cell r="O115" t="str">
            <v>Фургон хлебный изотерм3Газонсваркаминимальная</v>
          </cell>
        </row>
        <row r="116">
          <cell r="I116">
            <v>155</v>
          </cell>
          <cell r="O116" t="str">
            <v>Фургон хлебный изотерм3Газонраспиловкаминимальная</v>
          </cell>
        </row>
        <row r="117">
          <cell r="I117">
            <v>2400</v>
          </cell>
          <cell r="O117" t="str">
            <v>Фургон хлебный изотерм2Газонсваркаминимальная</v>
          </cell>
        </row>
        <row r="118">
          <cell r="I118">
            <v>155</v>
          </cell>
          <cell r="O118" t="str">
            <v>Фургон хлебный изотерм2Газонраспиловкаминимальная</v>
          </cell>
        </row>
        <row r="119">
          <cell r="I119">
            <v>1077</v>
          </cell>
          <cell r="O119" t="str">
            <v>Тушевоз7Газельсваркаминимальная</v>
          </cell>
        </row>
        <row r="120">
          <cell r="I120">
            <v>249</v>
          </cell>
          <cell r="O120" t="str">
            <v>Тушевоз7Газельраспиловкаминимальная</v>
          </cell>
        </row>
        <row r="121">
          <cell r="I121">
            <v>950</v>
          </cell>
          <cell r="O121" t="str">
            <v>Тушевоз6Газельсваркаминимальная</v>
          </cell>
        </row>
        <row r="122">
          <cell r="I122">
            <v>217</v>
          </cell>
          <cell r="O122" t="str">
            <v>Тушевоз6Газельраспиловкаминимальная</v>
          </cell>
        </row>
        <row r="123">
          <cell r="I123">
            <v>824</v>
          </cell>
          <cell r="O123" t="str">
            <v>Тушевоз5Газельсваркаминимальная</v>
          </cell>
        </row>
        <row r="124">
          <cell r="I124">
            <v>184</v>
          </cell>
          <cell r="O124" t="str">
            <v>Тушевоз5Газельраспиловкаминимальная</v>
          </cell>
        </row>
        <row r="125">
          <cell r="I125">
            <v>697</v>
          </cell>
          <cell r="O125" t="str">
            <v>Тушевоз4Газельсваркаминимальная</v>
          </cell>
        </row>
        <row r="126">
          <cell r="I126">
            <v>152</v>
          </cell>
          <cell r="O126" t="str">
            <v>Тушевоз4Газельраспиловкаминимальная</v>
          </cell>
        </row>
        <row r="127">
          <cell r="I127">
            <v>612</v>
          </cell>
          <cell r="O127" t="str">
            <v>Тушевоз3Газельсваркаминимальная</v>
          </cell>
        </row>
        <row r="128">
          <cell r="I128">
            <v>119</v>
          </cell>
          <cell r="O128" t="str">
            <v>Тушевоз3Газельраспиловкаминимальная</v>
          </cell>
        </row>
        <row r="129">
          <cell r="I129">
            <v>612</v>
          </cell>
          <cell r="O129" t="str">
            <v>Тушевоз2Газельсваркаминимальная</v>
          </cell>
        </row>
        <row r="130">
          <cell r="I130">
            <v>119</v>
          </cell>
          <cell r="O130" t="str">
            <v>Тушевоз2Газельраспиловкаминимальная</v>
          </cell>
        </row>
        <row r="131">
          <cell r="I131">
            <v>2268</v>
          </cell>
          <cell r="O131" t="str">
            <v>Тушевоз7Газонсваркаминимальная</v>
          </cell>
        </row>
        <row r="132">
          <cell r="I132">
            <v>249</v>
          </cell>
          <cell r="O132" t="str">
            <v>Тушевоз7Газонраспиловкаминимальная</v>
          </cell>
        </row>
        <row r="133">
          <cell r="I133">
            <v>2073</v>
          </cell>
          <cell r="O133" t="str">
            <v>Тушевоз6Газонсваркаминимальная</v>
          </cell>
        </row>
        <row r="134">
          <cell r="I134">
            <v>217</v>
          </cell>
          <cell r="O134" t="str">
            <v>Тушевоз6Газонраспиловкаминимальная</v>
          </cell>
        </row>
        <row r="135">
          <cell r="I135">
            <v>1880</v>
          </cell>
          <cell r="O135" t="str">
            <v>Тушевоз5Газонсваркаминимальная</v>
          </cell>
        </row>
        <row r="136">
          <cell r="I136">
            <v>184</v>
          </cell>
          <cell r="O136" t="str">
            <v>Тушевоз5Газонраспиловкаминимальная</v>
          </cell>
        </row>
        <row r="137">
          <cell r="I137">
            <v>1633</v>
          </cell>
          <cell r="O137" t="str">
            <v>Тушевоз4Газонсваркаминимальная</v>
          </cell>
        </row>
        <row r="138">
          <cell r="I138">
            <v>152</v>
          </cell>
          <cell r="O138" t="str">
            <v>Тушевоз4Газонраспиловкаминимальная</v>
          </cell>
        </row>
        <row r="139">
          <cell r="I139">
            <v>1556</v>
          </cell>
          <cell r="O139" t="str">
            <v>Тушевоз3Газонсваркаминимальная</v>
          </cell>
        </row>
        <row r="140">
          <cell r="I140">
            <v>119</v>
          </cell>
          <cell r="O140" t="str">
            <v>Тушевоз3Газонраспиловкаминимальная</v>
          </cell>
        </row>
        <row r="141">
          <cell r="I141">
            <v>1556</v>
          </cell>
          <cell r="O141" t="str">
            <v>Тушевоз2Газонсваркаминимальная</v>
          </cell>
        </row>
        <row r="142">
          <cell r="I142">
            <v>3256</v>
          </cell>
          <cell r="O142" t="str">
            <v>Водовоз7Газельсваркаминимальная</v>
          </cell>
        </row>
        <row r="143">
          <cell r="I143">
            <v>322</v>
          </cell>
          <cell r="O143" t="str">
            <v>Водовоз7Газельраспиловкаминимальная</v>
          </cell>
        </row>
        <row r="144">
          <cell r="I144">
            <v>3256</v>
          </cell>
          <cell r="O144" t="str">
            <v>Водовоз6Газельсваркаминимальная</v>
          </cell>
        </row>
        <row r="145">
          <cell r="I145">
            <v>276</v>
          </cell>
          <cell r="O145" t="str">
            <v>Водовоз6Газельраспиловкаминимальная</v>
          </cell>
        </row>
        <row r="146">
          <cell r="I146">
            <v>2713</v>
          </cell>
          <cell r="O146" t="str">
            <v>Водовоз5Газельсваркаминимальная</v>
          </cell>
        </row>
        <row r="147">
          <cell r="I147">
            <v>229</v>
          </cell>
          <cell r="O147" t="str">
            <v>Водовоз5Газельраспиловкаминимальная</v>
          </cell>
        </row>
        <row r="148">
          <cell r="I148">
            <v>2713</v>
          </cell>
          <cell r="O148" t="str">
            <v>Водовоз4Газельсваркаминимальная</v>
          </cell>
        </row>
        <row r="149">
          <cell r="I149">
            <v>184</v>
          </cell>
          <cell r="O149" t="str">
            <v>Водовоз4Газельраспиловкаминимальная</v>
          </cell>
        </row>
        <row r="150">
          <cell r="I150">
            <v>2400</v>
          </cell>
          <cell r="O150" t="str">
            <v>Водовоз3Газельсваркаминимальная</v>
          </cell>
        </row>
        <row r="151">
          <cell r="I151">
            <v>155</v>
          </cell>
          <cell r="O151" t="str">
            <v>Водовоз3Газельраспиловкаминимальная</v>
          </cell>
        </row>
        <row r="152">
          <cell r="I152">
            <v>2400</v>
          </cell>
          <cell r="O152" t="str">
            <v>Водовоз2Газельсваркаминимальная</v>
          </cell>
        </row>
        <row r="153">
          <cell r="I153">
            <v>155</v>
          </cell>
          <cell r="O153" t="str">
            <v>Водовоз2Газельраспиловкаминимальная</v>
          </cell>
        </row>
        <row r="154">
          <cell r="I154">
            <v>3256</v>
          </cell>
          <cell r="O154" t="str">
            <v>Водовоз7Газонсваркаминимальная</v>
          </cell>
        </row>
        <row r="155">
          <cell r="I155">
            <v>322</v>
          </cell>
          <cell r="O155" t="str">
            <v>Водовоз7Газонраспиловкаминимальная</v>
          </cell>
        </row>
        <row r="156">
          <cell r="I156">
            <v>3256</v>
          </cell>
          <cell r="O156" t="str">
            <v>Водовоз6Газонсваркаминимальная</v>
          </cell>
        </row>
        <row r="157">
          <cell r="I157">
            <v>276</v>
          </cell>
          <cell r="O157" t="str">
            <v>Водовоз6Газонраспиловкаминимальная</v>
          </cell>
        </row>
        <row r="158">
          <cell r="I158">
            <v>2713</v>
          </cell>
          <cell r="O158" t="str">
            <v>Водовоз5Газонсваркаминимальная</v>
          </cell>
        </row>
        <row r="159">
          <cell r="I159">
            <v>229</v>
          </cell>
          <cell r="O159" t="str">
            <v>Водовоз5Газонраспиловкаминимальная</v>
          </cell>
        </row>
        <row r="160">
          <cell r="I160">
            <v>2713</v>
          </cell>
          <cell r="O160" t="str">
            <v>Водовоз4Газонсваркаминимальная</v>
          </cell>
        </row>
        <row r="161">
          <cell r="I161">
            <v>184</v>
          </cell>
          <cell r="O161" t="str">
            <v>Водовоз4Газонраспиловкаминимальная</v>
          </cell>
        </row>
        <row r="162">
          <cell r="I162">
            <v>2400</v>
          </cell>
          <cell r="O162" t="str">
            <v>Водовоз3Газонсваркаминимальная</v>
          </cell>
        </row>
        <row r="163">
          <cell r="I163">
            <v>155</v>
          </cell>
          <cell r="O163" t="str">
            <v>Водовоз3Газонраспиловкаминимальная</v>
          </cell>
        </row>
        <row r="164">
          <cell r="I164">
            <v>2400</v>
          </cell>
          <cell r="O164" t="str">
            <v>Водовоз2Газонсваркаминимальная</v>
          </cell>
        </row>
        <row r="165">
          <cell r="I165">
            <v>155</v>
          </cell>
          <cell r="O165" t="str">
            <v>Водовоз2Газонраспиловкаминимальная</v>
          </cell>
        </row>
        <row r="166">
          <cell r="I166">
            <v>3550</v>
          </cell>
          <cell r="O166" t="str">
            <v>Прицеп фургон7Газельсварка</v>
          </cell>
        </row>
        <row r="167">
          <cell r="I167">
            <v>1077</v>
          </cell>
          <cell r="O167" t="str">
            <v>Прицеп фургон7Газельсваркаминимальная</v>
          </cell>
        </row>
        <row r="168">
          <cell r="I168">
            <v>298</v>
          </cell>
          <cell r="O168" t="str">
            <v>Прицеп фургон7Газельраспиловка</v>
          </cell>
        </row>
        <row r="169">
          <cell r="I169">
            <v>249</v>
          </cell>
          <cell r="O169" t="str">
            <v>Прицеп фургон7Газельраспиловкаминимальная</v>
          </cell>
        </row>
        <row r="170">
          <cell r="I170">
            <v>3043</v>
          </cell>
          <cell r="O170" t="str">
            <v>Прицеп фургон6Газельсварка</v>
          </cell>
        </row>
        <row r="171">
          <cell r="I171">
            <v>950</v>
          </cell>
          <cell r="O171" t="str">
            <v>Прицеп фургон6Газельсваркаминимальная</v>
          </cell>
        </row>
        <row r="172">
          <cell r="I172">
            <v>266</v>
          </cell>
          <cell r="O172" t="str">
            <v>Прицеп фургон6Газельраспиловка</v>
          </cell>
        </row>
        <row r="173">
          <cell r="I173">
            <v>217</v>
          </cell>
          <cell r="O173" t="str">
            <v>Прицеп фургон6Газельраспиловкаминимальная</v>
          </cell>
        </row>
        <row r="174">
          <cell r="I174">
            <v>2535</v>
          </cell>
          <cell r="O174" t="str">
            <v>Прицеп фургон5Газельсварка</v>
          </cell>
        </row>
        <row r="175">
          <cell r="I175">
            <v>824</v>
          </cell>
          <cell r="O175" t="str">
            <v>Прицеп фургон5Газельсваркаминимальная</v>
          </cell>
        </row>
        <row r="176">
          <cell r="I176">
            <v>219</v>
          </cell>
          <cell r="O176" t="str">
            <v>Прицеп фургон5Газельраспиловка</v>
          </cell>
        </row>
        <row r="177">
          <cell r="I177">
            <v>184</v>
          </cell>
          <cell r="O177" t="str">
            <v>Прицеп фургон5Газельраспиловкаминимальная</v>
          </cell>
        </row>
        <row r="178">
          <cell r="I178">
            <v>2028</v>
          </cell>
          <cell r="O178" t="str">
            <v>Прицеп фургон4Газельсварка</v>
          </cell>
        </row>
        <row r="179">
          <cell r="I179">
            <v>697</v>
          </cell>
          <cell r="O179" t="str">
            <v>Прицеп фургон4Газельсваркаминимальная</v>
          </cell>
        </row>
        <row r="180">
          <cell r="I180">
            <v>184</v>
          </cell>
          <cell r="O180" t="str">
            <v>Прицеп фургон4Газельраспиловка</v>
          </cell>
        </row>
        <row r="181">
          <cell r="I181">
            <v>152</v>
          </cell>
          <cell r="O181" t="str">
            <v>Прицеп фургон4Газельраспиловкаминимальная</v>
          </cell>
        </row>
        <row r="182">
          <cell r="I182">
            <v>1521</v>
          </cell>
          <cell r="O182" t="str">
            <v>Прицеп фургон3Газельсварка</v>
          </cell>
        </row>
        <row r="183">
          <cell r="I183">
            <v>612</v>
          </cell>
          <cell r="O183" t="str">
            <v>Прицеп фургон3Газельсваркаминимальная</v>
          </cell>
        </row>
        <row r="184">
          <cell r="I184">
            <v>184</v>
          </cell>
          <cell r="O184" t="str">
            <v>Прицеп фургон3Газельраспиловка</v>
          </cell>
        </row>
        <row r="185">
          <cell r="I185">
            <v>119</v>
          </cell>
          <cell r="O185" t="str">
            <v>Прицеп фургон3Газельраспиловкаминимальная</v>
          </cell>
        </row>
        <row r="186">
          <cell r="I186">
            <v>1014</v>
          </cell>
          <cell r="O186" t="str">
            <v>Прицеп фургон2Газельсварка</v>
          </cell>
        </row>
        <row r="187">
          <cell r="I187">
            <v>184</v>
          </cell>
          <cell r="O187" t="str">
            <v>Прицеп фургон2Газельраспиловка</v>
          </cell>
        </row>
        <row r="188">
          <cell r="I188">
            <v>119</v>
          </cell>
          <cell r="O188" t="str">
            <v>Прицеп фургон2Газельраспиловкаминимальная</v>
          </cell>
        </row>
        <row r="189">
          <cell r="I189">
            <v>3550</v>
          </cell>
          <cell r="O189" t="str">
            <v>Прицеп фургон7Газонсварка</v>
          </cell>
        </row>
        <row r="190">
          <cell r="I190">
            <v>2268</v>
          </cell>
          <cell r="O190" t="str">
            <v>Прицеп фургон7Газонсваркаминимальная</v>
          </cell>
        </row>
        <row r="191">
          <cell r="I191">
            <v>298</v>
          </cell>
          <cell r="O191" t="str">
            <v>Прицеп фургон7Газонраспиловка</v>
          </cell>
        </row>
        <row r="192">
          <cell r="I192">
            <v>298</v>
          </cell>
          <cell r="O192" t="str">
            <v>Прицеп фургон7Газонраспиловкаминимальная</v>
          </cell>
        </row>
        <row r="193">
          <cell r="I193">
            <v>3043</v>
          </cell>
          <cell r="O193" t="str">
            <v>Прицеп фургон6Газонсварка</v>
          </cell>
        </row>
        <row r="194">
          <cell r="I194">
            <v>2073</v>
          </cell>
          <cell r="O194" t="str">
            <v>Прицеп фургон6Газонсваркаминимальная</v>
          </cell>
        </row>
        <row r="195">
          <cell r="I195">
            <v>266</v>
          </cell>
          <cell r="O195" t="str">
            <v>Прицеп фургон6Газонраспиловка</v>
          </cell>
        </row>
        <row r="196">
          <cell r="I196">
            <v>266</v>
          </cell>
          <cell r="O196" t="str">
            <v>Прицеп фургон6Газонраспиловкаминимальная</v>
          </cell>
        </row>
        <row r="197">
          <cell r="I197">
            <v>2535</v>
          </cell>
          <cell r="O197" t="str">
            <v>Прицеп фургон5Газонсварка</v>
          </cell>
        </row>
        <row r="198">
          <cell r="I198">
            <v>1880</v>
          </cell>
          <cell r="O198" t="str">
            <v>Прицеп фургон5Газонсваркаминимальная</v>
          </cell>
        </row>
        <row r="199">
          <cell r="I199">
            <v>219</v>
          </cell>
          <cell r="O199" t="str">
            <v>Прицеп фургон5Газонраспиловка</v>
          </cell>
        </row>
        <row r="200">
          <cell r="I200">
            <v>219</v>
          </cell>
          <cell r="O200" t="str">
            <v>Прицеп фургон5Газонраспиловкаминимальная</v>
          </cell>
        </row>
        <row r="201">
          <cell r="I201">
            <v>2028</v>
          </cell>
          <cell r="O201" t="str">
            <v>Прицеп фургон4Газонсварка</v>
          </cell>
        </row>
        <row r="202">
          <cell r="I202">
            <v>1633</v>
          </cell>
          <cell r="O202" t="str">
            <v>Прицеп фургон4Газонсваркаминимальная</v>
          </cell>
        </row>
        <row r="203">
          <cell r="I203">
            <v>184</v>
          </cell>
          <cell r="O203" t="str">
            <v>Прицеп фургон4Газонраспиловка</v>
          </cell>
        </row>
        <row r="204">
          <cell r="I204">
            <v>184</v>
          </cell>
          <cell r="O204" t="str">
            <v>Прицеп фургон4Газонраспиловкаминимальная</v>
          </cell>
        </row>
        <row r="205">
          <cell r="I205">
            <v>1521</v>
          </cell>
          <cell r="O205" t="str">
            <v>Прицеп фургон3Газонсварка</v>
          </cell>
        </row>
        <row r="206">
          <cell r="I206">
            <v>1556</v>
          </cell>
          <cell r="O206" t="str">
            <v>Прицеп фургон3Газонсваркаминимальная</v>
          </cell>
        </row>
        <row r="207">
          <cell r="I207">
            <v>184</v>
          </cell>
          <cell r="O207" t="str">
            <v>Прицеп фургон3Газонраспиловка</v>
          </cell>
        </row>
        <row r="208">
          <cell r="I208">
            <v>152</v>
          </cell>
          <cell r="O208" t="str">
            <v>Прицеп фургон3Газонраспиловкаминимальная</v>
          </cell>
        </row>
        <row r="209">
          <cell r="I209">
            <v>1556</v>
          </cell>
          <cell r="O209" t="str">
            <v>Прицеп фургон2Газонсваркаминимальная</v>
          </cell>
        </row>
        <row r="210">
          <cell r="I210">
            <v>3256</v>
          </cell>
          <cell r="O210" t="str">
            <v>Фургон хлебный сэндвич7Газельсваркаминимальная</v>
          </cell>
        </row>
        <row r="211">
          <cell r="I211">
            <v>221</v>
          </cell>
          <cell r="O211" t="str">
            <v>Фургон хлебный сэндвич7Газельраспиловкаминимальная</v>
          </cell>
        </row>
        <row r="212">
          <cell r="I212">
            <v>3256</v>
          </cell>
          <cell r="O212" t="str">
            <v>Фургон хлебный сэндвич6Газельсваркаминимальная</v>
          </cell>
        </row>
        <row r="213">
          <cell r="I213">
            <v>221</v>
          </cell>
          <cell r="O213" t="str">
            <v>Фургон хлебный сэндвич6Газельраспиловкаминимальная</v>
          </cell>
        </row>
        <row r="214">
          <cell r="I214">
            <v>618.25</v>
          </cell>
          <cell r="J214">
            <v>74</v>
          </cell>
          <cell r="O214" t="str">
            <v>Фургон хлебный сэндвич5Газельсваркаоснование</v>
          </cell>
        </row>
        <row r="215">
          <cell r="I215">
            <v>120.89999999999999</v>
          </cell>
          <cell r="J215">
            <v>24</v>
          </cell>
          <cell r="O215" t="str">
            <v>Фургон хлебный сэндвич5ГазельсваркаПередняя, задняя и боковая левая панели</v>
          </cell>
        </row>
        <row r="216">
          <cell r="I216">
            <v>40.299999999999997</v>
          </cell>
          <cell r="J216">
            <v>8</v>
          </cell>
          <cell r="O216" t="str">
            <v>Фургон хлебный сэндвич5Газельсваркапол</v>
          </cell>
        </row>
        <row r="217">
          <cell r="I217">
            <v>29.66</v>
          </cell>
          <cell r="J217">
            <v>5.6</v>
          </cell>
          <cell r="O217" t="str">
            <v>Фургон хлебный сэндвич5Газельсваркапротивоподкатный брус</v>
          </cell>
        </row>
        <row r="218">
          <cell r="I218">
            <v>42.91</v>
          </cell>
          <cell r="J218">
            <v>8</v>
          </cell>
          <cell r="O218" t="str">
            <v>Фургон хлебный сэндвич5Газельсваркадверной проём</v>
          </cell>
        </row>
        <row r="219">
          <cell r="I219">
            <v>40.299999999999997</v>
          </cell>
          <cell r="J219">
            <v>8</v>
          </cell>
          <cell r="O219" t="str">
            <v>Фургон хлебный сэндвич5Газельсваркакрыша</v>
          </cell>
        </row>
        <row r="220">
          <cell r="I220">
            <v>510.25</v>
          </cell>
          <cell r="J220">
            <v>49</v>
          </cell>
          <cell r="O220" t="str">
            <v>Фургон хлебный сэндвич5Газельсваркафермы</v>
          </cell>
        </row>
        <row r="221">
          <cell r="I221">
            <v>249.77</v>
          </cell>
          <cell r="J221">
            <v>69</v>
          </cell>
          <cell r="O221" t="str">
            <v>Фургон хлебный сэндвич5Газельраспиловкаминимальная</v>
          </cell>
        </row>
        <row r="222">
          <cell r="I222">
            <v>310.86</v>
          </cell>
          <cell r="J222">
            <v>60</v>
          </cell>
          <cell r="O222" t="str">
            <v>Фургон хлебный сэндвич4Газельсваркаоснование</v>
          </cell>
        </row>
        <row r="223">
          <cell r="I223">
            <v>120.89999999999999</v>
          </cell>
          <cell r="J223">
            <v>24</v>
          </cell>
          <cell r="O223" t="str">
            <v>Фургон хлебный сэндвич4ГазельсваркаПередняя, задняя и боковая левая панели</v>
          </cell>
        </row>
        <row r="224">
          <cell r="I224">
            <v>40.299999999999997</v>
          </cell>
          <cell r="J224">
            <v>8</v>
          </cell>
          <cell r="O224" t="str">
            <v>Фургон хлебный сэндвич4Газельсваркапол</v>
          </cell>
        </row>
        <row r="225">
          <cell r="I225">
            <v>29.66</v>
          </cell>
          <cell r="J225">
            <v>5.6</v>
          </cell>
          <cell r="O225" t="str">
            <v>Фургон хлебный сэндвич4Газельсваркапротивоподкатный брус</v>
          </cell>
        </row>
        <row r="226">
          <cell r="I226">
            <v>42.91</v>
          </cell>
          <cell r="J226">
            <v>8</v>
          </cell>
          <cell r="O226" t="str">
            <v>Фургон хлебный сэндвич4Газельсваркадверной проём</v>
          </cell>
        </row>
        <row r="227">
          <cell r="I227">
            <v>40.299999999999997</v>
          </cell>
          <cell r="J227">
            <v>8</v>
          </cell>
          <cell r="O227" t="str">
            <v>Фургон хлебный сэндвич4Газельсваркакрыша</v>
          </cell>
        </row>
        <row r="228">
          <cell r="I228">
            <v>510.25</v>
          </cell>
          <cell r="J228">
            <v>49</v>
          </cell>
          <cell r="O228" t="str">
            <v>Фургон хлебный сэндвич4Газельсваркафермы</v>
          </cell>
        </row>
        <row r="229">
          <cell r="I229">
            <v>242.32</v>
          </cell>
          <cell r="J229">
            <v>67</v>
          </cell>
          <cell r="O229" t="str">
            <v>Фургон хлебный сэндвич4Газельраспиловкаминимальная</v>
          </cell>
        </row>
        <row r="230">
          <cell r="I230">
            <v>248.69</v>
          </cell>
          <cell r="J230">
            <v>48</v>
          </cell>
          <cell r="O230" t="str">
            <v>Фургон хлебный сэндвич3Газельсваркаоснование</v>
          </cell>
        </row>
        <row r="231">
          <cell r="I231">
            <v>120.89999999999999</v>
          </cell>
          <cell r="J231">
            <v>24</v>
          </cell>
          <cell r="O231" t="str">
            <v>Фургон хлебный сэндвич3ГазельсваркаПередняя, задняя и боковая левая панели</v>
          </cell>
        </row>
        <row r="232">
          <cell r="I232">
            <v>40.299999999999997</v>
          </cell>
          <cell r="J232">
            <v>8</v>
          </cell>
          <cell r="O232" t="str">
            <v>Фургон хлебный сэндвич3Газельсваркапол</v>
          </cell>
        </row>
        <row r="233">
          <cell r="I233">
            <v>29.66</v>
          </cell>
          <cell r="J233">
            <v>5.6</v>
          </cell>
          <cell r="O233" t="str">
            <v>Фургон хлебный сэндвич3Газельсваркапротивоподкатный брус</v>
          </cell>
        </row>
        <row r="234">
          <cell r="I234">
            <v>42.91</v>
          </cell>
          <cell r="J234">
            <v>8</v>
          </cell>
          <cell r="O234" t="str">
            <v>Фургон хлебный сэндвич3Газельсваркадверной проём</v>
          </cell>
        </row>
        <row r="235">
          <cell r="I235">
            <v>40.299999999999997</v>
          </cell>
          <cell r="J235">
            <v>8</v>
          </cell>
          <cell r="O235" t="str">
            <v>Фургон хлебный сэндвич3Газельсваркакрыша</v>
          </cell>
        </row>
        <row r="236">
          <cell r="I236">
            <v>340.17</v>
          </cell>
          <cell r="J236">
            <v>33</v>
          </cell>
          <cell r="O236" t="str">
            <v>Фургон хлебный сэндвич3Газельсваркафермы</v>
          </cell>
        </row>
        <row r="237">
          <cell r="I237">
            <v>235.08</v>
          </cell>
          <cell r="J237">
            <v>65</v>
          </cell>
          <cell r="O237" t="str">
            <v>Фургон хлебный сэндвич3Газельраспиловкаминимальная</v>
          </cell>
        </row>
        <row r="238">
          <cell r="I238">
            <v>2400</v>
          </cell>
          <cell r="O238" t="str">
            <v>Фургон хлебный сэндвич2Газельсваркаминимальная</v>
          </cell>
        </row>
        <row r="239">
          <cell r="I239">
            <v>155</v>
          </cell>
          <cell r="O239" t="str">
            <v>Фургон хлебный сэндвич2Газельраспиловкаминимальная</v>
          </cell>
        </row>
        <row r="240">
          <cell r="I240">
            <v>3256</v>
          </cell>
          <cell r="O240" t="str">
            <v>Фургон хлебный сэндвич7Газонсваркаминимальная</v>
          </cell>
        </row>
        <row r="241">
          <cell r="I241">
            <v>221</v>
          </cell>
          <cell r="O241" t="str">
            <v>Фургон хлебный сэндвич7Газонраспиловкаминимальная</v>
          </cell>
        </row>
        <row r="242">
          <cell r="I242">
            <v>3256</v>
          </cell>
          <cell r="O242" t="str">
            <v>Фургон хлебный сэндвич6Газонсваркаминимальная</v>
          </cell>
        </row>
        <row r="243">
          <cell r="I243">
            <v>221</v>
          </cell>
          <cell r="O243" t="str">
            <v>Фургон хлебный сэндвич6Газонраспиловкаминимальная</v>
          </cell>
        </row>
        <row r="244">
          <cell r="I244">
            <v>2713</v>
          </cell>
          <cell r="O244" t="str">
            <v>Фургон хлебный сэндвич5Газонсваркаминимальная</v>
          </cell>
        </row>
        <row r="245">
          <cell r="I245">
            <v>184</v>
          </cell>
          <cell r="O245" t="str">
            <v>Фургон хлебный сэндвич5Газонраспиловкаминимальная</v>
          </cell>
        </row>
        <row r="246">
          <cell r="I246">
            <v>621.02</v>
          </cell>
          <cell r="J246">
            <v>118.6</v>
          </cell>
          <cell r="O246" t="str">
            <v>Фургон хлебный сэндвич4Газонсваркаоснование</v>
          </cell>
        </row>
        <row r="247">
          <cell r="I247">
            <v>352.38</v>
          </cell>
          <cell r="J247">
            <v>68</v>
          </cell>
          <cell r="O247" t="str">
            <v>Фургон хлебный сэндвич4ГазонсваркаПередняя, задняя и боковая левая панели</v>
          </cell>
        </row>
        <row r="248">
          <cell r="I248">
            <v>136.07</v>
          </cell>
          <cell r="J248">
            <v>26</v>
          </cell>
          <cell r="O248" t="str">
            <v>Фургон хлебный сэндвич4Газонсваркапол</v>
          </cell>
        </row>
        <row r="249">
          <cell r="I249">
            <v>29.66</v>
          </cell>
          <cell r="J249">
            <v>3</v>
          </cell>
          <cell r="O249" t="str">
            <v>Фургон хлебный сэндвич4Газонсварказащита</v>
          </cell>
        </row>
        <row r="250">
          <cell r="I250">
            <v>125.6</v>
          </cell>
          <cell r="J250">
            <v>12</v>
          </cell>
          <cell r="O250" t="str">
            <v>Фургон хлебный сэндвич4Газонсваркадверной проём</v>
          </cell>
        </row>
        <row r="251">
          <cell r="I251">
            <v>47.1</v>
          </cell>
          <cell r="J251">
            <v>9</v>
          </cell>
          <cell r="O251" t="str">
            <v>Фургон хлебный сэндвич4Газонсваркакрыша</v>
          </cell>
        </row>
        <row r="252">
          <cell r="I252">
            <v>722</v>
          </cell>
          <cell r="J252">
            <v>69</v>
          </cell>
          <cell r="O252" t="str">
            <v>Фургон хлебный сэндвич4Газонсваркафермы</v>
          </cell>
        </row>
        <row r="253">
          <cell r="I253">
            <v>11.74</v>
          </cell>
          <cell r="J253">
            <v>4</v>
          </cell>
          <cell r="O253" t="str">
            <v xml:space="preserve">Фургон хлебный сэндвич4ГазонсверлениеСверление портала задних дверей и боковой защиты </v>
          </cell>
        </row>
        <row r="254">
          <cell r="I254">
            <v>100.48</v>
          </cell>
          <cell r="J254">
            <v>19.2</v>
          </cell>
          <cell r="O254" t="str">
            <v>Фургон хлебный сэндвич4Газонсваркакронштейны боковой защиты</v>
          </cell>
        </row>
        <row r="255">
          <cell r="I255">
            <v>405.88</v>
          </cell>
          <cell r="J255">
            <v>112</v>
          </cell>
          <cell r="O255" t="str">
            <v>Фургон хлебный сэндвич4Газонраспиловкаминимальная</v>
          </cell>
        </row>
        <row r="256">
          <cell r="I256">
            <v>2400</v>
          </cell>
          <cell r="O256" t="str">
            <v>Фургон хлебный сэндвич3Газонсваркаминимальная</v>
          </cell>
        </row>
        <row r="257">
          <cell r="I257">
            <v>155</v>
          </cell>
          <cell r="O257" t="str">
            <v>Фургон хлебный сэндвич3Газонраспиловкаминимальная</v>
          </cell>
        </row>
        <row r="258">
          <cell r="I258">
            <v>2400</v>
          </cell>
          <cell r="O258" t="str">
            <v>Фургон хлебный сэндвич2Газонсваркаминимальная</v>
          </cell>
        </row>
        <row r="259">
          <cell r="I259">
            <v>155</v>
          </cell>
          <cell r="O259" t="str">
            <v>Фургон хлебный сэндвич2Газонраспиловкаминимальная</v>
          </cell>
        </row>
        <row r="260">
          <cell r="I260">
            <v>1077</v>
          </cell>
          <cell r="O260" t="str">
            <v>Фургон б/к 7Газельсваркаминимальная</v>
          </cell>
        </row>
        <row r="261">
          <cell r="I261">
            <v>249</v>
          </cell>
          <cell r="O261" t="str">
            <v>Фургон б/к 7Газельраспиловкаминимальная</v>
          </cell>
        </row>
        <row r="262">
          <cell r="I262">
            <v>950</v>
          </cell>
          <cell r="O262" t="str">
            <v>Фургон б/к 6Газельсваркаминимальная</v>
          </cell>
        </row>
        <row r="263">
          <cell r="I263">
            <v>217</v>
          </cell>
          <cell r="O263" t="str">
            <v>Фургон б/к 6Газельраспиловкаминимальная</v>
          </cell>
        </row>
        <row r="264">
          <cell r="I264">
            <v>643.28</v>
          </cell>
          <cell r="J264">
            <v>122.8</v>
          </cell>
          <cell r="O264" t="str">
            <v>Фургон б/к 5Газельсваркаоснование</v>
          </cell>
        </row>
        <row r="265">
          <cell r="I265">
            <v>58.61</v>
          </cell>
          <cell r="J265">
            <v>11.2</v>
          </cell>
          <cell r="O265" t="str">
            <v>Фургон б/к 5Газельсваркадверной проём</v>
          </cell>
        </row>
        <row r="266">
          <cell r="I266">
            <v>29.66</v>
          </cell>
          <cell r="J266">
            <v>5.6</v>
          </cell>
          <cell r="O266" t="str">
            <v>Фургон б/к 5Газельсваркапротивоподкатный брус</v>
          </cell>
        </row>
        <row r="267">
          <cell r="I267">
            <v>35.24</v>
          </cell>
          <cell r="J267">
            <v>9.6</v>
          </cell>
          <cell r="O267" t="str">
            <v xml:space="preserve">Фургон б/к 5ГазельсверлениеСверление портала задних дверей и боковой защиты </v>
          </cell>
        </row>
        <row r="268">
          <cell r="I268">
            <v>295.8</v>
          </cell>
          <cell r="J268">
            <v>82</v>
          </cell>
          <cell r="O268" t="str">
            <v>Фургон б/к 5Газельраспиловкаминимальная</v>
          </cell>
        </row>
        <row r="269">
          <cell r="I269">
            <v>460.53</v>
          </cell>
          <cell r="J269">
            <v>88</v>
          </cell>
          <cell r="O269" t="str">
            <v>Фургон б/к 4Газельсваркаоснование</v>
          </cell>
        </row>
        <row r="270">
          <cell r="I270">
            <v>58.61</v>
          </cell>
          <cell r="J270">
            <v>11.2</v>
          </cell>
          <cell r="O270" t="str">
            <v>Фургон б/к 4Газельсваркадверной проём</v>
          </cell>
        </row>
        <row r="271">
          <cell r="I271">
            <v>29.66</v>
          </cell>
          <cell r="J271">
            <v>5.6</v>
          </cell>
          <cell r="O271" t="str">
            <v>Фургон б/к 4Газельсваркапротивоподкатный брус</v>
          </cell>
        </row>
        <row r="272">
          <cell r="I272">
            <v>35.24</v>
          </cell>
          <cell r="J272">
            <v>9.6</v>
          </cell>
          <cell r="O272" t="str">
            <v xml:space="preserve">Фургон б/к 4ГазельсверлениеСверление портала задних дверей и боковой защиты </v>
          </cell>
        </row>
        <row r="273">
          <cell r="I273">
            <v>224.23</v>
          </cell>
          <cell r="J273">
            <v>62</v>
          </cell>
          <cell r="O273" t="str">
            <v>Фургон б/к 4Газельраспиловкаминимальная</v>
          </cell>
        </row>
        <row r="274">
          <cell r="I274">
            <v>54.43</v>
          </cell>
          <cell r="J274">
            <v>10.4</v>
          </cell>
          <cell r="O274" t="str">
            <v>Фургон б/к 3Газельсваркадверной проём</v>
          </cell>
        </row>
        <row r="275">
          <cell r="I275">
            <v>29.66</v>
          </cell>
          <cell r="J275">
            <v>5.6</v>
          </cell>
          <cell r="O275" t="str">
            <v>Фургон б/к 3Газельсваркапротивоподкатный брус</v>
          </cell>
        </row>
        <row r="276">
          <cell r="I276">
            <v>329.7</v>
          </cell>
          <cell r="J276">
            <v>63</v>
          </cell>
          <cell r="O276" t="str">
            <v>Фургон б/к 3Газельсваркаоснование</v>
          </cell>
        </row>
        <row r="277">
          <cell r="I277">
            <v>35.24</v>
          </cell>
          <cell r="J277">
            <v>9.6</v>
          </cell>
          <cell r="O277" t="str">
            <v xml:space="preserve">Фургон б/к 3ГазельсверлениеСверление портала задних дверей и боковой защиты </v>
          </cell>
        </row>
        <row r="278">
          <cell r="I278">
            <v>169.98</v>
          </cell>
          <cell r="J278">
            <v>47</v>
          </cell>
          <cell r="O278" t="str">
            <v>Фургон б/к 3Газельраспиловкаминимальная</v>
          </cell>
        </row>
        <row r="279">
          <cell r="I279">
            <v>612</v>
          </cell>
          <cell r="O279" t="str">
            <v>Фургон б/к 2Газельсваркаминимальная</v>
          </cell>
        </row>
        <row r="280">
          <cell r="I280">
            <v>119</v>
          </cell>
          <cell r="O280" t="str">
            <v>Фургон б/к 2Газельраспиловкаминимальная</v>
          </cell>
        </row>
        <row r="281">
          <cell r="I281">
            <v>1074.3399999999999</v>
          </cell>
          <cell r="J281">
            <v>102.6</v>
          </cell>
          <cell r="O281" t="str">
            <v>Фургон б/к 7Газонсваркаоснование</v>
          </cell>
        </row>
        <row r="282">
          <cell r="I282">
            <v>62.8</v>
          </cell>
          <cell r="J282">
            <v>24</v>
          </cell>
          <cell r="O282" t="str">
            <v>Фургон б/к 7Газонсваркадверной проём</v>
          </cell>
        </row>
        <row r="283">
          <cell r="I283">
            <v>219.8</v>
          </cell>
          <cell r="J283">
            <v>42</v>
          </cell>
          <cell r="O283" t="str">
            <v>Фургон б/к 7Газонсваркапол</v>
          </cell>
        </row>
        <row r="284">
          <cell r="I284">
            <v>150.72</v>
          </cell>
          <cell r="J284">
            <v>28.8</v>
          </cell>
          <cell r="O284" t="str">
            <v>Фургон б/к 7Газонсваркакронштейны боковой защиты</v>
          </cell>
        </row>
        <row r="285">
          <cell r="I285">
            <v>81.25</v>
          </cell>
          <cell r="J285">
            <v>28</v>
          </cell>
          <cell r="O285" t="str">
            <v xml:space="preserve">Фургон б/к 7ГазонсверлениеСверление портала задних дверей и боковой защиты </v>
          </cell>
        </row>
        <row r="286">
          <cell r="I286">
            <v>315.07</v>
          </cell>
          <cell r="J286">
            <v>87</v>
          </cell>
          <cell r="O286" t="str">
            <v>Фургон б/к 7Газонраспиловкаминимальная</v>
          </cell>
        </row>
        <row r="287">
          <cell r="I287">
            <v>842.57</v>
          </cell>
          <cell r="J287">
            <v>161</v>
          </cell>
          <cell r="O287" t="str">
            <v>Фургон б/к 6Газонсваркаоснование</v>
          </cell>
        </row>
        <row r="288">
          <cell r="I288">
            <v>62.8</v>
          </cell>
          <cell r="J288">
            <v>24</v>
          </cell>
          <cell r="O288" t="str">
            <v>Фургон б/к 6Газонсваркадверной проём</v>
          </cell>
        </row>
        <row r="289">
          <cell r="I289">
            <v>219.8</v>
          </cell>
          <cell r="J289">
            <v>42</v>
          </cell>
          <cell r="O289" t="str">
            <v>Фургон б/к 6Газонсваркапол</v>
          </cell>
        </row>
        <row r="290">
          <cell r="I290">
            <v>150.72</v>
          </cell>
          <cell r="J290">
            <v>28.8</v>
          </cell>
          <cell r="O290" t="str">
            <v>Фургон б/к 6Газонсваркакронштейны боковой защиты</v>
          </cell>
        </row>
        <row r="291">
          <cell r="I291">
            <v>81.25</v>
          </cell>
          <cell r="J291">
            <v>28</v>
          </cell>
          <cell r="O291" t="str">
            <v xml:space="preserve">Фургон б/к 6ГазонсверлениеСверление портала задних дверей и боковой защиты </v>
          </cell>
        </row>
        <row r="292">
          <cell r="I292">
            <v>264.62</v>
          </cell>
          <cell r="J292">
            <v>73</v>
          </cell>
          <cell r="O292" t="str">
            <v>Фургон б/к 6Газонраспиловкаминимальная</v>
          </cell>
        </row>
        <row r="293">
          <cell r="I293">
            <v>660.8</v>
          </cell>
          <cell r="J293">
            <v>126.2</v>
          </cell>
          <cell r="O293" t="str">
            <v>Фургон б/к 5Газонсваркаоснование</v>
          </cell>
        </row>
        <row r="294">
          <cell r="I294">
            <v>62.8</v>
          </cell>
          <cell r="J294">
            <v>24</v>
          </cell>
          <cell r="O294" t="str">
            <v>Фургон б/к 5Газонсваркадверной проём</v>
          </cell>
        </row>
        <row r="295">
          <cell r="I295">
            <v>219.8</v>
          </cell>
          <cell r="J295">
            <v>42</v>
          </cell>
          <cell r="O295" t="str">
            <v>Фургон б/к 5Газонсваркапол</v>
          </cell>
        </row>
        <row r="296">
          <cell r="I296">
            <v>150.72</v>
          </cell>
          <cell r="J296">
            <v>28.8</v>
          </cell>
          <cell r="O296" t="str">
            <v>Фургон б/к 5Газонсваркакронштейны боковой защиты</v>
          </cell>
        </row>
        <row r="297">
          <cell r="I297">
            <v>81.25</v>
          </cell>
          <cell r="J297">
            <v>28</v>
          </cell>
          <cell r="O297" t="str">
            <v xml:space="preserve">Фургон б/к 5ГазонсверлениеСверление портала задних дверей и боковой защиты </v>
          </cell>
        </row>
        <row r="298">
          <cell r="I298">
            <v>222.24</v>
          </cell>
          <cell r="J298">
            <v>61</v>
          </cell>
          <cell r="O298" t="str">
            <v>Фургон б/к 5Газонраспиловкаминимальная</v>
          </cell>
        </row>
        <row r="299">
          <cell r="I299">
            <v>608.11</v>
          </cell>
          <cell r="J299">
            <v>116.2</v>
          </cell>
          <cell r="O299" t="str">
            <v>Фургон б/к 4Газонсваркаоснование</v>
          </cell>
        </row>
        <row r="300">
          <cell r="I300">
            <v>62.8</v>
          </cell>
          <cell r="J300">
            <v>24</v>
          </cell>
          <cell r="O300" t="str">
            <v>Фургон б/к 4Газонсваркадверной проём</v>
          </cell>
        </row>
        <row r="301">
          <cell r="I301">
            <v>141.30000000000001</v>
          </cell>
          <cell r="J301">
            <v>27</v>
          </cell>
          <cell r="O301" t="str">
            <v>Фургон б/к 4Газонсваркапол</v>
          </cell>
        </row>
        <row r="302">
          <cell r="I302">
            <v>111.64</v>
          </cell>
          <cell r="J302">
            <v>21.33</v>
          </cell>
          <cell r="O302" t="str">
            <v>Фургон б/к 4Газонсваркакронштейны боковой защиты</v>
          </cell>
        </row>
        <row r="303">
          <cell r="I303">
            <v>81.25</v>
          </cell>
          <cell r="J303">
            <v>28</v>
          </cell>
          <cell r="O303" t="str">
            <v xml:space="preserve">Фургон б/к 4ГазонсверлениеСверление портала задних дверей и боковой защиты </v>
          </cell>
        </row>
        <row r="304">
          <cell r="I304">
            <v>193.79</v>
          </cell>
          <cell r="J304">
            <v>54</v>
          </cell>
          <cell r="O304" t="str">
            <v>Фургон б/к 4Газонраспиловкаминимальная</v>
          </cell>
        </row>
        <row r="305">
          <cell r="I305">
            <v>1556</v>
          </cell>
          <cell r="O305" t="str">
            <v>Фургон б/к 3Газонсваркаминимальная</v>
          </cell>
        </row>
        <row r="306">
          <cell r="I306">
            <v>152</v>
          </cell>
          <cell r="O306" t="str">
            <v>Фургон б/к 3Газонраспиловкаминимальная</v>
          </cell>
        </row>
        <row r="307">
          <cell r="I307">
            <v>1556</v>
          </cell>
          <cell r="O307" t="str">
            <v>Фургон б/к 2Газонсваркаминимальная</v>
          </cell>
        </row>
        <row r="308">
          <cell r="I308">
            <v>2621</v>
          </cell>
          <cell r="O308" t="str">
            <v>Фургон промтоварный7Газельсваркаминимальная</v>
          </cell>
        </row>
        <row r="309">
          <cell r="I309">
            <v>348</v>
          </cell>
          <cell r="O309" t="str">
            <v>Фургон промтоварный7Газельраспиловкаминимальная</v>
          </cell>
        </row>
        <row r="310">
          <cell r="I310">
            <v>692.06</v>
          </cell>
          <cell r="J310">
            <v>132.24</v>
          </cell>
          <cell r="O310" t="str">
            <v>Фургон промтоварный6Газельсваркаоснование</v>
          </cell>
        </row>
        <row r="311">
          <cell r="I311">
            <v>120.37</v>
          </cell>
          <cell r="J311">
            <v>23</v>
          </cell>
          <cell r="O311" t="str">
            <v>Фургон промтоварный6Газельсваркапередняя задняя панели</v>
          </cell>
        </row>
        <row r="312">
          <cell r="I312">
            <v>61.23</v>
          </cell>
          <cell r="J312">
            <v>11.7</v>
          </cell>
          <cell r="O312" t="str">
            <v>Фургон промтоварный6Газельсваркадвери</v>
          </cell>
        </row>
        <row r="313">
          <cell r="I313">
            <v>29.66</v>
          </cell>
          <cell r="J313">
            <v>5.6</v>
          </cell>
          <cell r="O313" t="str">
            <v>Фургон промтоварный6Газельсваркапротивоподкатный брус</v>
          </cell>
        </row>
        <row r="314">
          <cell r="I314">
            <v>120.89</v>
          </cell>
          <cell r="J314">
            <v>23.1</v>
          </cell>
          <cell r="O314" t="str">
            <v>Фургон промтоварный6Газельсваркабоковая панель</v>
          </cell>
        </row>
        <row r="315">
          <cell r="I315">
            <v>82.06</v>
          </cell>
          <cell r="J315">
            <v>15.68</v>
          </cell>
          <cell r="O315" t="str">
            <v>Фургон промтоварный6Газельсваркакрыша</v>
          </cell>
        </row>
        <row r="316">
          <cell r="I316">
            <v>462.69</v>
          </cell>
          <cell r="J316">
            <v>128</v>
          </cell>
          <cell r="O316" t="str">
            <v>Фургон промтоварный6Газельраспиловкаминимальная</v>
          </cell>
        </row>
        <row r="317">
          <cell r="I317">
            <v>576.71</v>
          </cell>
          <cell r="J317">
            <v>110.2</v>
          </cell>
          <cell r="O317" t="str">
            <v>Фургон промтоварный5Газельсваркаоснование</v>
          </cell>
        </row>
        <row r="318">
          <cell r="I318">
            <v>120.37</v>
          </cell>
          <cell r="J318">
            <v>23</v>
          </cell>
          <cell r="O318" t="str">
            <v>Фургон промтоварный5Газельсваркапередняя задняя панели</v>
          </cell>
        </row>
        <row r="319">
          <cell r="I319">
            <v>68.03</v>
          </cell>
          <cell r="J319">
            <v>13</v>
          </cell>
          <cell r="O319" t="str">
            <v>Фургон промтоварный5Газельсваркадвери</v>
          </cell>
        </row>
        <row r="320">
          <cell r="I320">
            <v>29.66</v>
          </cell>
          <cell r="J320">
            <v>5.6</v>
          </cell>
          <cell r="O320" t="str">
            <v>Фургон промтоварный5Газельсваркапротивоподкатный брус</v>
          </cell>
        </row>
        <row r="321">
          <cell r="I321">
            <v>172.7</v>
          </cell>
          <cell r="J321">
            <v>33</v>
          </cell>
          <cell r="O321" t="str">
            <v>Фургон промтоварный5Газельсваркабоковая панель</v>
          </cell>
        </row>
        <row r="322">
          <cell r="I322">
            <v>102.57</v>
          </cell>
          <cell r="J322">
            <v>19.600000000000001</v>
          </cell>
          <cell r="O322" t="str">
            <v>Фургон промтоварный5Газельсваркакрыша</v>
          </cell>
        </row>
        <row r="323">
          <cell r="I323">
            <v>403.38</v>
          </cell>
          <cell r="J323">
            <v>112</v>
          </cell>
          <cell r="O323" t="str">
            <v>Фургон промтоварный5Газельраспиловкаминимальная</v>
          </cell>
        </row>
        <row r="324">
          <cell r="I324">
            <v>397.73</v>
          </cell>
          <cell r="J324">
            <v>76</v>
          </cell>
          <cell r="O324" t="str">
            <v>Фургон промтоварный4Газельсваркаоснование</v>
          </cell>
        </row>
        <row r="325">
          <cell r="I325">
            <v>104.66999999999999</v>
          </cell>
          <cell r="J325">
            <v>20</v>
          </cell>
          <cell r="O325" t="str">
            <v>Фургон промтоварный4Газельсваркапередняя задняя панели</v>
          </cell>
        </row>
        <row r="326">
          <cell r="I326">
            <v>52.33</v>
          </cell>
          <cell r="J326">
            <v>10</v>
          </cell>
          <cell r="O326" t="str">
            <v>Фургон промтоварный4Газельсваркадвери</v>
          </cell>
        </row>
        <row r="327">
          <cell r="I327">
            <v>29.66</v>
          </cell>
          <cell r="J327">
            <v>5.6</v>
          </cell>
          <cell r="O327" t="str">
            <v>Фургон промтоварный4Газельсваркапротивоподкатный брус</v>
          </cell>
        </row>
        <row r="328">
          <cell r="I328">
            <v>115.13</v>
          </cell>
          <cell r="J328">
            <v>22</v>
          </cell>
          <cell r="O328" t="str">
            <v>Фургон промтоварный4Газельсваркабоковая панель</v>
          </cell>
        </row>
        <row r="329">
          <cell r="I329">
            <v>73.27</v>
          </cell>
          <cell r="J329">
            <v>14</v>
          </cell>
          <cell r="O329" t="str">
            <v>Фургон промтоварный4Газельсваркакрыша</v>
          </cell>
        </row>
        <row r="330">
          <cell r="I330">
            <v>355.64</v>
          </cell>
          <cell r="J330">
            <v>98</v>
          </cell>
          <cell r="O330" t="str">
            <v>Фургон промтоварный4Газельраспиловкаминимальная</v>
          </cell>
        </row>
        <row r="331">
          <cell r="I331">
            <v>318.19</v>
          </cell>
          <cell r="J331">
            <v>60.8</v>
          </cell>
          <cell r="O331" t="str">
            <v>Фургон промтоварный3Газельсваркаоснование</v>
          </cell>
        </row>
        <row r="332">
          <cell r="I332">
            <v>120.37</v>
          </cell>
          <cell r="J332">
            <v>23</v>
          </cell>
          <cell r="O332" t="str">
            <v>Фургон промтоварный3Газельсваркапередняя задняя панели</v>
          </cell>
        </row>
        <row r="333">
          <cell r="I333">
            <v>52.33</v>
          </cell>
          <cell r="J333">
            <v>10</v>
          </cell>
          <cell r="O333" t="str">
            <v>Фургон промтоварный3Газельсваркадвери</v>
          </cell>
        </row>
        <row r="334">
          <cell r="I334">
            <v>29.66</v>
          </cell>
          <cell r="J334">
            <v>5.6</v>
          </cell>
          <cell r="O334" t="str">
            <v>Фургон промтоварный3Газельсваркапротивоподкатный брус</v>
          </cell>
        </row>
        <row r="335">
          <cell r="I335">
            <v>115.13</v>
          </cell>
          <cell r="J335">
            <v>22</v>
          </cell>
          <cell r="O335" t="str">
            <v>Фургон промтоварный3Газельсваркабоковая панель</v>
          </cell>
        </row>
        <row r="336">
          <cell r="I336">
            <v>73.27</v>
          </cell>
          <cell r="J336">
            <v>14</v>
          </cell>
          <cell r="O336" t="str">
            <v>Фургон промтоварный3Газельсваркакрыша</v>
          </cell>
        </row>
        <row r="337">
          <cell r="I337">
            <v>220.01</v>
          </cell>
          <cell r="J337">
            <v>61</v>
          </cell>
          <cell r="O337" t="str">
            <v>Фургон промтоварный3Газельраспиловкаминимальная</v>
          </cell>
        </row>
        <row r="338">
          <cell r="I338">
            <v>1584</v>
          </cell>
          <cell r="O338" t="str">
            <v>Фургон промтоварный2Газельсваркаминимальная</v>
          </cell>
        </row>
        <row r="339">
          <cell r="I339">
            <v>190</v>
          </cell>
          <cell r="O339" t="str">
            <v>Фургон промтоварный2Газельраспиловкаминимальная</v>
          </cell>
        </row>
        <row r="340">
          <cell r="I340">
            <v>2763</v>
          </cell>
          <cell r="O340" t="str">
            <v>Фургон промтоварный7Газонсваркаминимальная</v>
          </cell>
        </row>
        <row r="341">
          <cell r="I341">
            <v>348</v>
          </cell>
          <cell r="O341" t="str">
            <v>Фургон промтоварный7Газонраспиловкаминимальная</v>
          </cell>
        </row>
        <row r="342">
          <cell r="I342">
            <v>600.79</v>
          </cell>
          <cell r="J342">
            <v>114.8</v>
          </cell>
          <cell r="O342" t="str">
            <v>Фургон промтоварный6Газонсваркаоснование</v>
          </cell>
        </row>
        <row r="343">
          <cell r="I343">
            <v>112.26</v>
          </cell>
          <cell r="J343">
            <v>21.45</v>
          </cell>
          <cell r="O343" t="str">
            <v>Фургон промтоварный6ГазонсваркаБоковая панель</v>
          </cell>
        </row>
        <row r="344">
          <cell r="I344">
            <v>207.23999999999998</v>
          </cell>
          <cell r="J344">
            <v>39.6</v>
          </cell>
          <cell r="O344" t="str">
            <v>Фургон промтоварный6ГазонсваркаПередняя, задняя панели</v>
          </cell>
        </row>
        <row r="345">
          <cell r="I345">
            <v>122.04</v>
          </cell>
          <cell r="J345">
            <v>46.64</v>
          </cell>
          <cell r="O345" t="str">
            <v>Фургон промтоварный6Газонсваркадвери</v>
          </cell>
        </row>
        <row r="346">
          <cell r="I346">
            <v>166.37</v>
          </cell>
          <cell r="J346">
            <v>31.79</v>
          </cell>
          <cell r="O346" t="str">
            <v>Фургон промтоварный6Газонсваркакрыша</v>
          </cell>
        </row>
        <row r="347">
          <cell r="I347">
            <v>100.48</v>
          </cell>
          <cell r="J347">
            <v>20.2</v>
          </cell>
          <cell r="O347" t="str">
            <v>Фургон промтоварный6Газонсваркакронштейны боковой защиты</v>
          </cell>
        </row>
        <row r="348">
          <cell r="I348">
            <v>51.81</v>
          </cell>
          <cell r="J348">
            <v>4.95</v>
          </cell>
          <cell r="O348" t="str">
            <v>Фургон промтоварный6Газонсваркалестница</v>
          </cell>
        </row>
        <row r="349">
          <cell r="I349">
            <v>51.88</v>
          </cell>
          <cell r="J349">
            <v>18</v>
          </cell>
          <cell r="O349" t="str">
            <v xml:space="preserve">Фургон промтоварный6ГазонсверлениеСверление портала задних дверей и боковой защиты </v>
          </cell>
        </row>
        <row r="350">
          <cell r="I350">
            <v>636.14</v>
          </cell>
          <cell r="J350">
            <v>176</v>
          </cell>
          <cell r="O350" t="str">
            <v>Фургон промтоварный6Газонраспиловкаминимальная</v>
          </cell>
        </row>
        <row r="351">
          <cell r="I351">
            <v>500.66</v>
          </cell>
          <cell r="J351">
            <v>95.6</v>
          </cell>
          <cell r="O351" t="str">
            <v>Фургон промтоварный5Газонсваркаоснование</v>
          </cell>
        </row>
        <row r="352">
          <cell r="I352">
            <v>86.35</v>
          </cell>
          <cell r="J352">
            <v>16.5</v>
          </cell>
          <cell r="O352" t="str">
            <v>Фургон промтоварный5ГазонсваркаБоковая панель</v>
          </cell>
        </row>
        <row r="353">
          <cell r="I353">
            <v>141.30000000000001</v>
          </cell>
          <cell r="J353">
            <v>27</v>
          </cell>
          <cell r="O353" t="str">
            <v>Фургон промтоварный5ГазонсваркаПередняя, задняя панели</v>
          </cell>
        </row>
        <row r="354">
          <cell r="I354">
            <v>96.47</v>
          </cell>
          <cell r="J354">
            <v>18.399999999999999</v>
          </cell>
          <cell r="O354" t="str">
            <v>Фургон промтоварный5Газонсваркадвери</v>
          </cell>
        </row>
        <row r="355">
          <cell r="I355">
            <v>151.24</v>
          </cell>
          <cell r="J355">
            <v>28.9</v>
          </cell>
          <cell r="O355" t="str">
            <v>Фургон промтоварный5Газонсваркакрыша</v>
          </cell>
        </row>
        <row r="356">
          <cell r="I356">
            <v>100.48</v>
          </cell>
          <cell r="J356">
            <v>20.2</v>
          </cell>
          <cell r="O356" t="str">
            <v>Фургон промтоварный5Газонсваркакронштейны боковой защиты</v>
          </cell>
        </row>
        <row r="357">
          <cell r="I357">
            <v>51.81</v>
          </cell>
          <cell r="J357">
            <v>4.95</v>
          </cell>
          <cell r="O357" t="str">
            <v>Фургон промтоварный5Газонсваркалестница</v>
          </cell>
        </row>
        <row r="358">
          <cell r="I358">
            <v>51.88</v>
          </cell>
          <cell r="J358">
            <v>18</v>
          </cell>
          <cell r="O358" t="str">
            <v xml:space="preserve">Фургон промтоварный5ГазонсверлениеСверление портала задних дверей и боковой защиты </v>
          </cell>
        </row>
        <row r="359">
          <cell r="I359">
            <v>515.28</v>
          </cell>
          <cell r="J359">
            <v>142</v>
          </cell>
          <cell r="O359" t="str">
            <v>Фургон промтоварный5Газонраспиловкаминимальная</v>
          </cell>
        </row>
        <row r="360">
          <cell r="I360">
            <v>432.62</v>
          </cell>
          <cell r="J360">
            <v>82.6</v>
          </cell>
          <cell r="O360" t="str">
            <v>Фургон промтоварный4Газонсваркаоснование</v>
          </cell>
        </row>
        <row r="361">
          <cell r="I361">
            <v>120.37</v>
          </cell>
          <cell r="J361">
            <v>23</v>
          </cell>
          <cell r="O361" t="str">
            <v>Фургон промтоварный4ГазонсваркаБоковая панель</v>
          </cell>
        </row>
        <row r="362">
          <cell r="I362">
            <v>112.52000000000001</v>
          </cell>
          <cell r="J362">
            <v>21.5</v>
          </cell>
          <cell r="O362" t="str">
            <v>Фургон промтоварный4ГазонсваркаПередняя, задняя панели</v>
          </cell>
        </row>
        <row r="363">
          <cell r="I363">
            <v>101.7</v>
          </cell>
          <cell r="J363">
            <v>19.399999999999999</v>
          </cell>
          <cell r="O363" t="str">
            <v>Фургон промтоварный4Газонсваркадвери</v>
          </cell>
        </row>
        <row r="364">
          <cell r="I364">
            <v>104.14</v>
          </cell>
          <cell r="J364">
            <v>19.899999999999999</v>
          </cell>
          <cell r="O364" t="str">
            <v>Фургон промтоварный4Газонсваркакрыша</v>
          </cell>
        </row>
        <row r="365">
          <cell r="I365">
            <v>132.51</v>
          </cell>
          <cell r="J365">
            <v>12.66</v>
          </cell>
          <cell r="O365" t="str">
            <v>Фургон промтоварный4Газонсваркакронштейны боковой защиты</v>
          </cell>
        </row>
        <row r="366">
          <cell r="I366">
            <v>51.81</v>
          </cell>
          <cell r="J366">
            <v>4.95</v>
          </cell>
          <cell r="O366" t="str">
            <v>Фургон промтоварный4Газонсваркалестница</v>
          </cell>
        </row>
        <row r="367">
          <cell r="I367">
            <v>11.75</v>
          </cell>
          <cell r="J367">
            <v>4</v>
          </cell>
          <cell r="O367" t="str">
            <v xml:space="preserve">Фургон промтоварный4ГазонсверлениеСверление портала задних дверей и боковой защиты </v>
          </cell>
        </row>
        <row r="368">
          <cell r="I368">
            <v>488.16</v>
          </cell>
          <cell r="J368">
            <v>135</v>
          </cell>
          <cell r="O368" t="str">
            <v>Фургон промтоварный4Газонраспиловкаминимальная</v>
          </cell>
        </row>
        <row r="369">
          <cell r="I369">
            <v>418.67</v>
          </cell>
          <cell r="J369">
            <v>80</v>
          </cell>
          <cell r="O369" t="str">
            <v>Фургон промтоварный3Газонсваркаоснование</v>
          </cell>
        </row>
        <row r="370">
          <cell r="I370">
            <v>125.6</v>
          </cell>
          <cell r="J370">
            <v>24</v>
          </cell>
          <cell r="O370" t="str">
            <v>Фургон промтоварный3ГазонсваркаБоковая панель</v>
          </cell>
        </row>
        <row r="371">
          <cell r="I371">
            <v>102.05000000000001</v>
          </cell>
          <cell r="J371">
            <v>19.5</v>
          </cell>
          <cell r="O371" t="str">
            <v>Фургон промтоварный3Газонсваркапередняя задняя панели</v>
          </cell>
        </row>
        <row r="372">
          <cell r="I372">
            <v>104.67</v>
          </cell>
          <cell r="J372">
            <v>20</v>
          </cell>
          <cell r="O372" t="str">
            <v>Фургон промтоварный3Газонсваркадвери</v>
          </cell>
        </row>
        <row r="373">
          <cell r="I373">
            <v>104.67</v>
          </cell>
          <cell r="J373">
            <v>19.899999999999999</v>
          </cell>
          <cell r="O373" t="str">
            <v>Фургон промтоварный3Газонсваркакрыша</v>
          </cell>
        </row>
        <row r="374">
          <cell r="I374">
            <v>132.51</v>
          </cell>
          <cell r="J374">
            <v>12.66</v>
          </cell>
          <cell r="O374" t="str">
            <v>Фургон промтоварный3Газонсваркакронштейны боковой защиты</v>
          </cell>
        </row>
        <row r="375">
          <cell r="I375">
            <v>51.81</v>
          </cell>
          <cell r="J375">
            <v>4.95</v>
          </cell>
          <cell r="O375" t="str">
            <v>Фургон промтоварный3Газонсваркалестница</v>
          </cell>
        </row>
        <row r="376">
          <cell r="I376">
            <v>11.75</v>
          </cell>
          <cell r="J376">
            <v>4</v>
          </cell>
          <cell r="O376" t="str">
            <v xml:space="preserve">Фургон промтоварный3ГазонсверлениеСверление портала задних дверей и боковой защиты </v>
          </cell>
        </row>
        <row r="377">
          <cell r="I377">
            <v>506.97</v>
          </cell>
          <cell r="J377">
            <v>140</v>
          </cell>
          <cell r="O377" t="str">
            <v>Фургон промтоварный3Газонраспиловкаминимальная</v>
          </cell>
        </row>
        <row r="378">
          <cell r="I378">
            <v>1931</v>
          </cell>
          <cell r="O378" t="str">
            <v>Фургон промтоварный2Газонсваркаминимальная</v>
          </cell>
        </row>
        <row r="379">
          <cell r="I379">
            <v>2511</v>
          </cell>
          <cell r="O379" t="str">
            <v>Автолавка/мастерская7Газельсваркаминимальная</v>
          </cell>
        </row>
        <row r="380">
          <cell r="I380">
            <v>348</v>
          </cell>
          <cell r="O380" t="str">
            <v>Автолавка/мастерская7Газельраспиловкаминимальная</v>
          </cell>
        </row>
        <row r="381">
          <cell r="I381">
            <v>2151</v>
          </cell>
          <cell r="O381" t="str">
            <v>Автолавка/мастерская6Газельсваркаминимальная</v>
          </cell>
        </row>
        <row r="382">
          <cell r="I382">
            <v>298</v>
          </cell>
          <cell r="O382" t="str">
            <v>Автолавка/мастерская6Газельраспиловкаминимальная</v>
          </cell>
        </row>
        <row r="383">
          <cell r="I383">
            <v>1793</v>
          </cell>
          <cell r="O383" t="str">
            <v>Автолавка/мастерская5Газельсваркаминимальная</v>
          </cell>
        </row>
        <row r="384">
          <cell r="I384">
            <v>248</v>
          </cell>
          <cell r="O384" t="str">
            <v>Автолавка/мастерская5Газельраспиловкаминимальная</v>
          </cell>
        </row>
        <row r="385">
          <cell r="I385">
            <v>1642</v>
          </cell>
          <cell r="O385" t="str">
            <v>Автолавка/мастерская4Газельсваркаминимальная</v>
          </cell>
        </row>
        <row r="386">
          <cell r="I386">
            <v>218</v>
          </cell>
          <cell r="O386" t="str">
            <v>Автолавка/мастерская4Газельраспиловкаминимальная</v>
          </cell>
        </row>
        <row r="387">
          <cell r="I387">
            <v>1523</v>
          </cell>
          <cell r="O387" t="str">
            <v>Автолавка/мастерская3Газельсваркаминимальная</v>
          </cell>
        </row>
        <row r="388">
          <cell r="I388">
            <v>190</v>
          </cell>
          <cell r="O388" t="str">
            <v>Автолавка/мастерская3Газельраспиловкаминимальная</v>
          </cell>
        </row>
        <row r="389">
          <cell r="I389">
            <v>1523</v>
          </cell>
          <cell r="O389" t="str">
            <v>Автолавка/мастерская2Газельсваркаминимальная</v>
          </cell>
        </row>
        <row r="390">
          <cell r="I390">
            <v>190</v>
          </cell>
          <cell r="O390" t="str">
            <v>Автолавка/мастерская2Газельраспиловкаминимальная</v>
          </cell>
        </row>
        <row r="391">
          <cell r="I391">
            <v>2736</v>
          </cell>
          <cell r="O391" t="str">
            <v>Автолавка/мастерская7Газонсваркаминимальная</v>
          </cell>
        </row>
        <row r="392">
          <cell r="I392">
            <v>323</v>
          </cell>
          <cell r="O392" t="str">
            <v>Автолавка/мастерская7Газонраспиловкаминимальная</v>
          </cell>
        </row>
        <row r="393">
          <cell r="I393">
            <v>2345</v>
          </cell>
          <cell r="O393" t="str">
            <v>Автолавка/мастерская6Газонсваркаминимальная</v>
          </cell>
        </row>
        <row r="394">
          <cell r="I394">
            <v>277</v>
          </cell>
          <cell r="O394" t="str">
            <v>Автолавка/мастерская6Газонраспиловкаминимальная</v>
          </cell>
        </row>
        <row r="395">
          <cell r="I395">
            <v>2193</v>
          </cell>
          <cell r="O395" t="str">
            <v>Автолавка/мастерская5Газонсваркаминимальная</v>
          </cell>
        </row>
        <row r="396">
          <cell r="I396">
            <v>248</v>
          </cell>
          <cell r="O396" t="str">
            <v>Автолавка/мастерская5Газонраспиловкаминимальная</v>
          </cell>
        </row>
        <row r="397">
          <cell r="I397">
            <v>1999</v>
          </cell>
          <cell r="O397" t="str">
            <v>Автолавка/мастерская4Газонсваркаминимальная</v>
          </cell>
        </row>
        <row r="398">
          <cell r="I398">
            <v>218</v>
          </cell>
          <cell r="O398" t="str">
            <v>Автолавка/мастерская4Газонраспиловкаминимальная</v>
          </cell>
        </row>
        <row r="399">
          <cell r="I399">
            <v>1880</v>
          </cell>
          <cell r="O399" t="str">
            <v>Автолавка/мастерская3Газонсваркаминимальная</v>
          </cell>
        </row>
        <row r="400">
          <cell r="I400">
            <v>218</v>
          </cell>
          <cell r="O400" t="str">
            <v>Автолавка/мастерская3Газонраспиловкаминимальная</v>
          </cell>
        </row>
        <row r="401">
          <cell r="I401">
            <v>1880</v>
          </cell>
          <cell r="O401" t="str">
            <v>Автолавка/мастерская2Газонсваркаминимальная</v>
          </cell>
        </row>
        <row r="402">
          <cell r="I402">
            <v>1077</v>
          </cell>
          <cell r="O402" t="str">
            <v>Фургон каркасный7Газельсваркаминимальная</v>
          </cell>
        </row>
        <row r="403">
          <cell r="I403">
            <v>249</v>
          </cell>
          <cell r="O403" t="str">
            <v>Фургон каркасный7Газельраспиловкаминимальная</v>
          </cell>
        </row>
        <row r="404">
          <cell r="I404">
            <v>950</v>
          </cell>
          <cell r="O404" t="str">
            <v>Фургон каркасный6Газельсваркаминимальная</v>
          </cell>
        </row>
        <row r="405">
          <cell r="I405">
            <v>217</v>
          </cell>
          <cell r="O405" t="str">
            <v>Фургон каркасный6Газельраспиловкаминимальная</v>
          </cell>
        </row>
        <row r="406">
          <cell r="I406">
            <v>824</v>
          </cell>
          <cell r="O406" t="str">
            <v>Фургон каркасный5Газельсваркаминимальная</v>
          </cell>
        </row>
        <row r="407">
          <cell r="I407">
            <v>184</v>
          </cell>
          <cell r="O407" t="str">
            <v>Фургон каркасный5Газельраспиловкаминимальная</v>
          </cell>
        </row>
        <row r="408">
          <cell r="I408">
            <v>697</v>
          </cell>
          <cell r="O408" t="str">
            <v>Фургон каркасный4Газельсваркаминимальная</v>
          </cell>
        </row>
        <row r="409">
          <cell r="I409">
            <v>152</v>
          </cell>
          <cell r="O409" t="str">
            <v>Фургон каркасный4Газельраспиловкаминимальная</v>
          </cell>
        </row>
        <row r="410">
          <cell r="I410">
            <v>612</v>
          </cell>
          <cell r="O410" t="str">
            <v>Фургон каркасный3Газельсваркаминимальная</v>
          </cell>
        </row>
        <row r="411">
          <cell r="I411">
            <v>119</v>
          </cell>
          <cell r="O411" t="str">
            <v>Фургон каркасный3Газельраспиловкаминимальная</v>
          </cell>
        </row>
        <row r="412">
          <cell r="I412">
            <v>612</v>
          </cell>
          <cell r="O412" t="str">
            <v>Фургон каркасный2Газельсваркаминимальная</v>
          </cell>
        </row>
        <row r="413">
          <cell r="I413">
            <v>119</v>
          </cell>
          <cell r="O413" t="str">
            <v>Фургон каркасный2Газельраспиловкаминимальная</v>
          </cell>
        </row>
        <row r="414">
          <cell r="I414">
            <v>2268</v>
          </cell>
          <cell r="O414" t="str">
            <v>Фургон каркасный7Газонсваркаминимальная</v>
          </cell>
        </row>
        <row r="415">
          <cell r="I415">
            <v>298</v>
          </cell>
          <cell r="O415" t="str">
            <v>Фургон каркасный7Газонраспиловкаминимальная</v>
          </cell>
        </row>
        <row r="416">
          <cell r="I416">
            <v>2073</v>
          </cell>
          <cell r="O416" t="str">
            <v>Фургон каркасный6Газонсваркаминимальная</v>
          </cell>
        </row>
        <row r="417">
          <cell r="I417">
            <v>266</v>
          </cell>
          <cell r="O417" t="str">
            <v>Фургон каркасный6Газонраспиловкаминимальная</v>
          </cell>
        </row>
        <row r="418">
          <cell r="I418">
            <v>1880</v>
          </cell>
          <cell r="O418" t="str">
            <v>Фургон каркасный5Газонсваркаминимальная</v>
          </cell>
        </row>
        <row r="419">
          <cell r="I419">
            <v>219</v>
          </cell>
          <cell r="O419" t="str">
            <v>Фургон каркасный5Газонраспиловкаминимальная</v>
          </cell>
        </row>
        <row r="420">
          <cell r="I420">
            <v>1633</v>
          </cell>
          <cell r="O420" t="str">
            <v>Фургон каркасный4Газонсваркаминимальная</v>
          </cell>
        </row>
        <row r="421">
          <cell r="I421">
            <v>184</v>
          </cell>
          <cell r="O421" t="str">
            <v>Фургон каркасный4Газонраспиловкаминимальная</v>
          </cell>
        </row>
        <row r="422">
          <cell r="I422">
            <v>1556</v>
          </cell>
          <cell r="O422" t="str">
            <v>Фургон каркасный3Газонсваркаминимальная</v>
          </cell>
        </row>
        <row r="423">
          <cell r="I423">
            <v>184</v>
          </cell>
          <cell r="O423" t="str">
            <v>Фургон каркасный3Газонраспиловкаминимальная</v>
          </cell>
        </row>
        <row r="424">
          <cell r="I424">
            <v>1556</v>
          </cell>
          <cell r="O424" t="str">
            <v>Фургон каркасный2Газонсваркаминимальная</v>
          </cell>
        </row>
        <row r="425">
          <cell r="I425">
            <v>2511</v>
          </cell>
          <cell r="O425" t="str">
            <v>Фургон изотермический7Газельсваркаминимальная</v>
          </cell>
        </row>
        <row r="426">
          <cell r="I426">
            <v>348</v>
          </cell>
          <cell r="O426" t="str">
            <v>Фургон изотермический7Газельраспиловкаминимальная</v>
          </cell>
        </row>
        <row r="427">
          <cell r="I427">
            <v>2151</v>
          </cell>
          <cell r="O427" t="str">
            <v>Фургон изотермический6Газельсваркаминимальная</v>
          </cell>
        </row>
        <row r="428">
          <cell r="I428">
            <v>298</v>
          </cell>
          <cell r="O428" t="str">
            <v>Фургон изотермический6Газельраспиловкаминимальная</v>
          </cell>
        </row>
        <row r="429">
          <cell r="I429">
            <v>669.37</v>
          </cell>
          <cell r="J429">
            <v>127.91</v>
          </cell>
          <cell r="O429" t="str">
            <v>Фургон изотермический5Газельсваркаоснование</v>
          </cell>
        </row>
        <row r="430">
          <cell r="I430">
            <v>446.06</v>
          </cell>
          <cell r="J430">
            <v>123.3</v>
          </cell>
          <cell r="O430" t="str">
            <v>Фургон изотермический5Газельраспиловкаминимальная</v>
          </cell>
        </row>
        <row r="431">
          <cell r="I431">
            <v>83.73</v>
          </cell>
          <cell r="J431">
            <v>16</v>
          </cell>
          <cell r="O431" t="str">
            <v>Фургон изотермический5ГазельсваркаПередняя, задняя панели</v>
          </cell>
        </row>
        <row r="432">
          <cell r="I432">
            <v>35.590000000000003</v>
          </cell>
          <cell r="J432">
            <v>6.8</v>
          </cell>
          <cell r="O432" t="str">
            <v>Фургон изотермический5Газельсваркадвери</v>
          </cell>
        </row>
        <row r="433">
          <cell r="I433">
            <v>29.66</v>
          </cell>
          <cell r="J433">
            <v>5.6</v>
          </cell>
          <cell r="O433" t="str">
            <v>Фургон изотермический5Газельсваркапротивоподкатный брус</v>
          </cell>
        </row>
        <row r="434">
          <cell r="I434">
            <v>92.11</v>
          </cell>
          <cell r="J434">
            <v>17.600000000000001</v>
          </cell>
          <cell r="O434" t="str">
            <v>Фургон изотермический5Газельсваркабоковая панель</v>
          </cell>
        </row>
        <row r="435">
          <cell r="I435">
            <v>479.37</v>
          </cell>
          <cell r="J435">
            <v>91.6</v>
          </cell>
          <cell r="O435" t="str">
            <v>Фургон изотермический4Газельсваркаоснование</v>
          </cell>
        </row>
        <row r="436">
          <cell r="I436">
            <v>83.73</v>
          </cell>
          <cell r="J436">
            <v>16</v>
          </cell>
          <cell r="O436" t="str">
            <v>Фургон изотермический4ГазельсваркаПередняя, задняя панели</v>
          </cell>
        </row>
        <row r="437">
          <cell r="I437">
            <v>35.590000000000003</v>
          </cell>
          <cell r="J437">
            <v>6.8</v>
          </cell>
          <cell r="O437" t="str">
            <v>Фургон изотермический4Газельсваркадвери</v>
          </cell>
        </row>
        <row r="438">
          <cell r="I438">
            <v>29.66</v>
          </cell>
          <cell r="J438">
            <v>5.6</v>
          </cell>
          <cell r="O438" t="str">
            <v>Фургон изотермический4Газельсваркапротивоподкатный брус</v>
          </cell>
        </row>
        <row r="439">
          <cell r="I439">
            <v>92.11</v>
          </cell>
          <cell r="J439">
            <v>17.600000000000001</v>
          </cell>
          <cell r="O439" t="str">
            <v>Фургон изотермический4Газельсваркабоковая панель</v>
          </cell>
        </row>
        <row r="440">
          <cell r="I440">
            <v>410.73</v>
          </cell>
          <cell r="J440">
            <v>114</v>
          </cell>
          <cell r="O440" t="str">
            <v>Фургон изотермический4Газельраспиловкаминимальная</v>
          </cell>
        </row>
        <row r="441">
          <cell r="I441">
            <v>343.31</v>
          </cell>
          <cell r="J441">
            <v>65.599999999999994</v>
          </cell>
          <cell r="O441" t="str">
            <v>Фургон изотермический3Газельсваркаоснование</v>
          </cell>
        </row>
        <row r="442">
          <cell r="I442">
            <v>50.24</v>
          </cell>
          <cell r="J442">
            <v>4.8</v>
          </cell>
          <cell r="O442" t="str">
            <v>Фургон изотермический3Газельсваркабоковая панель</v>
          </cell>
        </row>
        <row r="443">
          <cell r="I443">
            <v>83.73</v>
          </cell>
          <cell r="J443">
            <v>16</v>
          </cell>
          <cell r="O443" t="str">
            <v>Фургон изотермический3ГазельсваркаПередняя, задняя панели</v>
          </cell>
        </row>
        <row r="444">
          <cell r="I444">
            <v>14.83</v>
          </cell>
          <cell r="J444">
            <v>2.8</v>
          </cell>
          <cell r="O444" t="str">
            <v>Фургон изотермический3Газельсваркапротивоподкатный брус</v>
          </cell>
        </row>
        <row r="445">
          <cell r="I445">
            <v>35.29</v>
          </cell>
          <cell r="J445">
            <v>6.8</v>
          </cell>
          <cell r="O445" t="str">
            <v>Фургон изотермический3Газельсваркадвери</v>
          </cell>
        </row>
        <row r="446">
          <cell r="I446">
            <v>378.18</v>
          </cell>
          <cell r="J446">
            <v>105</v>
          </cell>
          <cell r="O446" t="str">
            <v>Фургон изотермический3Газельраспиловкаминимальная</v>
          </cell>
        </row>
        <row r="447">
          <cell r="I447">
            <v>1523</v>
          </cell>
          <cell r="O447" t="str">
            <v>Фургон изотермический2Газельсваркаминимальная</v>
          </cell>
        </row>
        <row r="448">
          <cell r="I448">
            <v>190</v>
          </cell>
          <cell r="O448" t="str">
            <v>Фургон изотермический2Газельраспиловкаминимальная</v>
          </cell>
        </row>
        <row r="449">
          <cell r="I449">
            <v>661.05</v>
          </cell>
          <cell r="J449">
            <v>126.3</v>
          </cell>
          <cell r="O449" t="str">
            <v>Фургон изотермический7Газонсваркаоснование</v>
          </cell>
        </row>
        <row r="450">
          <cell r="I450">
            <v>115.13</v>
          </cell>
          <cell r="J450">
            <v>22</v>
          </cell>
          <cell r="O450" t="str">
            <v>Фургон изотермический7ГазонсваркаБоковая панель</v>
          </cell>
        </row>
        <row r="451">
          <cell r="I451">
            <v>104.67</v>
          </cell>
          <cell r="J451">
            <v>20</v>
          </cell>
          <cell r="O451" t="str">
            <v>Фургон изотермический7ГазонсваркаПередняя, задняя панели</v>
          </cell>
        </row>
        <row r="452">
          <cell r="I452">
            <v>44.48</v>
          </cell>
          <cell r="J452">
            <v>8.5</v>
          </cell>
          <cell r="O452" t="str">
            <v>Фургон изотермический7Газонсваркадвери</v>
          </cell>
        </row>
        <row r="453">
          <cell r="I453">
            <v>60.18</v>
          </cell>
          <cell r="J453">
            <v>11.5</v>
          </cell>
          <cell r="O453" t="str">
            <v>Фургон изотермический7Газонсваркакрыша</v>
          </cell>
        </row>
        <row r="454">
          <cell r="I454">
            <v>111.64</v>
          </cell>
          <cell r="J454">
            <v>10.67</v>
          </cell>
          <cell r="O454" t="str">
            <v>Фургон изотермический7Газонсваркакронштейны боковой защиты</v>
          </cell>
        </row>
        <row r="455">
          <cell r="I455">
            <v>57.57</v>
          </cell>
          <cell r="J455">
            <v>5.5</v>
          </cell>
          <cell r="O455" t="str">
            <v>Фургон изотермический7Газонсваркалестница</v>
          </cell>
        </row>
        <row r="456">
          <cell r="I456">
            <v>51.88</v>
          </cell>
          <cell r="J456">
            <v>18</v>
          </cell>
          <cell r="O456" t="str">
            <v xml:space="preserve">Фургон изотермический7ГазонсверлениеСверление портала задних дверей и боковой защиты </v>
          </cell>
        </row>
        <row r="457">
          <cell r="I457">
            <v>386.14</v>
          </cell>
          <cell r="J457">
            <v>107</v>
          </cell>
          <cell r="O457" t="str">
            <v>Фургон изотермический7Газонраспиловкаминимальная</v>
          </cell>
        </row>
        <row r="458">
          <cell r="I458">
            <v>661.05</v>
          </cell>
          <cell r="J458">
            <v>126.3</v>
          </cell>
          <cell r="O458" t="str">
            <v>Фургон изотермический6Газонсваркаоснование</v>
          </cell>
        </row>
        <row r="459">
          <cell r="I459">
            <v>115.13</v>
          </cell>
          <cell r="J459">
            <v>22</v>
          </cell>
          <cell r="O459" t="str">
            <v>Фургон изотермический6ГазонсваркаБоковая панель</v>
          </cell>
        </row>
        <row r="460">
          <cell r="I460">
            <v>104.67</v>
          </cell>
          <cell r="J460">
            <v>20</v>
          </cell>
          <cell r="O460" t="str">
            <v>Фургон изотермический6ГазонсваркаПередняя, задняя панели</v>
          </cell>
        </row>
        <row r="461">
          <cell r="I461">
            <v>44.48</v>
          </cell>
          <cell r="J461">
            <v>8.5</v>
          </cell>
          <cell r="O461" t="str">
            <v>Фургон изотермический6Газонсваркадвери</v>
          </cell>
        </row>
        <row r="462">
          <cell r="I462">
            <v>60.18</v>
          </cell>
          <cell r="J462">
            <v>11.5</v>
          </cell>
          <cell r="O462" t="str">
            <v>Фургон изотермический6Газонсваркакрыша</v>
          </cell>
        </row>
        <row r="463">
          <cell r="I463">
            <v>111.64</v>
          </cell>
          <cell r="J463">
            <v>10.67</v>
          </cell>
          <cell r="O463" t="str">
            <v>Фургон изотермический6Газонсваркакронштейны боковой защиты</v>
          </cell>
        </row>
        <row r="464">
          <cell r="I464">
            <v>57.57</v>
          </cell>
          <cell r="J464">
            <v>5.5</v>
          </cell>
          <cell r="O464" t="str">
            <v>Фургон изотермический6Газонсваркалестница</v>
          </cell>
        </row>
        <row r="465">
          <cell r="I465">
            <v>51.88</v>
          </cell>
          <cell r="J465">
            <v>18</v>
          </cell>
          <cell r="O465" t="str">
            <v xml:space="preserve">Фургон изотермический6ГазонсверлениеСверление портала задних дверей и боковой защиты </v>
          </cell>
        </row>
        <row r="466">
          <cell r="I466">
            <v>386.14</v>
          </cell>
          <cell r="J466">
            <v>107</v>
          </cell>
          <cell r="O466" t="str">
            <v>Фургон изотермический6Газонраспиловкаминимальная</v>
          </cell>
        </row>
        <row r="467">
          <cell r="I467">
            <v>628</v>
          </cell>
          <cell r="J467">
            <v>120</v>
          </cell>
          <cell r="O467" t="str">
            <v>Фургон изотермический5Газонсваркаоснование</v>
          </cell>
        </row>
        <row r="468">
          <cell r="I468">
            <v>115.13</v>
          </cell>
          <cell r="J468">
            <v>22</v>
          </cell>
          <cell r="O468" t="str">
            <v>Фургон изотермический5ГазонсваркаБоковая панель</v>
          </cell>
        </row>
        <row r="469">
          <cell r="I469">
            <v>104.67</v>
          </cell>
          <cell r="J469">
            <v>20</v>
          </cell>
          <cell r="O469" t="str">
            <v>Фургон изотермический5ГазонсваркаПередняя, задняя панели</v>
          </cell>
        </row>
        <row r="470">
          <cell r="I470">
            <v>44.48</v>
          </cell>
          <cell r="J470">
            <v>8.5</v>
          </cell>
          <cell r="O470" t="str">
            <v>Фургон изотермический5Газонсваркадвери</v>
          </cell>
        </row>
        <row r="471">
          <cell r="I471">
            <v>49.72</v>
          </cell>
          <cell r="J471">
            <v>9.5</v>
          </cell>
          <cell r="O471" t="str">
            <v>Фургон изотермический5Газонсваркакрыша</v>
          </cell>
        </row>
        <row r="472">
          <cell r="I472">
            <v>111.64</v>
          </cell>
          <cell r="J472">
            <v>10.67</v>
          </cell>
          <cell r="O472" t="str">
            <v>Фургон изотермический5Газонсваркакронштейны боковой защиты</v>
          </cell>
        </row>
        <row r="473">
          <cell r="I473">
            <v>57.57</v>
          </cell>
          <cell r="J473">
            <v>5.5</v>
          </cell>
          <cell r="O473" t="str">
            <v>Фургон изотермический5Газонсваркалестница</v>
          </cell>
        </row>
        <row r="474">
          <cell r="I474">
            <v>51.88</v>
          </cell>
          <cell r="J474">
            <v>18</v>
          </cell>
          <cell r="O474" t="str">
            <v xml:space="preserve">Фургон изотермический5ГазонсверлениеСверление портала задних дверей и боковой защиты </v>
          </cell>
        </row>
        <row r="475">
          <cell r="I475">
            <v>335.78</v>
          </cell>
          <cell r="J475">
            <v>93</v>
          </cell>
          <cell r="O475" t="str">
            <v>Фургон изотермический5Газонраспиловкаминимальная</v>
          </cell>
        </row>
        <row r="476">
          <cell r="I476">
            <v>1999</v>
          </cell>
          <cell r="O476" t="str">
            <v>Фургон изотермический4Газонсваркаминимальная</v>
          </cell>
        </row>
        <row r="477">
          <cell r="I477">
            <v>218</v>
          </cell>
          <cell r="O477" t="str">
            <v>Фургон изотермический4Газонраспиловкаминимальная</v>
          </cell>
        </row>
        <row r="478">
          <cell r="I478">
            <v>1880</v>
          </cell>
          <cell r="O478" t="str">
            <v>Фургон изотермический3Газонсваркаминимальная</v>
          </cell>
        </row>
        <row r="479">
          <cell r="I479">
            <v>190</v>
          </cell>
          <cell r="O479" t="str">
            <v>Фургон изотермический3Газонраспиловкаминимальная</v>
          </cell>
        </row>
        <row r="480">
          <cell r="I480">
            <v>1880</v>
          </cell>
          <cell r="O480" t="str">
            <v>Фургон изотермический2Газонсваркаминимальная</v>
          </cell>
        </row>
        <row r="481">
          <cell r="I481">
            <v>2561</v>
          </cell>
          <cell r="O481" t="str">
            <v>Прицеп еврофура7Газельсварка</v>
          </cell>
        </row>
        <row r="482">
          <cell r="I482">
            <v>187</v>
          </cell>
          <cell r="O482" t="str">
            <v>Прицеп еврофура7Газельраспиловка</v>
          </cell>
        </row>
        <row r="483">
          <cell r="I483">
            <v>2195</v>
          </cell>
          <cell r="O483" t="str">
            <v>Прицеп еврофура6Газельсварка</v>
          </cell>
        </row>
        <row r="484">
          <cell r="I484">
            <v>388</v>
          </cell>
          <cell r="O484" t="str">
            <v>Прицеп еврофура6Газельсварка</v>
          </cell>
        </row>
        <row r="485">
          <cell r="I485">
            <v>3331</v>
          </cell>
          <cell r="O485" t="str">
            <v>Прицеп еврофура6Газельсваркамаксимальная</v>
          </cell>
        </row>
        <row r="486">
          <cell r="I486">
            <v>3243</v>
          </cell>
          <cell r="O486" t="str">
            <v>Прицеп еврофура6Газельсваркасредняя</v>
          </cell>
        </row>
        <row r="487">
          <cell r="I487">
            <v>2629</v>
          </cell>
          <cell r="O487" t="str">
            <v>Прицеп еврофура6Газельсваркаминимальная</v>
          </cell>
        </row>
        <row r="488">
          <cell r="I488">
            <v>167</v>
          </cell>
          <cell r="O488" t="str">
            <v>Прицеп еврофура6Газельраспиловка</v>
          </cell>
        </row>
        <row r="489">
          <cell r="I489">
            <v>278</v>
          </cell>
          <cell r="O489" t="str">
            <v>Прицеп еврофура6Газельраспиловка</v>
          </cell>
        </row>
        <row r="490">
          <cell r="I490">
            <v>382</v>
          </cell>
          <cell r="O490" t="str">
            <v>Прицеп еврофура6Газельраспиловкамаксимальная</v>
          </cell>
        </row>
        <row r="491">
          <cell r="I491">
            <v>382</v>
          </cell>
          <cell r="O491" t="str">
            <v>Прицеп еврофура6Газельраспиловкасредняя</v>
          </cell>
        </row>
        <row r="492">
          <cell r="I492">
            <v>347</v>
          </cell>
          <cell r="O492" t="str">
            <v>Прицеп еврофура6Газельраспиловкаминимальная</v>
          </cell>
        </row>
        <row r="493">
          <cell r="I493">
            <v>1829</v>
          </cell>
          <cell r="O493" t="str">
            <v>Прицеп еврофура5Газельсварка</v>
          </cell>
        </row>
        <row r="494">
          <cell r="I494">
            <v>388</v>
          </cell>
          <cell r="O494" t="str">
            <v>Прицеп еврофура5Газельсварка</v>
          </cell>
        </row>
        <row r="495">
          <cell r="I495">
            <v>3067</v>
          </cell>
          <cell r="O495" t="str">
            <v>Прицеп еврофура5Газельсваркамаксимальная</v>
          </cell>
        </row>
        <row r="496">
          <cell r="I496">
            <v>2980</v>
          </cell>
          <cell r="O496" t="str">
            <v>Прицеп еврофура5Газельсваркасредняя</v>
          </cell>
        </row>
        <row r="497">
          <cell r="I497">
            <v>2279</v>
          </cell>
          <cell r="O497" t="str">
            <v>Прицеп еврофура5Газельсваркаминимальная</v>
          </cell>
        </row>
        <row r="498">
          <cell r="I498">
            <v>138</v>
          </cell>
          <cell r="O498" t="str">
            <v>Прицеп еврофура5Газельраспиловка</v>
          </cell>
        </row>
        <row r="499">
          <cell r="I499">
            <v>278</v>
          </cell>
          <cell r="O499" t="str">
            <v>Прицеп еврофура5Газельраспиловка</v>
          </cell>
        </row>
        <row r="500">
          <cell r="I500">
            <v>382</v>
          </cell>
          <cell r="O500" t="str">
            <v>Прицеп еврофура5Газельраспиловкамаксимальная</v>
          </cell>
        </row>
        <row r="501">
          <cell r="I501">
            <v>382</v>
          </cell>
          <cell r="O501" t="str">
            <v>Прицеп еврофура5Газельраспиловкасредняя</v>
          </cell>
        </row>
        <row r="502">
          <cell r="I502">
            <v>347</v>
          </cell>
          <cell r="O502" t="str">
            <v>Прицеп еврофура5Газельраспиловкаминимальная</v>
          </cell>
        </row>
        <row r="503">
          <cell r="I503">
            <v>1463</v>
          </cell>
          <cell r="O503" t="str">
            <v>Прицеп еврофура4Газельсварка</v>
          </cell>
        </row>
        <row r="504">
          <cell r="I504">
            <v>388</v>
          </cell>
          <cell r="O504" t="str">
            <v>Прицеп еврофура4Газельсварка</v>
          </cell>
        </row>
        <row r="505">
          <cell r="I505">
            <v>2629</v>
          </cell>
          <cell r="O505" t="str">
            <v>Прицеп еврофура4Газельсваркамаксимальная</v>
          </cell>
        </row>
        <row r="506">
          <cell r="I506">
            <v>2541</v>
          </cell>
          <cell r="O506" t="str">
            <v>Прицеп еврофура4Газельсваркасредняя</v>
          </cell>
        </row>
        <row r="507">
          <cell r="I507">
            <v>2191</v>
          </cell>
          <cell r="O507" t="str">
            <v>Прицеп еврофура4Газельсваркаминимальная</v>
          </cell>
        </row>
        <row r="508">
          <cell r="I508">
            <v>116</v>
          </cell>
          <cell r="O508" t="str">
            <v>Прицеп еврофура4Газельраспиловка</v>
          </cell>
        </row>
        <row r="509">
          <cell r="I509">
            <v>243</v>
          </cell>
          <cell r="O509" t="str">
            <v>Прицеп еврофура4Газельраспиловка</v>
          </cell>
        </row>
        <row r="510">
          <cell r="I510">
            <v>347</v>
          </cell>
          <cell r="O510" t="str">
            <v>Прицеп еврофура4Газельраспиловкамаксимальная</v>
          </cell>
        </row>
        <row r="511">
          <cell r="I511">
            <v>347</v>
          </cell>
          <cell r="O511" t="str">
            <v>Прицеп еврофура4Газельраспиловкасредняя</v>
          </cell>
        </row>
        <row r="512">
          <cell r="I512">
            <v>312</v>
          </cell>
          <cell r="O512" t="str">
            <v>Прицеп еврофура4Газельраспиловкаминимальная</v>
          </cell>
        </row>
        <row r="513">
          <cell r="I513">
            <v>1097</v>
          </cell>
          <cell r="O513" t="str">
            <v>Прицеп еврофура3Газельсварка</v>
          </cell>
        </row>
        <row r="514">
          <cell r="I514">
            <v>388</v>
          </cell>
          <cell r="O514" t="str">
            <v>Прицеп еврофура3Газельсварка</v>
          </cell>
        </row>
        <row r="515">
          <cell r="I515">
            <v>2629</v>
          </cell>
          <cell r="O515" t="str">
            <v>Прицеп еврофура3Газельсваркамаксимальная</v>
          </cell>
        </row>
        <row r="516">
          <cell r="I516">
            <v>2541</v>
          </cell>
          <cell r="O516" t="str">
            <v>Прицеп еврофура3Газельсваркасредняя</v>
          </cell>
        </row>
        <row r="517">
          <cell r="I517">
            <v>2191</v>
          </cell>
          <cell r="O517" t="str">
            <v>Прицеп еврофура3Газельсваркаминимальная</v>
          </cell>
        </row>
        <row r="518">
          <cell r="I518">
            <v>116</v>
          </cell>
          <cell r="O518" t="str">
            <v>Прицеп еврофура3Газельраспиловка</v>
          </cell>
        </row>
        <row r="519">
          <cell r="I519">
            <v>243</v>
          </cell>
          <cell r="O519" t="str">
            <v>Прицеп еврофура3Газельраспиловка</v>
          </cell>
        </row>
        <row r="520">
          <cell r="I520">
            <v>347</v>
          </cell>
          <cell r="O520" t="str">
            <v>Прицеп еврофура3Газельраспиловкамаксимальная</v>
          </cell>
        </row>
        <row r="521">
          <cell r="I521">
            <v>347</v>
          </cell>
          <cell r="O521" t="str">
            <v>Прицеп еврофура3Газельраспиловкасредняя</v>
          </cell>
        </row>
        <row r="522">
          <cell r="I522">
            <v>312</v>
          </cell>
          <cell r="O522" t="str">
            <v>Прицеп еврофура3Газельраспиловкаминимальная</v>
          </cell>
        </row>
        <row r="523">
          <cell r="I523">
            <v>731</v>
          </cell>
          <cell r="O523" t="str">
            <v>Прицеп еврофура2Газельсварка</v>
          </cell>
        </row>
        <row r="524">
          <cell r="I524">
            <v>116</v>
          </cell>
          <cell r="O524" t="str">
            <v>Прицеп еврофура2Газельраспиловка</v>
          </cell>
        </row>
        <row r="525">
          <cell r="I525">
            <v>2561</v>
          </cell>
          <cell r="O525" t="str">
            <v>Прицеп еврофура7Газонсварка</v>
          </cell>
        </row>
        <row r="526">
          <cell r="I526">
            <v>3506</v>
          </cell>
          <cell r="O526" t="str">
            <v>Прицеп еврофура7Газонсваркамаксимальная</v>
          </cell>
        </row>
        <row r="527">
          <cell r="I527">
            <v>3418</v>
          </cell>
          <cell r="O527" t="str">
            <v>Прицеп еврофура7Газонсваркасредняя</v>
          </cell>
        </row>
        <row r="528">
          <cell r="I528">
            <v>2718</v>
          </cell>
          <cell r="O528" t="str">
            <v>Прицеп еврофура7Газонсваркаминимальная</v>
          </cell>
        </row>
        <row r="529">
          <cell r="I529">
            <v>187</v>
          </cell>
          <cell r="J529">
            <v>59.618999999999993</v>
          </cell>
          <cell r="O529" t="str">
            <v>Прицеп еврофура7ГазонраспиловкаРаспиловка шасси прицепа</v>
          </cell>
        </row>
        <row r="530">
          <cell r="I530">
            <v>278</v>
          </cell>
          <cell r="O530" t="str">
            <v>Прицеп еврофура7Газонраспиловка</v>
          </cell>
        </row>
        <row r="531">
          <cell r="I531">
            <v>382</v>
          </cell>
          <cell r="O531" t="str">
            <v>Прицеп еврофура7Газонраспиловкамаксимальная</v>
          </cell>
        </row>
        <row r="532">
          <cell r="I532">
            <v>382</v>
          </cell>
          <cell r="O532" t="str">
            <v>Прицеп еврофура7Газонраспиловкасредняя</v>
          </cell>
        </row>
        <row r="533">
          <cell r="I533">
            <v>347</v>
          </cell>
          <cell r="O533" t="str">
            <v>Прицеп еврофура7Газонраспиловкаминимальная</v>
          </cell>
        </row>
        <row r="534">
          <cell r="I534">
            <v>2195</v>
          </cell>
          <cell r="O534" t="str">
            <v>Прицеп еврофура6Газонсварка</v>
          </cell>
        </row>
        <row r="535">
          <cell r="I535">
            <v>388</v>
          </cell>
          <cell r="O535" t="str">
            <v>Прицеп еврофура6Газонсварка</v>
          </cell>
        </row>
        <row r="536">
          <cell r="I536">
            <v>118.27</v>
          </cell>
          <cell r="J536">
            <v>22.6</v>
          </cell>
          <cell r="O536" t="str">
            <v>Прицеп еврофура6Газонсваркамаксимальнаядвери</v>
          </cell>
        </row>
        <row r="537">
          <cell r="I537">
            <v>295.68</v>
          </cell>
          <cell r="J537">
            <v>56.5</v>
          </cell>
          <cell r="O537" t="str">
            <v>Прицеп еврофура6Газонсваркамаксимальнаяролики</v>
          </cell>
        </row>
        <row r="538">
          <cell r="I538">
            <v>52.33</v>
          </cell>
          <cell r="J538">
            <v>10</v>
          </cell>
          <cell r="O538" t="str">
            <v>Прицеп еврофура6Газонсваркамаксимальнаякрыша</v>
          </cell>
        </row>
        <row r="539">
          <cell r="I539">
            <v>62.8</v>
          </cell>
          <cell r="J539">
            <v>12</v>
          </cell>
          <cell r="O539" t="str">
            <v>Прицеп еврофура6Газонсваркамаксимальнаякаретка</v>
          </cell>
        </row>
        <row r="540">
          <cell r="I540">
            <v>224.2</v>
          </cell>
          <cell r="J540">
            <v>42.84</v>
          </cell>
          <cell r="O540" t="str">
            <v>Прицеп еврофура6Газонсваркамаксимальнаястойки средние</v>
          </cell>
        </row>
        <row r="541">
          <cell r="I541">
            <v>114.22</v>
          </cell>
          <cell r="J541">
            <v>21.85</v>
          </cell>
          <cell r="O541" t="str">
            <v>Прицеп еврофура6Газонсваркамаксимальнаястойки передние, задние</v>
          </cell>
        </row>
        <row r="542">
          <cell r="I542">
            <v>90.82</v>
          </cell>
          <cell r="J542">
            <v>31</v>
          </cell>
          <cell r="O542" t="str">
            <v>Прицеп еврофура6Газонсверловкамаксимальнаястоек</v>
          </cell>
        </row>
        <row r="543">
          <cell r="I543">
            <v>118.27</v>
          </cell>
          <cell r="J543">
            <v>22.6</v>
          </cell>
          <cell r="O543" t="str">
            <v>Прицеп еврофура6Газонсваркасредняядвери</v>
          </cell>
        </row>
        <row r="544">
          <cell r="I544">
            <v>41.87</v>
          </cell>
          <cell r="J544">
            <v>8</v>
          </cell>
          <cell r="O544" t="str">
            <v>Прицеп еврофура6Газонсваркасредняякрыша</v>
          </cell>
        </row>
        <row r="545">
          <cell r="I545">
            <v>266.89999999999998</v>
          </cell>
          <cell r="J545">
            <v>51</v>
          </cell>
          <cell r="O545" t="str">
            <v>Прицеп еврофура6Газонсваркасредняяролики</v>
          </cell>
        </row>
        <row r="546">
          <cell r="I546">
            <v>171.04</v>
          </cell>
          <cell r="J546">
            <v>32.68</v>
          </cell>
          <cell r="O546" t="str">
            <v>Прицеп еврофура6Газонсваркасредняястойки средние</v>
          </cell>
        </row>
        <row r="547">
          <cell r="I547">
            <v>87.14</v>
          </cell>
          <cell r="J547">
            <v>16.649999999999999</v>
          </cell>
          <cell r="O547" t="str">
            <v>Прицеп еврофура6Газонсваркасредняястойки передние, задние</v>
          </cell>
        </row>
        <row r="548">
          <cell r="I548">
            <v>90.82</v>
          </cell>
          <cell r="J548">
            <v>31</v>
          </cell>
          <cell r="O548" t="str">
            <v>Прицеп еврофура6Газонсверловкасредняястоек</v>
          </cell>
        </row>
        <row r="549">
          <cell r="I549">
            <v>68.03</v>
          </cell>
          <cell r="J549">
            <v>13</v>
          </cell>
          <cell r="O549" t="str">
            <v>Прицеп еврофура6Газонсваркаминимальнаякрыша</v>
          </cell>
        </row>
        <row r="550">
          <cell r="I550">
            <v>164.11</v>
          </cell>
          <cell r="J550">
            <v>31</v>
          </cell>
          <cell r="O550" t="str">
            <v>Прицеп еврофура6Газонсваркаминимальнаястойки средние</v>
          </cell>
        </row>
        <row r="551">
          <cell r="I551">
            <v>83.6</v>
          </cell>
          <cell r="J551">
            <v>16</v>
          </cell>
          <cell r="O551" t="str">
            <v>Прицеп еврофура6Газонсваркаминимальнаястойки передние, задние</v>
          </cell>
        </row>
        <row r="552">
          <cell r="I552">
            <v>12.98</v>
          </cell>
          <cell r="J552">
            <v>4</v>
          </cell>
          <cell r="O552" t="str">
            <v>Прицеп еврофура6Газонсверловкаминимальнаястоек</v>
          </cell>
        </row>
        <row r="553">
          <cell r="I553">
            <v>293.07</v>
          </cell>
          <cell r="J553">
            <v>28</v>
          </cell>
          <cell r="O553" t="str">
            <v>Прицеп еврофура6Газонсваркаминимальнаяборта</v>
          </cell>
        </row>
        <row r="554">
          <cell r="I554">
            <v>167</v>
          </cell>
          <cell r="J554">
            <v>50.099999999999994</v>
          </cell>
          <cell r="O554" t="str">
            <v>Прицеп еврофура6ГазонраспиловкаРаспиловка шасси прицепа</v>
          </cell>
        </row>
        <row r="555">
          <cell r="I555">
            <v>278</v>
          </cell>
          <cell r="O555" t="str">
            <v>Прицеп еврофура6Газонраспиловка</v>
          </cell>
        </row>
        <row r="556">
          <cell r="I556">
            <v>160.46</v>
          </cell>
          <cell r="J556">
            <v>44</v>
          </cell>
          <cell r="O556" t="str">
            <v>Прицеп еврофура6Газонраспиловкамаксимальная</v>
          </cell>
        </row>
        <row r="557">
          <cell r="I557">
            <v>131.88999999999999</v>
          </cell>
          <cell r="J557">
            <v>36</v>
          </cell>
          <cell r="O557" t="str">
            <v>Прицеп еврофура6Газонраспиловкасредняя</v>
          </cell>
        </row>
        <row r="558">
          <cell r="I558">
            <v>227.49</v>
          </cell>
          <cell r="J558">
            <v>62.9</v>
          </cell>
          <cell r="O558" t="str">
            <v>Прицеп еврофура6Газонраспиловкаминимальная</v>
          </cell>
        </row>
        <row r="559">
          <cell r="I559">
            <v>1829</v>
          </cell>
          <cell r="O559" t="str">
            <v>Прицеп еврофура5Газонсварка</v>
          </cell>
        </row>
        <row r="560">
          <cell r="I560">
            <v>388</v>
          </cell>
          <cell r="O560" t="str">
            <v>Прицеп еврофура5Газонсварка</v>
          </cell>
        </row>
        <row r="561">
          <cell r="I561">
            <v>3155</v>
          </cell>
          <cell r="O561" t="str">
            <v>Прицеп еврофура5Газонсваркамаксимальная</v>
          </cell>
        </row>
        <row r="562">
          <cell r="I562">
            <v>3067</v>
          </cell>
          <cell r="O562" t="str">
            <v>Прицеп еврофура5Газонсваркасредняя</v>
          </cell>
        </row>
        <row r="563">
          <cell r="I563">
            <v>2629</v>
          </cell>
          <cell r="O563" t="str">
            <v>Прицеп еврофура5Газонсваркаминимальная</v>
          </cell>
        </row>
        <row r="564">
          <cell r="I564">
            <v>138</v>
          </cell>
          <cell r="J564">
            <v>41.382599999999996</v>
          </cell>
          <cell r="O564" t="str">
            <v>Прицеп еврофура5ГазонраспиловкаРаспиловка шасси прицепа</v>
          </cell>
        </row>
        <row r="565">
          <cell r="I565">
            <v>278</v>
          </cell>
          <cell r="O565" t="str">
            <v>Прицеп еврофура5Газонраспиловка</v>
          </cell>
        </row>
        <row r="566">
          <cell r="I566">
            <v>382</v>
          </cell>
          <cell r="O566" t="str">
            <v>Прицеп еврофура5Газонраспиловкамаксимальная</v>
          </cell>
        </row>
        <row r="567">
          <cell r="I567">
            <v>382</v>
          </cell>
          <cell r="O567" t="str">
            <v>Прицеп еврофура5Газонраспиловкасредняя</v>
          </cell>
        </row>
        <row r="568">
          <cell r="I568">
            <v>347</v>
          </cell>
          <cell r="O568" t="str">
            <v>Прицеп еврофура5Газонраспиловкаминимальная</v>
          </cell>
        </row>
        <row r="569">
          <cell r="I569">
            <v>1463</v>
          </cell>
          <cell r="O569" t="str">
            <v>Прицеп еврофура4Газонсварка</v>
          </cell>
        </row>
        <row r="570">
          <cell r="I570">
            <v>388</v>
          </cell>
          <cell r="O570" t="str">
            <v>Прицеп еврофура4Газонсварка</v>
          </cell>
        </row>
        <row r="571">
          <cell r="I571">
            <v>2718</v>
          </cell>
          <cell r="O571" t="str">
            <v>Прицеп еврофура4Газонсваркамаксимальная</v>
          </cell>
        </row>
        <row r="572">
          <cell r="I572">
            <v>2629</v>
          </cell>
          <cell r="O572" t="str">
            <v>Прицеп еврофура4Газонсваркасредняя</v>
          </cell>
        </row>
        <row r="573">
          <cell r="I573">
            <v>2103</v>
          </cell>
          <cell r="O573" t="str">
            <v>Прицеп еврофура4Газонсваркаминимальная</v>
          </cell>
        </row>
        <row r="574">
          <cell r="I574">
            <v>116</v>
          </cell>
          <cell r="J574">
            <v>34.819499999999991</v>
          </cell>
          <cell r="O574" t="str">
            <v>Прицеп еврофура4ГазонраспиловкаРаспиловка шасси прицепа</v>
          </cell>
        </row>
        <row r="575">
          <cell r="I575">
            <v>243</v>
          </cell>
          <cell r="O575" t="str">
            <v>Прицеп еврофура4Газонраспиловка</v>
          </cell>
        </row>
        <row r="576">
          <cell r="I576">
            <v>347</v>
          </cell>
          <cell r="O576" t="str">
            <v>Прицеп еврофура4Газонраспиловкамаксимальная</v>
          </cell>
        </row>
        <row r="577">
          <cell r="I577">
            <v>347</v>
          </cell>
          <cell r="O577" t="str">
            <v>Прицеп еврофура4Газонраспиловкасредняя</v>
          </cell>
        </row>
        <row r="578">
          <cell r="I578">
            <v>312</v>
          </cell>
          <cell r="O578" t="str">
            <v>Прицеп еврофура4Газонраспиловкаминимальная</v>
          </cell>
        </row>
        <row r="579">
          <cell r="I579">
            <v>1097</v>
          </cell>
          <cell r="O579" t="str">
            <v>Прицеп еврофура3Газонсварка</v>
          </cell>
        </row>
        <row r="580">
          <cell r="I580">
            <v>388</v>
          </cell>
          <cell r="O580" t="str">
            <v>Прицеп еврофура3Газонсварка</v>
          </cell>
        </row>
        <row r="581">
          <cell r="I581">
            <v>2718</v>
          </cell>
          <cell r="O581" t="str">
            <v>Прицеп еврофура3Газонсваркамаксимальная</v>
          </cell>
        </row>
        <row r="582">
          <cell r="I582">
            <v>2629</v>
          </cell>
          <cell r="O582" t="str">
            <v>Прицеп еврофура3Газонсваркасредняя</v>
          </cell>
        </row>
        <row r="583">
          <cell r="I583">
            <v>2103</v>
          </cell>
          <cell r="O583" t="str">
            <v>Прицеп еврофура3Газонсваркаминимальная</v>
          </cell>
        </row>
        <row r="584">
          <cell r="I584">
            <v>116</v>
          </cell>
          <cell r="J584">
            <v>34.819499999999991</v>
          </cell>
          <cell r="O584" t="str">
            <v>Прицеп еврофура3ГазонраспиловкаРаспиловка шасси прицепа</v>
          </cell>
        </row>
        <row r="585">
          <cell r="I585">
            <v>243</v>
          </cell>
          <cell r="O585" t="str">
            <v>Прицеп еврофура3Газонраспиловка</v>
          </cell>
        </row>
        <row r="586">
          <cell r="I586">
            <v>347</v>
          </cell>
          <cell r="O586" t="str">
            <v>Прицеп еврофура3Газонраспиловкамаксимальная</v>
          </cell>
        </row>
        <row r="587">
          <cell r="I587">
            <v>347</v>
          </cell>
          <cell r="O587" t="str">
            <v>Прицеп еврофура3Газонраспиловкасредняя</v>
          </cell>
        </row>
        <row r="588">
          <cell r="I588">
            <v>312</v>
          </cell>
          <cell r="O588" t="str">
            <v>Прицеп еврофура3Газонраспиловкаминимальная</v>
          </cell>
        </row>
        <row r="589">
          <cell r="I589">
            <v>2629</v>
          </cell>
          <cell r="O589" t="str">
            <v>Бортовая платформа з/о6Газельсварка</v>
          </cell>
        </row>
        <row r="590">
          <cell r="I590">
            <v>2629</v>
          </cell>
          <cell r="O590" t="str">
            <v>Бортовая платформа з/о5Газельсварка</v>
          </cell>
        </row>
        <row r="591">
          <cell r="I591">
            <v>2286</v>
          </cell>
          <cell r="O591" t="str">
            <v>Бортовая платформа з/о4Газельсварка</v>
          </cell>
        </row>
        <row r="592">
          <cell r="I592">
            <v>2286</v>
          </cell>
          <cell r="O592" t="str">
            <v>Бортовая платформа з/о3Газельсварка</v>
          </cell>
        </row>
        <row r="593">
          <cell r="I593">
            <v>2134</v>
          </cell>
          <cell r="O593" t="str">
            <v>Бортовая платформа з/о2Газельсварка</v>
          </cell>
        </row>
        <row r="594">
          <cell r="I594">
            <v>276</v>
          </cell>
          <cell r="O594" t="str">
            <v>Бортовая платформа з/оГазельсварка</v>
          </cell>
        </row>
        <row r="595">
          <cell r="I595">
            <v>2892</v>
          </cell>
          <cell r="O595" t="str">
            <v>Бортовая платформа з/о7Газонсварка</v>
          </cell>
        </row>
        <row r="596">
          <cell r="I596">
            <v>2629</v>
          </cell>
          <cell r="O596" t="str">
            <v>Бортовая платформа з/о6Газонсварка</v>
          </cell>
        </row>
        <row r="597">
          <cell r="I597">
            <v>2629</v>
          </cell>
          <cell r="O597" t="str">
            <v>Бортовая платформа з/о5Газонсварка</v>
          </cell>
        </row>
        <row r="598">
          <cell r="I598">
            <v>276</v>
          </cell>
          <cell r="O598" t="str">
            <v>Бортовая платформа з/оГазонсварка</v>
          </cell>
        </row>
        <row r="599">
          <cell r="I599">
            <v>2367</v>
          </cell>
          <cell r="O599" t="str">
            <v>Бортовая платформа с/о6Газельсварка</v>
          </cell>
        </row>
        <row r="600">
          <cell r="I600">
            <v>243</v>
          </cell>
          <cell r="O600" t="str">
            <v>Бортовая платформа с/о6Газельраспиловка</v>
          </cell>
        </row>
        <row r="601">
          <cell r="I601">
            <v>2367</v>
          </cell>
          <cell r="O601" t="str">
            <v>Бортовая платформа с/о5Газельсварка</v>
          </cell>
        </row>
        <row r="602">
          <cell r="I602">
            <v>243</v>
          </cell>
          <cell r="O602" t="str">
            <v>Бортовая платформа с/о5Газельраспиловка</v>
          </cell>
        </row>
        <row r="603">
          <cell r="I603">
            <v>1753</v>
          </cell>
          <cell r="O603" t="str">
            <v>Бортовая платформа с/о4Газельсварка</v>
          </cell>
        </row>
        <row r="604">
          <cell r="I604">
            <v>173</v>
          </cell>
          <cell r="O604" t="str">
            <v>Бортовая платформа с/о4Газельраспиловка</v>
          </cell>
        </row>
        <row r="605">
          <cell r="I605">
            <v>1753</v>
          </cell>
          <cell r="O605" t="str">
            <v>Бортовая платформа с/о3Газельсварка</v>
          </cell>
        </row>
        <row r="606">
          <cell r="I606">
            <v>173</v>
          </cell>
          <cell r="O606" t="str">
            <v>Бортовая платформа с/о3Газельраспиловка</v>
          </cell>
        </row>
        <row r="607">
          <cell r="I607">
            <v>2668</v>
          </cell>
          <cell r="O607" t="str">
            <v>Бортовая платформа с/о7Газонсварка</v>
          </cell>
        </row>
        <row r="608">
          <cell r="I608">
            <v>278</v>
          </cell>
          <cell r="O608" t="str">
            <v>Бортовая платформа с/о7Газонраспиловка</v>
          </cell>
        </row>
        <row r="609">
          <cell r="I609">
            <v>2367</v>
          </cell>
          <cell r="O609" t="str">
            <v>Бортовая платформа с/о6Газонсварка</v>
          </cell>
        </row>
        <row r="610">
          <cell r="I610">
            <v>243</v>
          </cell>
          <cell r="O610" t="str">
            <v>Бортовая платформа с/о6Газонраспиловка</v>
          </cell>
        </row>
        <row r="611">
          <cell r="I611">
            <v>2367</v>
          </cell>
          <cell r="O611" t="str">
            <v>Бортовая платформа с/о5Газонсварка</v>
          </cell>
        </row>
        <row r="612">
          <cell r="I612">
            <v>243</v>
          </cell>
          <cell r="O612" t="str">
            <v>Бортовая платформа с/о5Газонраспиловка</v>
          </cell>
        </row>
        <row r="613">
          <cell r="I613">
            <v>1753</v>
          </cell>
          <cell r="O613" t="str">
            <v>Бортовая платформа с/о4Газонсварка</v>
          </cell>
        </row>
        <row r="614">
          <cell r="I614">
            <v>173</v>
          </cell>
          <cell r="O614" t="str">
            <v>Бортовая платформа с/о4Газонраспиловка</v>
          </cell>
        </row>
        <row r="615">
          <cell r="I615">
            <v>1753</v>
          </cell>
          <cell r="O615" t="str">
            <v>Бортовая платформа с/о3Газонсварка</v>
          </cell>
        </row>
        <row r="616">
          <cell r="I616">
            <v>173</v>
          </cell>
          <cell r="O616" t="str">
            <v>Бортовая платформа с/о3Газонраспиловка</v>
          </cell>
        </row>
        <row r="617">
          <cell r="I617">
            <v>388</v>
          </cell>
          <cell r="O617" t="str">
            <v>Еврофура6Газельсварка</v>
          </cell>
        </row>
        <row r="618">
          <cell r="I618">
            <v>432.15</v>
          </cell>
          <cell r="J618">
            <v>82.6</v>
          </cell>
          <cell r="O618" t="str">
            <v>Еврофура6Газельсваркамаксимальнаяоснование</v>
          </cell>
        </row>
        <row r="619">
          <cell r="I619">
            <v>59.66</v>
          </cell>
          <cell r="J619">
            <v>11.4</v>
          </cell>
          <cell r="O619" t="str">
            <v>Еврофура6Газельсваркамаксимальнаядвери</v>
          </cell>
        </row>
        <row r="620">
          <cell r="I620">
            <v>245</v>
          </cell>
          <cell r="J620">
            <v>67.7</v>
          </cell>
          <cell r="O620" t="str">
            <v>Еврофура6Газельсваркамаксимальнаяролики</v>
          </cell>
        </row>
        <row r="621">
          <cell r="I621">
            <v>54.13</v>
          </cell>
          <cell r="J621">
            <v>10.3</v>
          </cell>
          <cell r="O621" t="str">
            <v>Еврофура6Газельсваркамаксимальнаякрыша</v>
          </cell>
        </row>
        <row r="622">
          <cell r="I622">
            <v>64.95</v>
          </cell>
          <cell r="J622">
            <v>12.4</v>
          </cell>
          <cell r="O622" t="str">
            <v>Еврофура6Газельсваркамаксимальнаякаретка</v>
          </cell>
        </row>
        <row r="623">
          <cell r="I623">
            <v>181.34</v>
          </cell>
          <cell r="J623">
            <v>34.700000000000003</v>
          </cell>
          <cell r="O623" t="str">
            <v>Еврофура6Газельсваркамаксимальнаястойки передние, задние</v>
          </cell>
        </row>
        <row r="624">
          <cell r="I624">
            <v>88.66</v>
          </cell>
          <cell r="J624">
            <v>16.899999999999999</v>
          </cell>
          <cell r="O624" t="str">
            <v>Еврофура6Газельсваркамаксимальнаястойки средние</v>
          </cell>
        </row>
        <row r="625">
          <cell r="I625">
            <v>26.04</v>
          </cell>
          <cell r="J625">
            <v>9</v>
          </cell>
          <cell r="O625" t="str">
            <v>Еврофура6Газельсверловкамаксимальнаястоек</v>
          </cell>
        </row>
        <row r="626">
          <cell r="I626">
            <v>29.66</v>
          </cell>
          <cell r="J626">
            <v>5.6</v>
          </cell>
          <cell r="O626" t="str">
            <v>Еврофура6Газельсваркамаксимальнаяпротивоподкатный брус</v>
          </cell>
        </row>
        <row r="627">
          <cell r="I627">
            <v>700.22</v>
          </cell>
          <cell r="J627">
            <v>134</v>
          </cell>
          <cell r="O627" t="str">
            <v>Еврофура6Газельсваркасредняяоснование</v>
          </cell>
        </row>
        <row r="628">
          <cell r="I628">
            <v>66.459999999999994</v>
          </cell>
          <cell r="J628">
            <v>12.7</v>
          </cell>
          <cell r="O628" t="str">
            <v>Еврофура6Газельсваркасредняядвери</v>
          </cell>
        </row>
        <row r="629">
          <cell r="I629">
            <v>238.7</v>
          </cell>
          <cell r="J629">
            <v>66</v>
          </cell>
          <cell r="O629" t="str">
            <v>Еврофура6Газельсваркасредняяролики</v>
          </cell>
        </row>
        <row r="630">
          <cell r="I630">
            <v>46.05</v>
          </cell>
          <cell r="J630">
            <v>8.8000000000000007</v>
          </cell>
          <cell r="O630" t="str">
            <v>Еврофура6Газельсваркасредняякрыша</v>
          </cell>
        </row>
        <row r="631">
          <cell r="I631">
            <v>88.66</v>
          </cell>
          <cell r="J631">
            <v>16.899999999999999</v>
          </cell>
          <cell r="O631" t="str">
            <v>Еврофура6Газельсваркасредняястойки средние</v>
          </cell>
        </row>
        <row r="632">
          <cell r="I632">
            <v>26.04</v>
          </cell>
          <cell r="J632">
            <v>9</v>
          </cell>
          <cell r="O632" t="str">
            <v>Еврофура6Газельсверловкасредняястоек</v>
          </cell>
        </row>
        <row r="633">
          <cell r="I633">
            <v>29.66</v>
          </cell>
          <cell r="J633">
            <v>5.6</v>
          </cell>
          <cell r="O633" t="str">
            <v>Еврофура6Газельсваркасредняяпротивоподкатный брус</v>
          </cell>
        </row>
        <row r="634">
          <cell r="I634">
            <v>181.34</v>
          </cell>
          <cell r="J634">
            <v>34.700000000000003</v>
          </cell>
          <cell r="O634" t="str">
            <v>Еврофура6Газельсваркасредняястойки передние, задние</v>
          </cell>
        </row>
        <row r="635">
          <cell r="I635">
            <v>278</v>
          </cell>
          <cell r="O635" t="str">
            <v>Еврофура5Газельраспиловка</v>
          </cell>
        </row>
        <row r="636">
          <cell r="I636">
            <v>431.76</v>
          </cell>
          <cell r="J636">
            <v>119.4</v>
          </cell>
          <cell r="O636" t="str">
            <v>Еврофура5Газельраспиловкамаксимальная</v>
          </cell>
        </row>
        <row r="637">
          <cell r="I637">
            <v>560.04</v>
          </cell>
          <cell r="J637">
            <v>155</v>
          </cell>
          <cell r="O637" t="str">
            <v>Еврофура5Газельраспиловкасредняя</v>
          </cell>
        </row>
        <row r="638">
          <cell r="I638">
            <v>347</v>
          </cell>
          <cell r="O638" t="str">
            <v>Еврофура5Газельраспиловкаминимальная</v>
          </cell>
        </row>
        <row r="639">
          <cell r="I639">
            <v>388</v>
          </cell>
          <cell r="O639" t="str">
            <v>Еврофура5Газельсварка</v>
          </cell>
        </row>
        <row r="640">
          <cell r="I640">
            <v>385.17</v>
          </cell>
          <cell r="J640">
            <v>73.599999999999994</v>
          </cell>
          <cell r="O640" t="str">
            <v>Еврофура5Газельсваркамаксимальнаяоснование</v>
          </cell>
        </row>
        <row r="641">
          <cell r="I641">
            <v>59.66</v>
          </cell>
          <cell r="J641">
            <v>11.4</v>
          </cell>
          <cell r="O641" t="str">
            <v>Еврофура5Газельсваркамаксимальнаядвери</v>
          </cell>
        </row>
        <row r="642">
          <cell r="I642">
            <v>236.89</v>
          </cell>
          <cell r="J642">
            <v>65.5</v>
          </cell>
          <cell r="O642" t="str">
            <v>Еврофура5Газельсваркамаксимальнаяролики</v>
          </cell>
        </row>
        <row r="643">
          <cell r="I643">
            <v>52.33</v>
          </cell>
          <cell r="J643">
            <v>10</v>
          </cell>
          <cell r="O643" t="str">
            <v>Еврофура5Газельсваркамаксимальнаякрыша</v>
          </cell>
        </row>
        <row r="644">
          <cell r="I644">
            <v>62.8</v>
          </cell>
          <cell r="J644">
            <v>12</v>
          </cell>
          <cell r="O644" t="str">
            <v>Еврофура5Газельсваркамаксимальнаякаретка</v>
          </cell>
        </row>
        <row r="645">
          <cell r="I645">
            <v>72.53</v>
          </cell>
          <cell r="J645">
            <v>13.9</v>
          </cell>
          <cell r="O645" t="str">
            <v>Еврофура5Газельсваркамаксимальнаястойки передние, задние</v>
          </cell>
        </row>
        <row r="646">
          <cell r="I646">
            <v>88.66</v>
          </cell>
          <cell r="J646">
            <v>16.899999999999999</v>
          </cell>
          <cell r="O646" t="str">
            <v>Еврофура5Газельсваркамаксимальнаястойки средние</v>
          </cell>
        </row>
        <row r="647">
          <cell r="I647">
            <v>26.04</v>
          </cell>
          <cell r="J647">
            <v>9</v>
          </cell>
          <cell r="O647" t="str">
            <v>Еврофура5Газельсверловкамаксимальнаястоек</v>
          </cell>
        </row>
        <row r="648">
          <cell r="I648">
            <v>29.66</v>
          </cell>
          <cell r="J648">
            <v>5.6</v>
          </cell>
          <cell r="O648" t="str">
            <v>Еврофура5Газельсваркамаксимальнаяпротивоподкатный брус</v>
          </cell>
        </row>
        <row r="649">
          <cell r="I649">
            <v>385.17</v>
          </cell>
          <cell r="J649">
            <v>73.599999999999994</v>
          </cell>
          <cell r="O649" t="str">
            <v>Еврофура5Газельсваркасредняяоснование</v>
          </cell>
        </row>
        <row r="650">
          <cell r="I650">
            <v>59.66</v>
          </cell>
          <cell r="J650">
            <v>11.4</v>
          </cell>
          <cell r="O650" t="str">
            <v>Еврофура5Газельсваркасредняядвери</v>
          </cell>
        </row>
        <row r="651">
          <cell r="I651">
            <v>184.45</v>
          </cell>
          <cell r="J651">
            <v>51</v>
          </cell>
          <cell r="O651" t="str">
            <v>Еврофура5Газельсваркасредняяролики</v>
          </cell>
        </row>
        <row r="652">
          <cell r="I652">
            <v>41.87</v>
          </cell>
          <cell r="J652">
            <v>8</v>
          </cell>
          <cell r="O652" t="str">
            <v>Еврофура5Газельсваркасредняякрыша</v>
          </cell>
        </row>
        <row r="653">
          <cell r="I653">
            <v>72.53</v>
          </cell>
          <cell r="J653">
            <v>13.86</v>
          </cell>
          <cell r="O653" t="str">
            <v>Еврофура5Газельсваркасредняястойки передние, задние</v>
          </cell>
        </row>
        <row r="654">
          <cell r="I654">
            <v>88.66</v>
          </cell>
          <cell r="J654">
            <v>16.899999999999999</v>
          </cell>
          <cell r="O654" t="str">
            <v>Еврофура5Газельсваркасредняястойки средние</v>
          </cell>
        </row>
        <row r="655">
          <cell r="I655">
            <v>26.04</v>
          </cell>
          <cell r="J655">
            <v>9</v>
          </cell>
          <cell r="O655" t="str">
            <v>Еврофура5Газельсверловкасредняястоек</v>
          </cell>
        </row>
        <row r="656">
          <cell r="I656">
            <v>29.66</v>
          </cell>
          <cell r="J656">
            <v>5.6</v>
          </cell>
          <cell r="O656" t="str">
            <v>Еврофура5Газельсваркасредняяпротивоподкатный брус</v>
          </cell>
        </row>
        <row r="657">
          <cell r="I657">
            <v>580.9</v>
          </cell>
          <cell r="J657">
            <v>111</v>
          </cell>
          <cell r="O657" t="str">
            <v>Еврофура5Газельсваркаминимальнаяоснование</v>
          </cell>
        </row>
        <row r="658">
          <cell r="I658">
            <v>119.32</v>
          </cell>
          <cell r="J658">
            <v>22.8</v>
          </cell>
          <cell r="O658" t="str">
            <v>Еврофура5Газельсваркаминимальнаядвери</v>
          </cell>
        </row>
        <row r="659">
          <cell r="I659">
            <v>81.12</v>
          </cell>
          <cell r="J659">
            <v>15.5</v>
          </cell>
          <cell r="O659" t="str">
            <v>Еврофура5Газельсваркаминимальнаякрыша</v>
          </cell>
        </row>
        <row r="660">
          <cell r="I660">
            <v>145.07</v>
          </cell>
          <cell r="J660">
            <v>13.9</v>
          </cell>
          <cell r="O660" t="str">
            <v>Еврофура5Газельсваркаминимальнаястойки средние</v>
          </cell>
        </row>
        <row r="661">
          <cell r="I661">
            <v>88.66</v>
          </cell>
          <cell r="J661">
            <v>16.899999999999999</v>
          </cell>
          <cell r="O661" t="str">
            <v>Еврофура5Газельсваркаминимальнаястойки передние, задние</v>
          </cell>
        </row>
        <row r="662">
          <cell r="I662">
            <v>25.96</v>
          </cell>
          <cell r="J662">
            <v>9</v>
          </cell>
          <cell r="O662" t="str">
            <v>Еврофура5Газельсверловкаминимальнаястоек</v>
          </cell>
        </row>
        <row r="663">
          <cell r="I663">
            <v>29.66</v>
          </cell>
          <cell r="J663">
            <v>5.6</v>
          </cell>
          <cell r="O663" t="str">
            <v>Еврофура5Газельсваркаминимальнаяпротивоподкатный брус</v>
          </cell>
        </row>
        <row r="664">
          <cell r="I664">
            <v>278</v>
          </cell>
          <cell r="O664" t="str">
            <v>Еврофура4Газельраспиловка</v>
          </cell>
        </row>
        <row r="665">
          <cell r="I665">
            <v>383.37</v>
          </cell>
          <cell r="J665">
            <v>106</v>
          </cell>
          <cell r="O665" t="str">
            <v>Еврофура4Газельраспиловкамаксимальная</v>
          </cell>
        </row>
        <row r="666">
          <cell r="I666">
            <v>358.03</v>
          </cell>
          <cell r="J666">
            <v>99</v>
          </cell>
          <cell r="O666" t="str">
            <v>Еврофура4Газельраспиловкасредняя</v>
          </cell>
        </row>
        <row r="667">
          <cell r="I667">
            <v>358.03</v>
          </cell>
          <cell r="J667">
            <v>99</v>
          </cell>
          <cell r="O667" t="str">
            <v>Еврофура4Газельраспиловкаминимальная</v>
          </cell>
        </row>
        <row r="668">
          <cell r="I668">
            <v>388</v>
          </cell>
          <cell r="O668" t="str">
            <v>Еврофура4Газельсварка</v>
          </cell>
        </row>
        <row r="669">
          <cell r="I669">
            <v>343.31</v>
          </cell>
          <cell r="J669">
            <v>65.599999999999994</v>
          </cell>
          <cell r="O669" t="str">
            <v>Еврофура4Газельсваркамаксимальнаяоснование</v>
          </cell>
        </row>
        <row r="670">
          <cell r="I670">
            <v>59.66</v>
          </cell>
          <cell r="J670">
            <v>11.4</v>
          </cell>
          <cell r="O670" t="str">
            <v>Еврофура4Газельсваркамаксимальнаядвери</v>
          </cell>
        </row>
        <row r="671">
          <cell r="I671">
            <v>184.45</v>
          </cell>
          <cell r="J671">
            <v>51</v>
          </cell>
          <cell r="O671" t="str">
            <v>Еврофура4Газельсваркамаксимальнаяролики</v>
          </cell>
        </row>
        <row r="672">
          <cell r="I672">
            <v>52.33</v>
          </cell>
          <cell r="J672">
            <v>10</v>
          </cell>
          <cell r="O672" t="str">
            <v>Еврофура4Газельсваркамаксимальнаякрыша</v>
          </cell>
        </row>
        <row r="673">
          <cell r="I673">
            <v>62.8</v>
          </cell>
          <cell r="J673">
            <v>12</v>
          </cell>
          <cell r="O673" t="str">
            <v>Еврофура4Газельсваркамаксимальнаякаретка</v>
          </cell>
        </row>
        <row r="674">
          <cell r="I674">
            <v>72.53</v>
          </cell>
          <cell r="J674">
            <v>13.9</v>
          </cell>
          <cell r="O674" t="str">
            <v>Еврофура4Газельсваркамаксимальнаястойки передние, задние</v>
          </cell>
        </row>
        <row r="675">
          <cell r="I675">
            <v>88.66</v>
          </cell>
          <cell r="J675">
            <v>16.899999999999999</v>
          </cell>
          <cell r="O675" t="str">
            <v>Еврофура4Газельсваркамаксимальнаястойки средние</v>
          </cell>
        </row>
        <row r="676">
          <cell r="I676">
            <v>13.02</v>
          </cell>
          <cell r="J676">
            <v>4</v>
          </cell>
          <cell r="O676" t="str">
            <v>Еврофура4Газельсверловкамаксимальнаястоек</v>
          </cell>
        </row>
        <row r="677">
          <cell r="I677">
            <v>29.66</v>
          </cell>
          <cell r="J677">
            <v>5.6</v>
          </cell>
          <cell r="O677" t="str">
            <v>Еврофура4Газельсваркамаксимальнаяпротивоподкатный брус</v>
          </cell>
        </row>
        <row r="678">
          <cell r="I678">
            <v>429.13</v>
          </cell>
          <cell r="J678">
            <v>82</v>
          </cell>
          <cell r="O678" t="str">
            <v>Еврофура4Газельсваркаминимальнаяоснование</v>
          </cell>
        </row>
        <row r="679">
          <cell r="I679">
            <v>119.32</v>
          </cell>
          <cell r="J679">
            <v>22.8</v>
          </cell>
          <cell r="O679" t="str">
            <v>Еврофура4Газельсваркаминимальнаядвери</v>
          </cell>
        </row>
        <row r="680">
          <cell r="I680">
            <v>78.5</v>
          </cell>
          <cell r="J680">
            <v>15</v>
          </cell>
          <cell r="O680" t="str">
            <v>Еврофура4Газельсваркаминимальнаякрыша</v>
          </cell>
        </row>
        <row r="681">
          <cell r="I681">
            <v>72.53</v>
          </cell>
          <cell r="J681">
            <v>13.9</v>
          </cell>
          <cell r="O681" t="str">
            <v>Еврофура4Газельсваркаминимальнаястойки передние, задние</v>
          </cell>
        </row>
        <row r="682">
          <cell r="I682">
            <v>88.66</v>
          </cell>
          <cell r="J682">
            <v>16.899999999999999</v>
          </cell>
          <cell r="O682" t="str">
            <v>Еврофура4Газельсваркаминимальнаястойки средние</v>
          </cell>
        </row>
        <row r="683">
          <cell r="I683">
            <v>12.98</v>
          </cell>
          <cell r="J683">
            <v>4</v>
          </cell>
          <cell r="O683" t="str">
            <v>Еврофура4Газельсверловкаминимальнаястоек</v>
          </cell>
        </row>
        <row r="684">
          <cell r="I684">
            <v>29.66</v>
          </cell>
          <cell r="J684">
            <v>5.6</v>
          </cell>
          <cell r="O684" t="str">
            <v>Еврофура4Газельсваркаминимальнаяпротивоподкатный брус</v>
          </cell>
        </row>
        <row r="685">
          <cell r="I685">
            <v>343.31</v>
          </cell>
          <cell r="J685">
            <v>65.599999999999994</v>
          </cell>
          <cell r="O685" t="str">
            <v>Еврофура4Газельсваркасредняяоснование</v>
          </cell>
        </row>
        <row r="686">
          <cell r="I686">
            <v>59.66</v>
          </cell>
          <cell r="J686">
            <v>11.4</v>
          </cell>
          <cell r="O686" t="str">
            <v>Еврофура4Газельсваркасредняядвери</v>
          </cell>
        </row>
        <row r="687">
          <cell r="I687">
            <v>175.23</v>
          </cell>
          <cell r="J687">
            <v>48.45</v>
          </cell>
          <cell r="O687" t="str">
            <v>Еврофура4Газельсваркасредняяролики</v>
          </cell>
        </row>
        <row r="688">
          <cell r="I688">
            <v>39.770000000000003</v>
          </cell>
          <cell r="J688">
            <v>7.6</v>
          </cell>
          <cell r="O688" t="str">
            <v>Еврофура4Газельсваркасредняякрыша</v>
          </cell>
        </row>
        <row r="689">
          <cell r="I689">
            <v>72.53</v>
          </cell>
          <cell r="J689">
            <v>13.86</v>
          </cell>
          <cell r="O689" t="str">
            <v>Еврофура4Газельсваркасредняястойки средние</v>
          </cell>
        </row>
        <row r="690">
          <cell r="I690">
            <v>88.66</v>
          </cell>
          <cell r="J690">
            <v>16.899999999999999</v>
          </cell>
          <cell r="O690" t="str">
            <v>Еврофура4Газельсваркасредняястойки передние, задние</v>
          </cell>
        </row>
        <row r="691">
          <cell r="I691">
            <v>13.02</v>
          </cell>
          <cell r="J691">
            <v>4</v>
          </cell>
          <cell r="O691" t="str">
            <v>Еврофура4Газельсверловкасредняястоек</v>
          </cell>
        </row>
        <row r="692">
          <cell r="I692">
            <v>29.66</v>
          </cell>
          <cell r="J692">
            <v>5.6</v>
          </cell>
          <cell r="O692" t="str">
            <v>Еврофура4Газельсваркасредняяпротивоподкатный брус</v>
          </cell>
        </row>
        <row r="693">
          <cell r="I693">
            <v>305.99</v>
          </cell>
          <cell r="J693">
            <v>58.4</v>
          </cell>
          <cell r="O693" t="str">
            <v>Еврофура3Газельсваркамаксимальнаяоснование</v>
          </cell>
        </row>
        <row r="694">
          <cell r="I694">
            <v>59.66</v>
          </cell>
          <cell r="J694">
            <v>11.4</v>
          </cell>
          <cell r="O694" t="str">
            <v>Еврофура3Газельсваркамаксимальнаядвери</v>
          </cell>
        </row>
        <row r="695">
          <cell r="I695">
            <v>143.62</v>
          </cell>
          <cell r="J695">
            <v>39.700000000000003</v>
          </cell>
          <cell r="O695" t="str">
            <v>Еврофура3Газельсваркамаксимальнаяролики</v>
          </cell>
        </row>
        <row r="696">
          <cell r="I696">
            <v>52.33</v>
          </cell>
          <cell r="J696">
            <v>10</v>
          </cell>
          <cell r="O696" t="str">
            <v>Еврофура3Газельсваркамаксимальнаякрыша</v>
          </cell>
        </row>
        <row r="697">
          <cell r="I697">
            <v>62.8</v>
          </cell>
          <cell r="J697">
            <v>12</v>
          </cell>
          <cell r="O697" t="str">
            <v>Еврофура3Газельсваркамаксимальнаякаретка</v>
          </cell>
        </row>
        <row r="698">
          <cell r="I698">
            <v>72.53</v>
          </cell>
          <cell r="J698">
            <v>13.9</v>
          </cell>
          <cell r="O698" t="str">
            <v>Еврофура3Газельсваркамаксимальнаястойки передние, задние</v>
          </cell>
        </row>
        <row r="699">
          <cell r="I699">
            <v>88.66</v>
          </cell>
          <cell r="J699">
            <v>16.899999999999999</v>
          </cell>
          <cell r="O699" t="str">
            <v>Еврофура3Газельсваркамаксимальнаястойки средние</v>
          </cell>
        </row>
        <row r="700">
          <cell r="I700">
            <v>13.02</v>
          </cell>
          <cell r="J700">
            <v>4</v>
          </cell>
          <cell r="O700" t="str">
            <v>Еврофура3Газельсверловкамаксимальнаястоек</v>
          </cell>
        </row>
        <row r="701">
          <cell r="I701">
            <v>29.66</v>
          </cell>
          <cell r="J701">
            <v>5.6</v>
          </cell>
          <cell r="O701" t="str">
            <v>Еврофура3Газельсваркамаксимальнаяпротивоподкатный брус</v>
          </cell>
        </row>
        <row r="702">
          <cell r="I702">
            <v>346.91</v>
          </cell>
          <cell r="J702">
            <v>95.9</v>
          </cell>
          <cell r="O702" t="str">
            <v>Еврофура3Газельраспиловкамаксимальная</v>
          </cell>
        </row>
        <row r="703">
          <cell r="I703">
            <v>243</v>
          </cell>
          <cell r="O703" t="str">
            <v>Еврофура3Газельраспиловка</v>
          </cell>
        </row>
        <row r="704">
          <cell r="I704">
            <v>367.72</v>
          </cell>
          <cell r="J704">
            <v>102</v>
          </cell>
          <cell r="O704" t="str">
            <v>Еврофура7Газонраспиловкамаксимальная</v>
          </cell>
        </row>
        <row r="705">
          <cell r="I705">
            <v>350.09</v>
          </cell>
          <cell r="O705" t="str">
            <v>Еврофура7Газонраспиловка</v>
          </cell>
        </row>
        <row r="706">
          <cell r="I706">
            <v>427.82</v>
          </cell>
          <cell r="J706">
            <v>118.29</v>
          </cell>
          <cell r="O706" t="str">
            <v>Еврофура4Газельраспиловкаминимальная</v>
          </cell>
        </row>
        <row r="707">
          <cell r="I707">
            <v>388</v>
          </cell>
          <cell r="O707" t="str">
            <v>Еврофура7Газонсварка</v>
          </cell>
        </row>
        <row r="708">
          <cell r="I708">
            <v>669.34</v>
          </cell>
          <cell r="J708">
            <v>128</v>
          </cell>
          <cell r="O708" t="str">
            <v>Еврофура7Газонсваркамаксимальнаяоснование</v>
          </cell>
        </row>
        <row r="709">
          <cell r="I709">
            <v>118.27</v>
          </cell>
          <cell r="J709">
            <v>22.6</v>
          </cell>
          <cell r="O709" t="str">
            <v>Еврофура7ГазонсваркамаксимальнаяДвери</v>
          </cell>
        </row>
        <row r="710">
          <cell r="I710">
            <v>295.68</v>
          </cell>
          <cell r="J710">
            <v>56.5</v>
          </cell>
          <cell r="O710" t="str">
            <v>Еврофура7Газонсваркамаксимальнаяролики</v>
          </cell>
        </row>
        <row r="711">
          <cell r="I711">
            <v>52.33</v>
          </cell>
          <cell r="J711">
            <v>10</v>
          </cell>
          <cell r="O711" t="str">
            <v>Еврофура7Газонсваркамаксимальнаякрыша</v>
          </cell>
        </row>
        <row r="712">
          <cell r="I712">
            <v>62.8</v>
          </cell>
          <cell r="J712">
            <v>12</v>
          </cell>
          <cell r="O712" t="str">
            <v>Еврофура7Газонсваркамаксимальнаякаретка</v>
          </cell>
        </row>
        <row r="713">
          <cell r="I713">
            <v>251.94</v>
          </cell>
          <cell r="J713">
            <v>48.14</v>
          </cell>
          <cell r="O713" t="str">
            <v>Еврофура7Газонсваркамаксимальнаястойки средние</v>
          </cell>
        </row>
        <row r="714">
          <cell r="I714">
            <v>128.35</v>
          </cell>
          <cell r="J714">
            <v>24.53</v>
          </cell>
          <cell r="O714" t="str">
            <v>Еврофура7Газонсваркамаксимальнаястойки передние, задние</v>
          </cell>
        </row>
        <row r="715">
          <cell r="I715">
            <v>103.8</v>
          </cell>
          <cell r="J715">
            <v>35</v>
          </cell>
          <cell r="O715" t="str">
            <v>Еврофура7Газонсверловкамаксимальнаястоек</v>
          </cell>
        </row>
        <row r="716">
          <cell r="I716">
            <v>75.36</v>
          </cell>
          <cell r="J716">
            <v>14.4</v>
          </cell>
          <cell r="O716" t="str">
            <v>Еврофура7Газонсваркамаксимальнаякронштейны боковой защиты</v>
          </cell>
        </row>
        <row r="717">
          <cell r="I717">
            <v>2541</v>
          </cell>
          <cell r="O717" t="str">
            <v>Еврофура7Газонсваркасредняя</v>
          </cell>
        </row>
        <row r="718">
          <cell r="I718">
            <v>669.34</v>
          </cell>
          <cell r="J718">
            <v>128</v>
          </cell>
          <cell r="O718" t="str">
            <v>Еврофура7Газонсваркаминимальнаяоснование</v>
          </cell>
        </row>
        <row r="719">
          <cell r="I719">
            <v>68.03</v>
          </cell>
          <cell r="J719">
            <v>13</v>
          </cell>
          <cell r="O719" t="str">
            <v>Еврофура7Газонсваркаминимальнаякрыша</v>
          </cell>
        </row>
        <row r="720">
          <cell r="I720">
            <v>164.11</v>
          </cell>
          <cell r="J720">
            <v>31</v>
          </cell>
          <cell r="O720" t="str">
            <v>Еврофура7Газонсваркаминимальнаястойки передние, задние</v>
          </cell>
        </row>
        <row r="721">
          <cell r="I721">
            <v>83.6</v>
          </cell>
          <cell r="J721">
            <v>16</v>
          </cell>
          <cell r="O721" t="str">
            <v>Еврофура7Газонсваркаминимальнаястойки средние</v>
          </cell>
        </row>
        <row r="722">
          <cell r="I722">
            <v>75.36</v>
          </cell>
          <cell r="J722">
            <v>14.4</v>
          </cell>
          <cell r="O722" t="str">
            <v>Еврофура7Газонсваркаминимальнаякронштейны боковой защиты</v>
          </cell>
        </row>
        <row r="723">
          <cell r="I723">
            <v>293.04000000000002</v>
          </cell>
          <cell r="J723">
            <v>56</v>
          </cell>
          <cell r="O723" t="str">
            <v>Еврофура7ГазонсваркаминимальнаяБорта</v>
          </cell>
        </row>
        <row r="724">
          <cell r="I724">
            <v>64.86</v>
          </cell>
          <cell r="J724">
            <v>22</v>
          </cell>
          <cell r="O724" t="str">
            <v>Еврофура7Газонсверловкаминимальнаястоек</v>
          </cell>
        </row>
        <row r="725">
          <cell r="I725">
            <v>243</v>
          </cell>
          <cell r="O725" t="str">
            <v>Еврофура6Газонраспиловка</v>
          </cell>
        </row>
        <row r="726">
          <cell r="I726">
            <v>431.76</v>
          </cell>
          <cell r="J726">
            <v>119.4</v>
          </cell>
          <cell r="O726" t="str">
            <v>Еврофура6Газонраспиловкамаксимальная</v>
          </cell>
        </row>
        <row r="727">
          <cell r="I727">
            <v>389.78</v>
          </cell>
          <cell r="J727">
            <v>108</v>
          </cell>
          <cell r="O727" t="str">
            <v>Еврофура6Газонраспиловкасредняя</v>
          </cell>
        </row>
        <row r="728">
          <cell r="I728">
            <v>448.15</v>
          </cell>
          <cell r="J728">
            <v>124</v>
          </cell>
          <cell r="O728" t="str">
            <v>Еврофура6Газонраспиловкаминимальная</v>
          </cell>
        </row>
        <row r="729">
          <cell r="I729">
            <v>600.44000000000005</v>
          </cell>
          <cell r="J729">
            <v>114.8</v>
          </cell>
          <cell r="O729" t="str">
            <v>Еврофура6Газонсваркамаксимальнаяоснование</v>
          </cell>
        </row>
        <row r="730">
          <cell r="I730">
            <v>118.27</v>
          </cell>
          <cell r="J730">
            <v>22.6</v>
          </cell>
          <cell r="O730" t="str">
            <v>Еврофура6ГазонсваркамаксимальнаяДвери</v>
          </cell>
        </row>
        <row r="731">
          <cell r="I731">
            <v>295.68</v>
          </cell>
          <cell r="J731">
            <v>56.5</v>
          </cell>
          <cell r="O731" t="str">
            <v>Еврофура6Газонсваркамаксимальнаяролики</v>
          </cell>
        </row>
        <row r="732">
          <cell r="I732">
            <v>52.33</v>
          </cell>
          <cell r="J732">
            <v>10</v>
          </cell>
          <cell r="O732" t="str">
            <v>Еврофура6Газонсваркамаксимальнаякрыша</v>
          </cell>
        </row>
        <row r="733">
          <cell r="I733">
            <v>62.8</v>
          </cell>
          <cell r="J733">
            <v>12</v>
          </cell>
          <cell r="O733" t="str">
            <v>Еврофура6Газонсваркамаксимальнаякаретка</v>
          </cell>
        </row>
        <row r="734">
          <cell r="I734">
            <v>224.2</v>
          </cell>
          <cell r="J734">
            <v>42.84</v>
          </cell>
          <cell r="O734" t="str">
            <v>Еврофура6Газонсваркамаксимальнаястойки средние</v>
          </cell>
        </row>
        <row r="735">
          <cell r="I735">
            <v>114.22</v>
          </cell>
          <cell r="J735">
            <v>21.85</v>
          </cell>
          <cell r="O735" t="str">
            <v>Еврофура6Газонсваркамаксимальнаястойки передние, задние</v>
          </cell>
        </row>
        <row r="736">
          <cell r="I736">
            <v>90.82</v>
          </cell>
          <cell r="J736">
            <v>31</v>
          </cell>
          <cell r="O736" t="str">
            <v>Еврофура6Газонсверловкамаксимальнаястоек</v>
          </cell>
        </row>
        <row r="737">
          <cell r="I737">
            <v>75.36</v>
          </cell>
          <cell r="J737">
            <v>14.4</v>
          </cell>
          <cell r="O737" t="str">
            <v>Еврофура6Газонсваркамаксимальнаякронштейны боковой защиты</v>
          </cell>
        </row>
        <row r="738">
          <cell r="I738">
            <v>603.58000000000004</v>
          </cell>
          <cell r="J738">
            <v>115.4</v>
          </cell>
          <cell r="O738" t="str">
            <v>Еврофура6Газонсваркасредняяоснование</v>
          </cell>
        </row>
        <row r="739">
          <cell r="I739">
            <v>118.27</v>
          </cell>
          <cell r="J739">
            <v>22.6</v>
          </cell>
          <cell r="O739" t="str">
            <v>Еврофура6ГазонсваркасредняяДвери</v>
          </cell>
        </row>
        <row r="740">
          <cell r="I740">
            <v>41.87</v>
          </cell>
          <cell r="J740">
            <v>8</v>
          </cell>
          <cell r="O740" t="str">
            <v>Еврофура6Газонсваркасредняякрыша</v>
          </cell>
        </row>
        <row r="741">
          <cell r="I741">
            <v>266.89999999999998</v>
          </cell>
          <cell r="J741">
            <v>51</v>
          </cell>
          <cell r="O741" t="str">
            <v>Еврофура6Газонсваркасредняяролики</v>
          </cell>
        </row>
        <row r="742">
          <cell r="I742">
            <v>171.04</v>
          </cell>
          <cell r="J742">
            <v>32.68</v>
          </cell>
          <cell r="O742" t="str">
            <v>Еврофура6Газонсваркасредняястойки средние</v>
          </cell>
        </row>
        <row r="743">
          <cell r="I743">
            <v>87.14</v>
          </cell>
          <cell r="J743">
            <v>16.649999999999999</v>
          </cell>
          <cell r="O743" t="str">
            <v>Еврофура6Газонсваркасредняястойки передние, задние</v>
          </cell>
        </row>
        <row r="744">
          <cell r="I744">
            <v>90.82</v>
          </cell>
          <cell r="J744">
            <v>31</v>
          </cell>
          <cell r="O744" t="str">
            <v>Еврофура6Газонсверловкасредняястоек</v>
          </cell>
        </row>
        <row r="745">
          <cell r="I745">
            <v>75.36</v>
          </cell>
          <cell r="J745">
            <v>14.4</v>
          </cell>
          <cell r="O745" t="str">
            <v>Еврофура6Газонсваркасредняякронштейны боковой защиты</v>
          </cell>
        </row>
        <row r="746">
          <cell r="I746">
            <v>658.88</v>
          </cell>
          <cell r="J746">
            <v>63</v>
          </cell>
          <cell r="O746" t="str">
            <v>Еврофура6Газонсваркаминимальнаяоснование</v>
          </cell>
        </row>
        <row r="747">
          <cell r="I747">
            <v>68.03</v>
          </cell>
          <cell r="J747">
            <v>13</v>
          </cell>
          <cell r="O747" t="str">
            <v>Еврофура6Газонсваркаминимальнаякрыша</v>
          </cell>
        </row>
        <row r="748">
          <cell r="I748">
            <v>164.11</v>
          </cell>
          <cell r="J748">
            <v>31</v>
          </cell>
          <cell r="O748" t="str">
            <v>Еврофура6Газонсваркаминимальнаястойки средние</v>
          </cell>
        </row>
        <row r="749">
          <cell r="I749">
            <v>83.6</v>
          </cell>
          <cell r="J749">
            <v>16</v>
          </cell>
          <cell r="O749" t="str">
            <v>Еврофура6Газонсваркаминимальнаястойки передние, задние</v>
          </cell>
        </row>
        <row r="750">
          <cell r="I750">
            <v>132.51</v>
          </cell>
          <cell r="J750">
            <v>25.3</v>
          </cell>
          <cell r="O750" t="str">
            <v>Еврофура6Газонсваркаминимальнаякронштейны боковой защиты</v>
          </cell>
        </row>
        <row r="751">
          <cell r="I751">
            <v>36.47</v>
          </cell>
          <cell r="J751">
            <v>12</v>
          </cell>
          <cell r="O751" t="str">
            <v>Еврофура6Газонсверловкаминимальнаястоек</v>
          </cell>
        </row>
        <row r="752">
          <cell r="I752">
            <v>209.33</v>
          </cell>
          <cell r="J752">
            <v>40</v>
          </cell>
          <cell r="O752" t="str">
            <v>Еврофура6ГазонсваркаминимальнаяБорта</v>
          </cell>
        </row>
        <row r="753">
          <cell r="I753">
            <v>342.27</v>
          </cell>
          <cell r="J753">
            <v>95</v>
          </cell>
          <cell r="O753" t="str">
            <v>Еврофура5Газонраспиловкамаксимальная</v>
          </cell>
        </row>
        <row r="754">
          <cell r="I754">
            <v>342.27</v>
          </cell>
          <cell r="O754" t="str">
            <v>Еврофура5Газонраспиловкасредняя</v>
          </cell>
        </row>
        <row r="755">
          <cell r="I755">
            <v>373.81</v>
          </cell>
          <cell r="J755">
            <v>103.36</v>
          </cell>
          <cell r="O755" t="str">
            <v>Еврофура5Газонраспиловкаминимальная</v>
          </cell>
        </row>
        <row r="756">
          <cell r="I756">
            <v>388</v>
          </cell>
          <cell r="O756" t="str">
            <v>Еврофура5Газонсварка</v>
          </cell>
        </row>
        <row r="757">
          <cell r="I757">
            <v>342.27</v>
          </cell>
          <cell r="J757">
            <v>97.4</v>
          </cell>
          <cell r="O757" t="str">
            <v>Еврофура5Газонсваркамаксимальнаяоснование</v>
          </cell>
        </row>
        <row r="758">
          <cell r="I758">
            <v>118.27</v>
          </cell>
          <cell r="J758">
            <v>22.6</v>
          </cell>
          <cell r="O758" t="str">
            <v>Еврофура5ГазонсваркамаксимальнаяДвери</v>
          </cell>
        </row>
        <row r="759">
          <cell r="I759">
            <v>266.89999999999998</v>
          </cell>
          <cell r="J759">
            <v>51</v>
          </cell>
          <cell r="O759" t="str">
            <v>Еврофура5Газонсваркамаксимальнаяролики</v>
          </cell>
        </row>
        <row r="760">
          <cell r="I760">
            <v>52.33</v>
          </cell>
          <cell r="J760">
            <v>10</v>
          </cell>
          <cell r="O760" t="str">
            <v>Еврофура5Газонсваркамаксимальнаякрыша</v>
          </cell>
        </row>
        <row r="761">
          <cell r="I761">
            <v>62.8</v>
          </cell>
          <cell r="J761">
            <v>12</v>
          </cell>
          <cell r="O761" t="str">
            <v>Еврофура5Газонсваркамаксимальнаякаретка</v>
          </cell>
        </row>
        <row r="762">
          <cell r="I762">
            <v>142</v>
          </cell>
          <cell r="J762">
            <v>27.13</v>
          </cell>
          <cell r="O762" t="str">
            <v>Еврофура5Газонсваркамаксимальнаястойки средние</v>
          </cell>
        </row>
        <row r="763">
          <cell r="I763">
            <v>116.18</v>
          </cell>
          <cell r="J763">
            <v>22.2</v>
          </cell>
          <cell r="O763" t="str">
            <v>Еврофура6Газонсваркамаксимальнаястойки передние, задние</v>
          </cell>
        </row>
        <row r="764">
          <cell r="I764">
            <v>50.69</v>
          </cell>
          <cell r="J764">
            <v>17</v>
          </cell>
          <cell r="O764" t="str">
            <v>Еврофура5Газонсверловкамаксимальнаястоек</v>
          </cell>
        </row>
        <row r="765">
          <cell r="I765">
            <v>66.25</v>
          </cell>
          <cell r="J765">
            <v>12.66</v>
          </cell>
          <cell r="O765" t="str">
            <v>Еврофура5Газонсваркамаксимальнаякронштейны боковой защиты</v>
          </cell>
        </row>
        <row r="766">
          <cell r="I766">
            <v>3067</v>
          </cell>
          <cell r="O766" t="str">
            <v>Еврофура5Газонсваркасредняя</v>
          </cell>
        </row>
        <row r="767">
          <cell r="I767">
            <v>558.22</v>
          </cell>
          <cell r="J767">
            <v>106.6</v>
          </cell>
          <cell r="O767" t="str">
            <v>Еврофура5Газонсваркаминимальнаяоснование</v>
          </cell>
        </row>
        <row r="768">
          <cell r="I768">
            <v>68.03</v>
          </cell>
          <cell r="J768">
            <v>13</v>
          </cell>
          <cell r="O768" t="str">
            <v>Еврофура5Газонсваркаминимальнаякрыша</v>
          </cell>
        </row>
        <row r="769">
          <cell r="I769">
            <v>94.2</v>
          </cell>
          <cell r="J769">
            <v>18</v>
          </cell>
          <cell r="O769" t="str">
            <v>Еврофура5Газонсваркаминимальнаястойки средние</v>
          </cell>
        </row>
        <row r="770">
          <cell r="I770">
            <v>115.3</v>
          </cell>
          <cell r="J770">
            <v>22</v>
          </cell>
          <cell r="O770" t="str">
            <v>Еврофура5Газонсваркаминимальнаястойки передние, задние</v>
          </cell>
        </row>
        <row r="771">
          <cell r="I771">
            <v>50.24</v>
          </cell>
          <cell r="J771">
            <v>9.6</v>
          </cell>
          <cell r="O771" t="str">
            <v>Еврофура5Газонсваркаминимальнаякронштейны боковой защиты</v>
          </cell>
        </row>
        <row r="772">
          <cell r="I772">
            <v>209.33</v>
          </cell>
          <cell r="J772">
            <v>40</v>
          </cell>
          <cell r="O772" t="str">
            <v>Еврофура5ГазонсваркаминимальнаяБорта</v>
          </cell>
        </row>
        <row r="773">
          <cell r="I773">
            <v>63.67</v>
          </cell>
          <cell r="J773">
            <v>22</v>
          </cell>
          <cell r="O773" t="str">
            <v>Еврофура5Газонсверловкаминимальнаястоек</v>
          </cell>
        </row>
        <row r="774">
          <cell r="I774">
            <v>167</v>
          </cell>
          <cell r="O774" t="str">
            <v>Еврофура5Газонраспиловка</v>
          </cell>
        </row>
        <row r="775">
          <cell r="I775">
            <v>278</v>
          </cell>
          <cell r="O775" t="str">
            <v>Еврофура5Газонраспиловка</v>
          </cell>
        </row>
        <row r="776">
          <cell r="I776">
            <v>382</v>
          </cell>
          <cell r="O776" t="str">
            <v>Еврофура4Газонраспиловкамаксимальная</v>
          </cell>
        </row>
        <row r="777">
          <cell r="I777">
            <v>382</v>
          </cell>
          <cell r="O777" t="str">
            <v>Еврофура4Газонраспиловкасредняя</v>
          </cell>
        </row>
        <row r="778">
          <cell r="I778">
            <v>372.12</v>
          </cell>
          <cell r="J778">
            <v>102.89</v>
          </cell>
          <cell r="O778" t="str">
            <v>Еврофура4Газонраспиловкаминимальная</v>
          </cell>
        </row>
        <row r="779">
          <cell r="I779">
            <v>388</v>
          </cell>
          <cell r="O779" t="str">
            <v>Еврофура4Газонсварка</v>
          </cell>
        </row>
        <row r="780">
          <cell r="I780">
            <v>3155</v>
          </cell>
          <cell r="O780" t="str">
            <v>Еврофура4Газонсваркамаксимальная</v>
          </cell>
        </row>
        <row r="781">
          <cell r="I781">
            <v>3067</v>
          </cell>
          <cell r="O781" t="str">
            <v>Еврофура4Газонсваркасредняя</v>
          </cell>
        </row>
        <row r="782">
          <cell r="I782">
            <v>533.79999999999995</v>
          </cell>
          <cell r="J782">
            <v>102</v>
          </cell>
          <cell r="O782" t="str">
            <v>Еврофура4Газонсваркаминимальнаяоснование</v>
          </cell>
        </row>
        <row r="783">
          <cell r="I783">
            <v>68.03</v>
          </cell>
          <cell r="J783">
            <v>13</v>
          </cell>
          <cell r="O783" t="str">
            <v>Еврофура4Газонсваркаминимальнаякрыша</v>
          </cell>
        </row>
        <row r="784">
          <cell r="I784">
            <v>94.2</v>
          </cell>
          <cell r="J784">
            <v>18</v>
          </cell>
          <cell r="O784" t="str">
            <v>Еврофура4Газонсваркаминимальнаястойки передние, задние</v>
          </cell>
        </row>
        <row r="785">
          <cell r="I785">
            <v>115.13</v>
          </cell>
          <cell r="J785">
            <v>22</v>
          </cell>
          <cell r="O785" t="str">
            <v>Еврофура4Газонсваркаминимальнаястойки средние</v>
          </cell>
        </row>
        <row r="786">
          <cell r="I786">
            <v>132.51</v>
          </cell>
          <cell r="J786">
            <v>12.7</v>
          </cell>
          <cell r="O786" t="str">
            <v>Еврофура4Газонсваркаминимальнаякронштейны боковой защиты</v>
          </cell>
        </row>
        <row r="787">
          <cell r="I787">
            <v>251.2</v>
          </cell>
          <cell r="J787">
            <v>24</v>
          </cell>
          <cell r="O787" t="str">
            <v>Еврофура4ГазонсваркаминимальнаяБорта</v>
          </cell>
        </row>
        <row r="788">
          <cell r="I788">
            <v>24.73</v>
          </cell>
          <cell r="J788">
            <v>8</v>
          </cell>
          <cell r="O788" t="str">
            <v>Еврофура4Газонсверловкаминимальнаястоек</v>
          </cell>
        </row>
        <row r="789">
          <cell r="I789">
            <v>278</v>
          </cell>
          <cell r="O789" t="str">
            <v>Еврофура5Газонраспиловка</v>
          </cell>
        </row>
        <row r="790">
          <cell r="I790">
            <v>388</v>
          </cell>
          <cell r="O790" t="str">
            <v>Еврофура3Газонраспиловкамаксимальная</v>
          </cell>
        </row>
        <row r="791">
          <cell r="I791">
            <v>382</v>
          </cell>
          <cell r="O791" t="str">
            <v>Еврофура3Газонраспиловкасредняя</v>
          </cell>
        </row>
        <row r="792">
          <cell r="I792">
            <v>347</v>
          </cell>
          <cell r="O792" t="str">
            <v>Еврофура3Газонраспиловкаминимальная</v>
          </cell>
        </row>
        <row r="793">
          <cell r="I793">
            <v>388</v>
          </cell>
          <cell r="O793" t="str">
            <v>Еврофура3Газонсварка</v>
          </cell>
        </row>
        <row r="794">
          <cell r="I794">
            <v>2629</v>
          </cell>
          <cell r="O794" t="str">
            <v>Еврофура3Газонсваркасредняя</v>
          </cell>
        </row>
        <row r="795">
          <cell r="I795">
            <v>2103</v>
          </cell>
          <cell r="O795" t="str">
            <v>Еврофура3Газонсваркаминимальная</v>
          </cell>
        </row>
        <row r="796">
          <cell r="I796">
            <v>243</v>
          </cell>
          <cell r="O796" t="str">
            <v>Еврофура3Газонраспиловка</v>
          </cell>
        </row>
        <row r="797">
          <cell r="I797">
            <v>347</v>
          </cell>
          <cell r="O797" t="str">
            <v>ЕврофураГазельраспиловкамаксимальная</v>
          </cell>
        </row>
        <row r="798">
          <cell r="I798">
            <v>347</v>
          </cell>
          <cell r="O798" t="str">
            <v>ЕврофураГазельраспиловкасредняя</v>
          </cell>
        </row>
        <row r="799">
          <cell r="I799">
            <v>312</v>
          </cell>
          <cell r="O799" t="str">
            <v>ЕврофураГазонраспиловкаминимальная</v>
          </cell>
        </row>
        <row r="800">
          <cell r="I800">
            <v>388</v>
          </cell>
          <cell r="O800" t="str">
            <v>ЕврофураГазонсварка</v>
          </cell>
        </row>
        <row r="801">
          <cell r="I801">
            <v>361.1</v>
          </cell>
          <cell r="J801">
            <v>34.5</v>
          </cell>
          <cell r="O801" t="str">
            <v>Спальник5Газонсварка</v>
          </cell>
        </row>
        <row r="802">
          <cell r="I802">
            <v>46.99</v>
          </cell>
          <cell r="J802">
            <v>16</v>
          </cell>
          <cell r="O802" t="str">
            <v>Спальник5Газонсверловка</v>
          </cell>
        </row>
        <row r="803">
          <cell r="I803">
            <v>88.73</v>
          </cell>
          <cell r="J803">
            <v>25</v>
          </cell>
          <cell r="O803" t="str">
            <v>Спальник5Газонраспиловка</v>
          </cell>
        </row>
        <row r="804">
          <cell r="I804">
            <v>1131</v>
          </cell>
          <cell r="J804">
            <v>108</v>
          </cell>
          <cell r="O804" t="str">
            <v>Спальник5Газельсварка</v>
          </cell>
        </row>
        <row r="805">
          <cell r="I805">
            <v>23.49</v>
          </cell>
          <cell r="J805">
            <v>8</v>
          </cell>
          <cell r="O805" t="str">
            <v>Спальник5Газельсверловка</v>
          </cell>
        </row>
        <row r="806">
          <cell r="I806">
            <v>188.97</v>
          </cell>
          <cell r="J806">
            <v>52</v>
          </cell>
          <cell r="O806" t="str">
            <v>Спальник5Газельраспиловка</v>
          </cell>
        </row>
        <row r="807">
          <cell r="I807">
            <v>2629</v>
          </cell>
          <cell r="O807" t="str">
            <v>Спальник5Газонсваркасредняя</v>
          </cell>
        </row>
        <row r="808">
          <cell r="I808">
            <v>2103</v>
          </cell>
          <cell r="O808" t="str">
            <v>Спальник6Газонсваркаминимальная</v>
          </cell>
        </row>
        <row r="809">
          <cell r="I809">
            <v>243</v>
          </cell>
          <cell r="O809" t="str">
            <v>распиловка</v>
          </cell>
        </row>
        <row r="810">
          <cell r="I810">
            <v>347</v>
          </cell>
          <cell r="O810" t="str">
            <v>распиловкамаксимальная</v>
          </cell>
        </row>
        <row r="811">
          <cell r="I811">
            <v>347</v>
          </cell>
          <cell r="O811" t="str">
            <v>распиловкасредняя</v>
          </cell>
        </row>
        <row r="812">
          <cell r="I812">
            <v>312</v>
          </cell>
          <cell r="O812" t="str">
            <v>распиловкаминимальная</v>
          </cell>
        </row>
        <row r="813">
          <cell r="I813">
            <v>255</v>
          </cell>
          <cell r="O813" t="str">
            <v>сваркаглушителя</v>
          </cell>
        </row>
        <row r="814">
          <cell r="I814">
            <v>327</v>
          </cell>
          <cell r="O814" t="str">
            <v>сваркаДЗК</v>
          </cell>
        </row>
        <row r="815">
          <cell r="I815">
            <v>102</v>
          </cell>
          <cell r="O815" t="str">
            <v>Газонсварказеркал</v>
          </cell>
        </row>
        <row r="816">
          <cell r="I816">
            <v>327</v>
          </cell>
          <cell r="O816" t="str">
            <v>сваркаДЗК</v>
          </cell>
        </row>
        <row r="817">
          <cell r="I817">
            <v>408.09000000000003</v>
          </cell>
          <cell r="J817">
            <v>85</v>
          </cell>
          <cell r="O817" t="str">
            <v>Спальник6сварка</v>
          </cell>
        </row>
        <row r="818">
          <cell r="I818">
            <v>88.73</v>
          </cell>
          <cell r="J818">
            <v>25</v>
          </cell>
          <cell r="O818" t="str">
            <v>Спальник6распиловка</v>
          </cell>
        </row>
      </sheetData>
      <sheetData sheetId="4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7"/>
  <sheetViews>
    <sheetView tabSelected="1" workbookViewId="0">
      <selection activeCell="C47" sqref="C47"/>
    </sheetView>
  </sheetViews>
  <sheetFormatPr defaultRowHeight="15"/>
  <cols>
    <col min="1" max="1" width="26.42578125" customWidth="1"/>
    <col min="2" max="2" width="12.42578125" customWidth="1"/>
    <col min="3" max="3" width="11.140625" customWidth="1"/>
    <col min="4" max="4" width="21.42578125" customWidth="1"/>
    <col min="5" max="5" width="9.42578125" customWidth="1"/>
    <col min="6" max="6" width="6.85546875" customWidth="1"/>
    <col min="7" max="7" width="9.85546875" customWidth="1"/>
    <col min="8" max="8" width="10.140625" customWidth="1"/>
    <col min="9" max="9" width="18" customWidth="1"/>
    <col min="10" max="10" width="16.42578125" customWidth="1"/>
    <col min="11" max="11" width="18.140625" customWidth="1"/>
    <col min="12" max="12" width="16.28515625" style="98" customWidth="1"/>
    <col min="13" max="14" width="9.140625" customWidth="1"/>
  </cols>
  <sheetData>
    <row r="1" spans="1:18" ht="15.7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  <c r="L1" s="4"/>
    </row>
    <row r="2" spans="1:18" s="12" customFormat="1" ht="30.75" customHeight="1">
      <c r="A2" s="5" t="s">
        <v>1</v>
      </c>
      <c r="B2" s="6"/>
      <c r="C2" s="7">
        <v>4356</v>
      </c>
      <c r="D2" s="7"/>
      <c r="E2" s="7"/>
      <c r="F2" s="7"/>
      <c r="G2" s="7"/>
      <c r="H2" s="8"/>
      <c r="I2" s="9" t="s">
        <v>2</v>
      </c>
      <c r="J2" s="9"/>
      <c r="K2" s="10" t="s">
        <v>3</v>
      </c>
      <c r="L2" s="11"/>
    </row>
    <row r="3" spans="1:18">
      <c r="A3" s="5" t="s">
        <v>4</v>
      </c>
      <c r="B3" s="6"/>
      <c r="C3" s="13">
        <v>43233</v>
      </c>
      <c r="D3" s="7"/>
      <c r="E3" s="7"/>
      <c r="F3" s="7"/>
      <c r="G3" s="7"/>
      <c r="H3" s="8"/>
      <c r="I3" s="9" t="s">
        <v>5</v>
      </c>
      <c r="J3" s="9"/>
      <c r="K3" s="14">
        <v>4</v>
      </c>
      <c r="L3" s="4"/>
    </row>
    <row r="4" spans="1:18">
      <c r="A4" s="5" t="s">
        <v>6</v>
      </c>
      <c r="B4" s="6"/>
      <c r="C4" s="15" t="s">
        <v>7</v>
      </c>
      <c r="D4" s="7"/>
      <c r="E4" s="7"/>
      <c r="F4" s="7"/>
      <c r="G4" s="7"/>
      <c r="H4" s="8"/>
      <c r="I4" s="9" t="s">
        <v>8</v>
      </c>
      <c r="J4" s="9"/>
      <c r="K4" s="14" t="s">
        <v>9</v>
      </c>
      <c r="L4" s="16"/>
      <c r="M4" s="17" t="s">
        <v>10</v>
      </c>
      <c r="N4" s="12" t="str">
        <f>CONCATENATE($K$2,$K$3,$K$4,M4,$K$5)</f>
        <v>Фургон б/к 4Газельраспиловкаминимальная</v>
      </c>
    </row>
    <row r="5" spans="1:18" ht="25.5" customHeight="1">
      <c r="A5" s="18"/>
      <c r="B5" s="19"/>
      <c r="C5" s="19"/>
      <c r="D5" s="19"/>
      <c r="E5" s="19"/>
      <c r="F5" s="19"/>
      <c r="G5" s="19"/>
      <c r="H5" s="20"/>
      <c r="I5" s="21" t="s">
        <v>11</v>
      </c>
      <c r="J5" s="22"/>
      <c r="K5" s="23" t="s">
        <v>12</v>
      </c>
      <c r="L5" s="16"/>
      <c r="M5" s="17" t="s">
        <v>13</v>
      </c>
      <c r="N5" s="12" t="str">
        <f>CONCATENATE($K$2,$K$3,$K$4,M5,$K$5)</f>
        <v>Фургон б/к 4Газельсваркаминимальная</v>
      </c>
    </row>
    <row r="6" spans="1:18" s="12" customFormat="1" ht="27" customHeight="1">
      <c r="A6" s="24"/>
      <c r="B6" s="25"/>
      <c r="C6" s="25"/>
      <c r="D6" s="25"/>
      <c r="E6" s="25"/>
      <c r="F6" s="25"/>
      <c r="G6" s="25"/>
      <c r="H6" s="26"/>
      <c r="I6" s="9" t="s">
        <v>14</v>
      </c>
      <c r="J6" s="5"/>
      <c r="K6" s="27">
        <f>C16</f>
        <v>224.23</v>
      </c>
      <c r="L6" s="28" t="s">
        <v>15</v>
      </c>
      <c r="M6" s="17" t="s">
        <v>13</v>
      </c>
      <c r="N6" s="12" t="str">
        <f>CONCATENATE($K$2,$K$3,$K$4,$M$6,$L$6)</f>
        <v>Фургон б/к 4Газельсваркаоснование</v>
      </c>
      <c r="R6" s="12">
        <v>152</v>
      </c>
    </row>
    <row r="7" spans="1:18" s="12" customFormat="1" ht="27" customHeight="1">
      <c r="A7" s="25"/>
      <c r="B7" s="25"/>
      <c r="C7" s="25"/>
      <c r="D7" s="25"/>
      <c r="E7" s="25"/>
      <c r="F7" s="25"/>
      <c r="G7" s="25"/>
      <c r="H7" s="25"/>
      <c r="I7" s="9" t="s">
        <v>16</v>
      </c>
      <c r="J7" s="5"/>
      <c r="K7" s="27">
        <f>C19+C25+C37+C28+C31+C40+C34+C22</f>
        <v>548.79999999999995</v>
      </c>
      <c r="L7" s="29" t="s">
        <v>17</v>
      </c>
      <c r="M7" s="17" t="s">
        <v>13</v>
      </c>
      <c r="N7" s="12" t="str">
        <f>CONCATENATE($K$2,$K$3,$K$4,$M$7,$L$7)</f>
        <v>Фургон б/к 4Газельсваркапол</v>
      </c>
      <c r="R7" s="12">
        <v>697</v>
      </c>
    </row>
    <row r="8" spans="1:18" ht="21" customHeight="1" thickBot="1">
      <c r="A8" s="30"/>
      <c r="B8" s="31"/>
      <c r="C8" s="31"/>
      <c r="D8" s="31"/>
      <c r="E8" s="31"/>
      <c r="F8" s="31"/>
      <c r="G8" s="31"/>
      <c r="H8" s="31"/>
      <c r="I8" s="19"/>
      <c r="J8" s="19"/>
      <c r="K8" s="32"/>
      <c r="L8" s="33" t="s">
        <v>18</v>
      </c>
      <c r="M8" s="17" t="s">
        <v>13</v>
      </c>
      <c r="N8" s="12" t="str">
        <f>CONCATENATE($K$2,$K$3,$K$4,$M$8,$L$8)</f>
        <v>Фургон б/к 4ГазельсваркаПередняя, задняя и боковая левая панели</v>
      </c>
    </row>
    <row r="9" spans="1:18" ht="30.75" thickBot="1">
      <c r="A9" s="34" t="s">
        <v>19</v>
      </c>
      <c r="B9" s="35" t="s">
        <v>20</v>
      </c>
      <c r="C9" s="36" t="s">
        <v>21</v>
      </c>
      <c r="D9" s="37" t="s">
        <v>22</v>
      </c>
      <c r="E9" s="38" t="s">
        <v>23</v>
      </c>
      <c r="F9" s="39" t="s">
        <v>24</v>
      </c>
      <c r="G9" s="38" t="s">
        <v>25</v>
      </c>
      <c r="H9" s="38" t="s">
        <v>26</v>
      </c>
      <c r="I9" s="40" t="s">
        <v>27</v>
      </c>
      <c r="J9" s="41" t="s">
        <v>28</v>
      </c>
      <c r="K9" s="41" t="s">
        <v>29</v>
      </c>
      <c r="L9" s="42" t="s">
        <v>30</v>
      </c>
      <c r="M9" s="43" t="s">
        <v>13</v>
      </c>
      <c r="N9" s="12" t="str">
        <f>CONCATENATE($K$2,$K$3,$K$4,$M$9,$L$9)</f>
        <v>Фургон б/к 4Газельсваркакрыша</v>
      </c>
    </row>
    <row r="10" spans="1:18" ht="18" hidden="1" customHeight="1">
      <c r="A10" s="44" t="s">
        <v>31</v>
      </c>
      <c r="B10" s="45" t="s">
        <v>32</v>
      </c>
      <c r="C10" s="46">
        <f>SUMIF([1]ТарифыС!O:O,N4,[1]ТарифыС!J:J)</f>
        <v>62</v>
      </c>
      <c r="D10" s="47" t="s">
        <v>33</v>
      </c>
      <c r="E10" s="48">
        <f>IF(ISTEXT(D11),C10/C15,D11&amp;D12)</f>
        <v>31</v>
      </c>
      <c r="F10" s="49">
        <v>1</v>
      </c>
      <c r="G10" s="50">
        <f>IFERROR(E10*F10,0)</f>
        <v>31</v>
      </c>
      <c r="H10" s="51">
        <f>IFERROR(C16/C10*G10,0)</f>
        <v>112.11499999999999</v>
      </c>
      <c r="I10" s="52"/>
      <c r="J10" s="53"/>
      <c r="K10" s="54"/>
      <c r="L10" s="33" t="s">
        <v>34</v>
      </c>
      <c r="M10" s="17" t="s">
        <v>13</v>
      </c>
      <c r="N10" s="12" t="str">
        <f>CONCATENATE($K$2,$K$3,$K$4,$M$10,$L$10)</f>
        <v>Фургон б/к 4Газельсваркадверной проём</v>
      </c>
    </row>
    <row r="11" spans="1:18" ht="18" hidden="1" customHeight="1">
      <c r="A11" s="55"/>
      <c r="B11" s="56"/>
      <c r="C11" s="57"/>
      <c r="D11" s="58" t="s">
        <v>35</v>
      </c>
      <c r="E11" s="59">
        <f>IF(ISTEXT(D11),C10/C15,D11&amp;0)</f>
        <v>31</v>
      </c>
      <c r="F11" s="60">
        <v>1</v>
      </c>
      <c r="G11" s="61">
        <f t="shared" ref="G11:G16" si="0">IFERROR(E11*F11,0)</f>
        <v>31</v>
      </c>
      <c r="H11" s="62">
        <f>IFERROR(C16/C$10*G11,0)</f>
        <v>112.11499999999999</v>
      </c>
      <c r="I11" s="63"/>
      <c r="J11" s="32"/>
      <c r="K11" s="64"/>
      <c r="L11" s="33"/>
      <c r="M11" s="17"/>
      <c r="N11" s="12"/>
    </row>
    <row r="12" spans="1:18" ht="18" hidden="1" customHeight="1">
      <c r="A12" s="55"/>
      <c r="B12" s="56"/>
      <c r="C12" s="57"/>
      <c r="D12" s="58"/>
      <c r="E12" s="59" t="str">
        <f>IF(ISTEXT(D12),C10/C15,D12&amp;0)</f>
        <v>0</v>
      </c>
      <c r="F12" s="60">
        <v>1</v>
      </c>
      <c r="G12" s="61">
        <f t="shared" si="0"/>
        <v>0</v>
      </c>
      <c r="H12" s="62">
        <f>IFERROR(C16/C10*G12,0)</f>
        <v>0</v>
      </c>
      <c r="I12" s="63"/>
      <c r="J12" s="32"/>
      <c r="K12" s="64"/>
      <c r="L12" s="33"/>
      <c r="M12" s="17"/>
      <c r="N12" s="12"/>
    </row>
    <row r="13" spans="1:18" ht="18" hidden="1" customHeight="1">
      <c r="A13" s="55"/>
      <c r="B13" s="56"/>
      <c r="C13" s="57"/>
      <c r="D13" s="58"/>
      <c r="E13" s="59" t="str">
        <f>IF(ISTEXT(D13),C10/C16,D13&amp;0)</f>
        <v>0</v>
      </c>
      <c r="F13" s="60">
        <v>0</v>
      </c>
      <c r="G13" s="61">
        <f t="shared" si="0"/>
        <v>0</v>
      </c>
      <c r="H13" s="62">
        <f>IFERROR(C17/C10*G13,0)</f>
        <v>0</v>
      </c>
      <c r="I13" s="63"/>
      <c r="J13" s="32"/>
      <c r="K13" s="64"/>
      <c r="L13" s="33"/>
      <c r="M13" s="17"/>
      <c r="N13" s="12"/>
    </row>
    <row r="14" spans="1:18" ht="18" hidden="1" customHeight="1">
      <c r="A14" s="55"/>
      <c r="B14" s="56"/>
      <c r="C14" s="57"/>
      <c r="D14" s="58"/>
      <c r="E14" s="59" t="str">
        <f>IF(ISTEXT(D14),C10/C16,D14&amp;0)</f>
        <v>0</v>
      </c>
      <c r="F14" s="60">
        <v>0</v>
      </c>
      <c r="G14" s="61">
        <f t="shared" si="0"/>
        <v>0</v>
      </c>
      <c r="H14" s="62">
        <f>IFERROR(C17/C10*G14,0)</f>
        <v>0</v>
      </c>
      <c r="I14" s="63"/>
      <c r="J14" s="32"/>
      <c r="K14" s="64"/>
      <c r="L14" s="33"/>
      <c r="M14" s="17"/>
      <c r="N14" s="12"/>
    </row>
    <row r="15" spans="1:18" ht="16.5" hidden="1" customHeight="1">
      <c r="A15" s="65"/>
      <c r="B15" s="66" t="s">
        <v>36</v>
      </c>
      <c r="C15" s="67">
        <f>SUMPRODUCT(--ISTEXT(D10:D16))</f>
        <v>2</v>
      </c>
      <c r="D15" s="58"/>
      <c r="E15" s="59" t="str">
        <f>IF(ISTEXT(D15),C10/C15,D15&amp;0)</f>
        <v>0</v>
      </c>
      <c r="F15" s="60">
        <v>1</v>
      </c>
      <c r="G15" s="61">
        <f t="shared" si="0"/>
        <v>0</v>
      </c>
      <c r="H15" s="62">
        <f>IFERROR(C16/C10*G15,0)</f>
        <v>0</v>
      </c>
      <c r="I15" s="63"/>
      <c r="J15" s="20"/>
      <c r="K15" s="68"/>
      <c r="L15" s="33" t="s">
        <v>37</v>
      </c>
      <c r="M15" s="17" t="s">
        <v>13</v>
      </c>
      <c r="N15" s="12" t="str">
        <f>CONCATENATE($K$2,$K$3,$K$4,$M$15,$L$15)</f>
        <v>Фургон б/к 4Газельсваркафермы</v>
      </c>
    </row>
    <row r="16" spans="1:18" ht="15.75" hidden="1" customHeight="1" thickBot="1">
      <c r="A16" s="69"/>
      <c r="B16" s="70" t="s">
        <v>38</v>
      </c>
      <c r="C16" s="71">
        <f>SUMIF([1]ТарифыС!O:O,N4,[1]ТарифыС!I:I)</f>
        <v>224.23</v>
      </c>
      <c r="D16" s="72"/>
      <c r="E16" s="73" t="str">
        <f>IF(ISTEXT(D16),C10/C15,D16&amp;0)</f>
        <v>0</v>
      </c>
      <c r="F16" s="60">
        <v>1</v>
      </c>
      <c r="G16" s="74">
        <f t="shared" si="0"/>
        <v>0</v>
      </c>
      <c r="H16" s="75">
        <f>IFERROR(C16/C10*G16,0)</f>
        <v>0</v>
      </c>
      <c r="I16" s="76"/>
      <c r="J16" s="77"/>
      <c r="K16" s="78"/>
      <c r="L16" s="33" t="s">
        <v>39</v>
      </c>
      <c r="M16" s="17" t="s">
        <v>13</v>
      </c>
      <c r="N16" s="12" t="str">
        <f>CONCATENATE($K$2,$K$3,$K$4,$M$16,$L$16)</f>
        <v>Фургон б/к 4Газельсваркапротивоподкатный брус</v>
      </c>
    </row>
    <row r="17" spans="1:15" ht="18" hidden="1" customHeight="1" thickBot="1">
      <c r="A17" s="44" t="s">
        <v>40</v>
      </c>
      <c r="B17" s="45" t="s">
        <v>32</v>
      </c>
      <c r="C17" s="46">
        <f>SUMIF([1]ТарифыС!O:O,N6,[1]ТарифыС!J:J)</f>
        <v>88</v>
      </c>
      <c r="D17" s="79" t="s">
        <v>41</v>
      </c>
      <c r="E17" s="48">
        <f>IF(ISTEXT(D18),C17/C18,D18&amp;C17)</f>
        <v>44</v>
      </c>
      <c r="F17" s="49">
        <f>IFERROR(CHOOSE(COUNTA(D17:D19),1,MIN(2-F18,1.5),MIN(1+(1-F19)/2,1.5)),"")</f>
        <v>1</v>
      </c>
      <c r="G17" s="80">
        <f>IFERROR(E17*F17,0)</f>
        <v>44</v>
      </c>
      <c r="H17" s="51">
        <f>IFERROR(C19/C17*G17,0)</f>
        <v>230.26500000000001</v>
      </c>
      <c r="I17" s="32"/>
      <c r="J17" s="81"/>
      <c r="K17" s="54"/>
      <c r="L17" s="33" t="s">
        <v>42</v>
      </c>
      <c r="M17" s="17" t="s">
        <v>13</v>
      </c>
      <c r="N17" s="12" t="str">
        <f>CONCATENATE($K$2,$K$3,$K$4,$M$17,$L$17)</f>
        <v>Фургон б/к 4Газельсваркакронштейны боковой защиты</v>
      </c>
      <c r="O17" s="82"/>
    </row>
    <row r="18" spans="1:15" ht="20.25" hidden="1" customHeight="1">
      <c r="A18" s="65"/>
      <c r="B18" s="66" t="s">
        <v>36</v>
      </c>
      <c r="C18" s="67">
        <f>SUMPRODUCT(--ISTEXT(D17:D19))</f>
        <v>2</v>
      </c>
      <c r="D18" s="83" t="s">
        <v>43</v>
      </c>
      <c r="E18" s="73">
        <f>IF(ISTEXT(D18),C17/C18,D18&amp;0)</f>
        <v>44</v>
      </c>
      <c r="F18" s="84">
        <v>1</v>
      </c>
      <c r="G18" s="85">
        <f t="shared" ref="G18:G19" si="1">IFERROR(E18*F18,0)</f>
        <v>44</v>
      </c>
      <c r="H18" s="75">
        <f>IFERROR(C19/C17*G18,0)</f>
        <v>230.26500000000001</v>
      </c>
      <c r="I18" s="20"/>
      <c r="J18" s="86"/>
      <c r="K18" s="68"/>
      <c r="L18" s="87" t="s">
        <v>44</v>
      </c>
      <c r="M18" s="88" t="s">
        <v>45</v>
      </c>
      <c r="N18" s="12" t="str">
        <f>CONCATENATE($K$2,$K$3,$K$4,$M$18,$L$18)</f>
        <v xml:space="preserve">Фургон б/к 4ГазельсверлениеСверление портала задних дверей и боковой защиты </v>
      </c>
    </row>
    <row r="19" spans="1:15" ht="15.75" hidden="1" customHeight="1" thickBot="1">
      <c r="A19" s="89"/>
      <c r="B19" s="90" t="s">
        <v>38</v>
      </c>
      <c r="C19" s="71">
        <f>SUMIF([1]ТарифыС!O:O,N6,[1]ТарифыС!I:I)</f>
        <v>460.53</v>
      </c>
      <c r="D19" s="91"/>
      <c r="E19" s="73" t="str">
        <f>IF(ISTEXT(D19),C17/C18,D19&amp;0)</f>
        <v>0</v>
      </c>
      <c r="F19" s="92"/>
      <c r="G19" s="93">
        <f t="shared" si="1"/>
        <v>0</v>
      </c>
      <c r="H19" s="94">
        <f>IFERROR(C19/C17*G19,0)</f>
        <v>0</v>
      </c>
      <c r="I19" s="95"/>
      <c r="J19" s="96"/>
      <c r="K19" s="97"/>
      <c r="M19" s="43"/>
      <c r="N19" s="12"/>
    </row>
    <row r="20" spans="1:15" ht="15.75" hidden="1" customHeight="1" thickBot="1">
      <c r="A20" s="99" t="s">
        <v>18</v>
      </c>
      <c r="B20" s="45" t="s">
        <v>32</v>
      </c>
      <c r="C20" s="100">
        <f>SUMIF([1]ТарифыС!O:O,N8,[1]ТарифыС!J:J)</f>
        <v>0</v>
      </c>
      <c r="D20" s="101"/>
      <c r="E20" s="102" t="str">
        <f>IF(ISTEXT(D21),C20/C21,D21&amp;C20)</f>
        <v>0</v>
      </c>
      <c r="F20" s="49" t="str">
        <f>IFERROR(CHOOSE(COUNTA(D20:D22),1,MIN(2-F21,1.5),MIN(1+(1-F22)/2,1.5)),"")</f>
        <v/>
      </c>
      <c r="G20" s="80">
        <f>IFERROR(E20*F20,0)</f>
        <v>0</v>
      </c>
      <c r="H20" s="51">
        <f>IFERROR(C22/C20*G20,0)</f>
        <v>0</v>
      </c>
      <c r="I20" s="32"/>
      <c r="J20" s="81"/>
      <c r="K20" s="54"/>
    </row>
    <row r="21" spans="1:15" ht="15.75" hidden="1" customHeight="1">
      <c r="A21" s="103"/>
      <c r="B21" s="66" t="s">
        <v>36</v>
      </c>
      <c r="C21" s="104">
        <f>SUMPRODUCT(--ISTEXT(D20:D22))</f>
        <v>0</v>
      </c>
      <c r="D21" s="105"/>
      <c r="E21" s="106" t="str">
        <f>IF(ISTEXT(D21),C20/C21,D21&amp;0)</f>
        <v>0</v>
      </c>
      <c r="F21" s="84">
        <v>1</v>
      </c>
      <c r="G21" s="107">
        <f t="shared" ref="G21:G22" si="2">IFERROR(E21*F21,0)</f>
        <v>0</v>
      </c>
      <c r="H21" s="75">
        <f>IFERROR(C22/C20*G21,0)</f>
        <v>0</v>
      </c>
      <c r="I21" s="20"/>
      <c r="J21" s="86"/>
      <c r="K21" s="68"/>
    </row>
    <row r="22" spans="1:15" ht="15.75" hidden="1" customHeight="1" thickBot="1">
      <c r="A22" s="108"/>
      <c r="B22" s="90" t="s">
        <v>38</v>
      </c>
      <c r="C22" s="109">
        <f>SUMIF([1]ТарифыС!O:O,N8,[1]ТарифыС!I:I)</f>
        <v>0</v>
      </c>
      <c r="D22" s="110"/>
      <c r="E22" s="106" t="str">
        <f>IF(ISTEXT(D22),C20/C21,D22&amp;0)</f>
        <v>0</v>
      </c>
      <c r="F22" s="92"/>
      <c r="G22" s="93">
        <f t="shared" si="2"/>
        <v>0</v>
      </c>
      <c r="H22" s="94">
        <f>IFERROR(C22/C20*G22,0)</f>
        <v>0</v>
      </c>
      <c r="I22" s="95"/>
      <c r="J22" s="96"/>
      <c r="K22" s="97"/>
    </row>
    <row r="23" spans="1:15" ht="15.75" hidden="1" thickBot="1">
      <c r="A23" s="44" t="s">
        <v>46</v>
      </c>
      <c r="B23" s="45" t="s">
        <v>32</v>
      </c>
      <c r="C23" s="100">
        <f>SUMIF([1]ТарифыС!O:O,N7,[1]ТарифыС!J:J)</f>
        <v>0</v>
      </c>
      <c r="D23" s="101"/>
      <c r="E23" s="102" t="str">
        <f>IF(ISTEXT(D24),C23/C24,D24&amp;C23)</f>
        <v>0</v>
      </c>
      <c r="F23" s="49" t="str">
        <f>IFERROR(CHOOSE(COUNTA(D23:D25),1,MIN(2-F24,1.5),MIN(1+(1-F25)/2,1.5)),"")</f>
        <v/>
      </c>
      <c r="G23" s="80">
        <f>IFERROR(E23*F23,0)</f>
        <v>0</v>
      </c>
      <c r="H23" s="51">
        <f>IFERROR(C25/C23*G23,0)</f>
        <v>0</v>
      </c>
      <c r="I23" s="53"/>
      <c r="J23" s="81"/>
      <c r="K23" s="54"/>
    </row>
    <row r="24" spans="1:15" hidden="1">
      <c r="A24" s="65"/>
      <c r="B24" s="66" t="s">
        <v>36</v>
      </c>
      <c r="C24" s="104">
        <f>SUMPRODUCT(--ISTEXT(D23:D25))</f>
        <v>0</v>
      </c>
      <c r="D24" s="105"/>
      <c r="E24" s="106" t="str">
        <f>IF(ISTEXT(D24),C23/C24,D24&amp;0)</f>
        <v>0</v>
      </c>
      <c r="F24" s="84">
        <v>1</v>
      </c>
      <c r="G24" s="85">
        <f t="shared" ref="G24:G25" si="3">IFERROR(E24*F24,0)</f>
        <v>0</v>
      </c>
      <c r="H24" s="75">
        <f>IFERROR(C25/C23*G24,0)</f>
        <v>0</v>
      </c>
      <c r="I24" s="20"/>
      <c r="J24" s="86"/>
      <c r="K24" s="68"/>
    </row>
    <row r="25" spans="1:15" ht="15.75" hidden="1" thickBot="1">
      <c r="A25" s="111"/>
      <c r="B25" s="112" t="s">
        <v>38</v>
      </c>
      <c r="C25" s="109">
        <f>SUMIF([1]ТарифыС!O:O,N7,[1]ТарифыС!I:I)</f>
        <v>0</v>
      </c>
      <c r="D25" s="113"/>
      <c r="E25" s="106" t="str">
        <f>IF(ISTEXT(D25),C23/C24,D25&amp;0)</f>
        <v>0</v>
      </c>
      <c r="F25" s="114"/>
      <c r="G25" s="115">
        <f t="shared" si="3"/>
        <v>0</v>
      </c>
      <c r="H25" s="116">
        <f>IFERROR(C25/C23*G25,0)</f>
        <v>0</v>
      </c>
      <c r="I25" s="117"/>
      <c r="J25" s="118"/>
      <c r="K25" s="119"/>
    </row>
    <row r="26" spans="1:15" ht="15.75" hidden="1" thickBot="1">
      <c r="A26" s="44" t="s">
        <v>47</v>
      </c>
      <c r="B26" s="45" t="s">
        <v>32</v>
      </c>
      <c r="C26" s="100">
        <f>SUMIF([1]ТарифыС!O:O,N9,[1]ТарифыС!J:J)</f>
        <v>0</v>
      </c>
      <c r="D26" s="120"/>
      <c r="E26" s="102" t="str">
        <f>IF(ISTEXT(D27),C26/C27,D27&amp;C26)</f>
        <v>0</v>
      </c>
      <c r="F26" s="49" t="str">
        <f>IFERROR(CHOOSE(COUNTA(D26:D28),1,MIN(2-F27,1.5),MIN(1+(1-F28)/2,1.5)),"")</f>
        <v/>
      </c>
      <c r="G26" s="80">
        <f>IFERROR(E26*F26,0)</f>
        <v>0</v>
      </c>
      <c r="H26" s="51">
        <f>IFERROR(C28/C26*G26,0)</f>
        <v>0</v>
      </c>
      <c r="I26" s="53"/>
      <c r="J26" s="81"/>
      <c r="K26" s="54"/>
    </row>
    <row r="27" spans="1:15" hidden="1">
      <c r="A27" s="65"/>
      <c r="B27" s="66" t="s">
        <v>36</v>
      </c>
      <c r="C27" s="104">
        <f>SUMPRODUCT(--ISTEXT(D26:D28))</f>
        <v>0</v>
      </c>
      <c r="D27" s="105"/>
      <c r="E27" s="106" t="str">
        <f>IF(ISTEXT(D27),C26/C27,D27&amp;0)</f>
        <v>0</v>
      </c>
      <c r="F27" s="84">
        <v>1</v>
      </c>
      <c r="G27" s="121">
        <f t="shared" ref="G27:G28" si="4">IFERROR(E27*F27,0)</f>
        <v>0</v>
      </c>
      <c r="H27" s="75">
        <f>IFERROR(C28/C26*G27,0)</f>
        <v>0</v>
      </c>
      <c r="I27" s="20"/>
      <c r="J27" s="86"/>
      <c r="K27" s="68"/>
    </row>
    <row r="28" spans="1:15" ht="15.75" hidden="1" thickBot="1">
      <c r="A28" s="122"/>
      <c r="B28" s="123" t="s">
        <v>38</v>
      </c>
      <c r="C28" s="109">
        <f>SUMIF([1]ТарифыС!O:O,N9,[1]ТарифыС!I:I)</f>
        <v>0</v>
      </c>
      <c r="D28" s="124"/>
      <c r="E28" s="106" t="str">
        <f>IF(ISTEXT(D28),C26/C27,D28&amp;0)</f>
        <v>0</v>
      </c>
      <c r="F28" s="114"/>
      <c r="G28" s="115">
        <f t="shared" si="4"/>
        <v>0</v>
      </c>
      <c r="H28" s="125">
        <f>IFERROR(C28/C26*G28,0)</f>
        <v>0</v>
      </c>
      <c r="I28" s="126"/>
      <c r="J28" s="127"/>
      <c r="K28" s="128"/>
    </row>
    <row r="29" spans="1:15" ht="15.75" hidden="1" thickBot="1">
      <c r="A29" s="44" t="s">
        <v>48</v>
      </c>
      <c r="B29" s="45" t="s">
        <v>32</v>
      </c>
      <c r="C29" s="100">
        <f>SUMIF([1]ТарифыС!O:O,N10,[1]ТарифыС!J:J)</f>
        <v>11.2</v>
      </c>
      <c r="D29" s="79" t="s">
        <v>41</v>
      </c>
      <c r="E29" s="102">
        <f>IF(ISTEXT(D30),C29/C30,D30&amp;C29)</f>
        <v>5.6</v>
      </c>
      <c r="F29" s="49">
        <f>IFERROR(CHOOSE(COUNTA(D29:D31),1,MIN(2-F30,1.5),MIN(1+(1-F31)/2,1.5)),"")</f>
        <v>1</v>
      </c>
      <c r="G29" s="80">
        <f>IFERROR(E29*F29,0)</f>
        <v>5.6</v>
      </c>
      <c r="H29" s="51">
        <f>IFERROR(C31/C29*G29,0)</f>
        <v>29.304999999999996</v>
      </c>
      <c r="I29" s="53"/>
      <c r="J29" s="81"/>
      <c r="K29" s="54"/>
    </row>
    <row r="30" spans="1:15" hidden="1">
      <c r="A30" s="65"/>
      <c r="B30" s="66" t="s">
        <v>36</v>
      </c>
      <c r="C30" s="104">
        <f>SUMPRODUCT(--ISTEXT(D29:D31))</f>
        <v>2</v>
      </c>
      <c r="D30" s="129" t="s">
        <v>43</v>
      </c>
      <c r="E30" s="106">
        <f>IF(ISTEXT(D30),C29/C30,D30&amp;0)</f>
        <v>5.6</v>
      </c>
      <c r="F30" s="84">
        <v>1</v>
      </c>
      <c r="G30" s="121">
        <f t="shared" ref="G30:G31" si="5">IFERROR(E30*F30,0)</f>
        <v>5.6</v>
      </c>
      <c r="H30" s="75">
        <f>IFERROR(C31/C29*G30,0)</f>
        <v>29.304999999999996</v>
      </c>
      <c r="I30" s="20"/>
      <c r="J30" s="86"/>
      <c r="K30" s="68"/>
    </row>
    <row r="31" spans="1:15" ht="15.75" hidden="1" thickBot="1">
      <c r="A31" s="122"/>
      <c r="B31" s="123" t="s">
        <v>38</v>
      </c>
      <c r="C31" s="109">
        <f>SUMIF([1]ТарифыС!O:O,N10,[1]ТарифыС!I:I)</f>
        <v>58.61</v>
      </c>
      <c r="D31" s="124"/>
      <c r="E31" s="106" t="str">
        <f>IF(ISTEXT(D31),C29/C30,D31&amp;0)</f>
        <v>0</v>
      </c>
      <c r="F31" s="114"/>
      <c r="G31" s="115">
        <f t="shared" si="5"/>
        <v>0</v>
      </c>
      <c r="H31" s="125">
        <f>IFERROR(C31/C29*G31,0)</f>
        <v>0</v>
      </c>
      <c r="I31" s="126"/>
      <c r="J31" s="127"/>
      <c r="K31" s="128"/>
    </row>
    <row r="32" spans="1:15" ht="15.75" hidden="1" thickBot="1">
      <c r="A32" s="44" t="s">
        <v>49</v>
      </c>
      <c r="B32" s="45" t="s">
        <v>32</v>
      </c>
      <c r="C32" s="100">
        <f>SUMIF([1]ТарифыС!O:O,N16,[1]ТарифыС!J:J)</f>
        <v>5.6</v>
      </c>
      <c r="D32" s="79" t="s">
        <v>41</v>
      </c>
      <c r="E32" s="102">
        <f>IF(ISTEXT(D33),C32/C33,D33&amp;C32)</f>
        <v>2.8</v>
      </c>
      <c r="F32" s="49">
        <f>IFERROR(CHOOSE(COUNTA(D32:D34),1,MIN(2-F33,1.5),MIN(1+(1-F34)/2,1.5)),"")</f>
        <v>1</v>
      </c>
      <c r="G32" s="80">
        <f>IFERROR(E32*F32,0)</f>
        <v>2.8</v>
      </c>
      <c r="H32" s="51">
        <f>IFERROR(C34/C32*G32,0)</f>
        <v>14.83</v>
      </c>
      <c r="I32" s="53"/>
      <c r="J32" s="81"/>
      <c r="K32" s="54"/>
    </row>
    <row r="33" spans="1:12" hidden="1">
      <c r="A33" s="65"/>
      <c r="B33" s="66" t="s">
        <v>36</v>
      </c>
      <c r="C33" s="104">
        <f>SUMPRODUCT(--ISTEXT(D32:D34))</f>
        <v>2</v>
      </c>
      <c r="D33" s="129" t="s">
        <v>43</v>
      </c>
      <c r="E33" s="106">
        <f>IF(ISTEXT(D33),C32/C33,D33&amp;0)</f>
        <v>2.8</v>
      </c>
      <c r="F33" s="84">
        <v>1</v>
      </c>
      <c r="G33" s="121">
        <f t="shared" ref="G33:G34" si="6">IFERROR(E33*F33,0)</f>
        <v>2.8</v>
      </c>
      <c r="H33" s="75">
        <f>IFERROR(C34/C32*G33,0)</f>
        <v>14.83</v>
      </c>
      <c r="I33" s="20"/>
      <c r="J33" s="86"/>
      <c r="K33" s="68"/>
    </row>
    <row r="34" spans="1:12" ht="15.75" hidden="1" thickBot="1">
      <c r="A34" s="122"/>
      <c r="B34" s="123" t="s">
        <v>38</v>
      </c>
      <c r="C34" s="109">
        <f>SUMIF([1]ТарифыС!O:O,N16,[1]ТарифыС!I:I)</f>
        <v>29.66</v>
      </c>
      <c r="D34" s="130"/>
      <c r="E34" s="106" t="str">
        <f>IF(ISTEXT(D34),C32/C33,D34&amp;0)</f>
        <v>0</v>
      </c>
      <c r="F34" s="114"/>
      <c r="G34" s="115">
        <f t="shared" si="6"/>
        <v>0</v>
      </c>
      <c r="H34" s="125">
        <f>IFERROR(C34/C32*G34,0)</f>
        <v>0</v>
      </c>
      <c r="I34" s="126"/>
      <c r="J34" s="127"/>
      <c r="K34" s="128"/>
    </row>
    <row r="35" spans="1:12" ht="15.75" hidden="1" thickBot="1">
      <c r="A35" s="44" t="s">
        <v>50</v>
      </c>
      <c r="B35" s="45" t="s">
        <v>32</v>
      </c>
      <c r="C35" s="100">
        <f>SUMIF([1]ТарифыС!O:O,N17,[1]ТарифыС!J:J)</f>
        <v>0</v>
      </c>
      <c r="D35" s="131"/>
      <c r="E35" s="102" t="str">
        <f>IF(ISTEXT(D36),C35/C36,D36&amp;C35)</f>
        <v>0</v>
      </c>
      <c r="F35" s="49" t="str">
        <f>IFERROR(CHOOSE(COUNTA(D35:D37),1,MIN(2-F36,1.5),MIN(1+(1-F37)/2,1.5)),"")</f>
        <v/>
      </c>
      <c r="G35" s="80">
        <f>IFERROR(E35*F35,0)</f>
        <v>0</v>
      </c>
      <c r="H35" s="51">
        <f>IFERROR(C37/C35*G35,0)</f>
        <v>0</v>
      </c>
      <c r="I35" s="53"/>
      <c r="J35" s="81"/>
      <c r="K35" s="54"/>
    </row>
    <row r="36" spans="1:12" hidden="1">
      <c r="A36" s="65"/>
      <c r="B36" s="66" t="s">
        <v>36</v>
      </c>
      <c r="C36" s="104">
        <f>SUMPRODUCT(--ISTEXT(D35:D37))</f>
        <v>0</v>
      </c>
      <c r="D36" s="132"/>
      <c r="E36" s="106" t="str">
        <f>IF(ISTEXT(D36),C35/C36,D36&amp;0)</f>
        <v>0</v>
      </c>
      <c r="F36" s="84">
        <v>1</v>
      </c>
      <c r="G36" s="121">
        <f>IFERROR(E36*F36,0)</f>
        <v>0</v>
      </c>
      <c r="H36" s="75">
        <f>IFERROR(C37/C35*G36,0)</f>
        <v>0</v>
      </c>
      <c r="I36" s="20"/>
      <c r="J36" s="86"/>
      <c r="K36" s="68"/>
    </row>
    <row r="37" spans="1:12" ht="15.75" hidden="1" thickBot="1">
      <c r="A37" s="122"/>
      <c r="B37" s="123" t="s">
        <v>38</v>
      </c>
      <c r="C37" s="109">
        <f>SUMIF([1]ТарифыС!O:O,N17,[1]ТарифыС!I:I)</f>
        <v>0</v>
      </c>
      <c r="D37" s="130"/>
      <c r="E37" s="106" t="str">
        <f>IF(ISTEXT(D37),C35/C36,D37&amp;0)</f>
        <v>0</v>
      </c>
      <c r="F37" s="114"/>
      <c r="G37" s="115">
        <f>IFERROR(E37*F37,0)</f>
        <v>0</v>
      </c>
      <c r="H37" s="125">
        <f>IFERROR(C37/C35*G37,0)</f>
        <v>0</v>
      </c>
      <c r="I37" s="126"/>
      <c r="J37" s="127"/>
      <c r="K37" s="128"/>
    </row>
    <row r="38" spans="1:12" ht="15.75" hidden="1" thickBot="1">
      <c r="A38" s="44" t="s">
        <v>51</v>
      </c>
      <c r="B38" s="133" t="s">
        <v>32</v>
      </c>
      <c r="C38" s="134">
        <f>SUMIF([1]ТарифыС!O:O,N15,[1]ТарифыС!J:J)</f>
        <v>0</v>
      </c>
      <c r="D38" s="135"/>
      <c r="E38" s="136" t="str">
        <f>IF(ISTEXT(D39),C38/C39,D39&amp;C38)</f>
        <v>0</v>
      </c>
      <c r="F38" s="49" t="str">
        <f>IFERROR(CHOOSE(COUNTA(D38:D40),1,MIN(2-F39,1.5),MIN(1+(1-F40)/2,1.5)),"")</f>
        <v/>
      </c>
      <c r="G38" s="80">
        <f>IFERROR(E38*F38,0)</f>
        <v>0</v>
      </c>
      <c r="H38" s="51">
        <f>IFERROR(C40/C38*G38,0)</f>
        <v>0</v>
      </c>
      <c r="I38" s="53"/>
      <c r="J38" s="81"/>
      <c r="K38" s="54"/>
    </row>
    <row r="39" spans="1:12" hidden="1">
      <c r="A39" s="65"/>
      <c r="B39" s="137" t="s">
        <v>36</v>
      </c>
      <c r="C39" s="138">
        <f>SUMPRODUCT(--ISTEXT(D38:D40))</f>
        <v>0</v>
      </c>
      <c r="D39" s="139"/>
      <c r="E39" s="140" t="str">
        <f>IF(ISTEXT(D39),C38/C39,D39&amp;0)</f>
        <v>0</v>
      </c>
      <c r="F39" s="84">
        <v>0</v>
      </c>
      <c r="G39" s="121">
        <f t="shared" ref="G39:G40" si="7">IFERROR(E39*F39,0)</f>
        <v>0</v>
      </c>
      <c r="H39" s="75">
        <f>IFERROR(C40/C38*G39,0)</f>
        <v>0</v>
      </c>
      <c r="I39" s="20"/>
      <c r="J39" s="86"/>
      <c r="K39" s="68"/>
    </row>
    <row r="40" spans="1:12" ht="15.75" hidden="1" thickBot="1">
      <c r="A40" s="122"/>
      <c r="B40" s="141" t="s">
        <v>38</v>
      </c>
      <c r="C40" s="142">
        <f>SUMIF([1]ТарифыС!O:O,N15,[1]ТарифыС!I:I)</f>
        <v>0</v>
      </c>
      <c r="D40" s="143"/>
      <c r="E40" s="144" t="str">
        <f>IF(ISTEXT(D40),C38/C39,D40&amp;0)</f>
        <v>0</v>
      </c>
      <c r="F40" s="145"/>
      <c r="G40" s="146">
        <f t="shared" si="7"/>
        <v>0</v>
      </c>
      <c r="H40" s="125">
        <f>IFERROR(C40/C38*G40,0)</f>
        <v>0</v>
      </c>
      <c r="I40" s="126"/>
      <c r="J40" s="127"/>
      <c r="K40" s="128"/>
    </row>
    <row r="41" spans="1:12" s="147" customFormat="1" hidden="1">
      <c r="D41" s="148"/>
      <c r="G41" s="149"/>
      <c r="H41" s="149"/>
      <c r="I41" s="150"/>
      <c r="J41" s="150"/>
      <c r="K41" s="150"/>
      <c r="L41" s="151"/>
    </row>
    <row r="42" spans="1:12" s="147" customFormat="1" ht="15.75" hidden="1" thickBot="1">
      <c r="A42" s="152"/>
      <c r="B42" s="153"/>
      <c r="C42" s="154"/>
      <c r="D42" s="155"/>
      <c r="E42" s="156"/>
      <c r="F42" s="157"/>
      <c r="G42" s="158"/>
      <c r="H42" s="158"/>
      <c r="I42" s="150"/>
      <c r="J42" s="150"/>
      <c r="K42" s="150"/>
      <c r="L42" s="151"/>
    </row>
    <row r="43" spans="1:12" ht="15.75" hidden="1" thickBot="1">
      <c r="A43" s="159" t="s">
        <v>52</v>
      </c>
      <c r="B43" s="160" t="s">
        <v>32</v>
      </c>
      <c r="C43" s="134">
        <f>SUMIF([1]ТарифыС!O:O,N18,[1]ТарифыС!J:J)</f>
        <v>9.6</v>
      </c>
      <c r="D43" s="161" t="s">
        <v>53</v>
      </c>
      <c r="E43" s="136" t="str">
        <f>IF(ISTEXT(D44),C43/C44,D44&amp;C43)</f>
        <v>9,6</v>
      </c>
      <c r="F43" s="49">
        <f>IFERROR(CHOOSE(COUNTA(D43:D45),1,MIN(2-F44,1.5),MIN(1+(1-F45)/2,1.5)),"")</f>
        <v>1</v>
      </c>
      <c r="G43" s="80">
        <f>IFERROR(E43*F43,0)</f>
        <v>9.6</v>
      </c>
      <c r="H43" s="51">
        <f>IFERROR(C45/C43*G43,0)</f>
        <v>35.24</v>
      </c>
      <c r="I43" s="81"/>
      <c r="J43" s="81"/>
      <c r="K43" s="54"/>
    </row>
    <row r="44" spans="1:12" hidden="1">
      <c r="A44" s="162"/>
      <c r="B44" s="163" t="s">
        <v>36</v>
      </c>
      <c r="C44" s="138">
        <f>SUMPRODUCT(--ISTEXT(D43:D45))</f>
        <v>1</v>
      </c>
      <c r="D44" s="139"/>
      <c r="E44" s="140" t="str">
        <f>IF(ISTEXT(D44),C43/C44,D44&amp;0)</f>
        <v>0</v>
      </c>
      <c r="F44" s="84"/>
      <c r="G44" s="121">
        <f t="shared" ref="G44:G45" si="8">IFERROR(E44*F44,0)</f>
        <v>0</v>
      </c>
      <c r="H44" s="75">
        <f>IFERROR(C45/C43*G44,0)</f>
        <v>0</v>
      </c>
      <c r="I44" s="86"/>
      <c r="J44" s="86"/>
      <c r="K44" s="68"/>
    </row>
    <row r="45" spans="1:12" ht="15.75" hidden="1" thickBot="1">
      <c r="A45" s="164"/>
      <c r="B45" s="165" t="s">
        <v>38</v>
      </c>
      <c r="C45" s="142">
        <f>SUMIF([1]ТарифыС!O:O,N18,[1]ТарифыС!I:I)</f>
        <v>35.24</v>
      </c>
      <c r="D45" s="143"/>
      <c r="E45" s="144" t="str">
        <f>IF(ISTEXT(D45),C43/C44,D45&amp;0)</f>
        <v>0</v>
      </c>
      <c r="F45" s="145"/>
      <c r="G45" s="146">
        <f t="shared" si="8"/>
        <v>0</v>
      </c>
      <c r="H45" s="125">
        <f>IFERROR(C45/C43*G45,0)</f>
        <v>0</v>
      </c>
      <c r="I45" s="127"/>
      <c r="J45" s="127"/>
      <c r="K45" s="128"/>
    </row>
    <row r="46" spans="1:12" ht="15.75" thickBot="1">
      <c r="A46" s="166" t="s">
        <v>54</v>
      </c>
      <c r="B46" s="167"/>
      <c r="C46" s="168"/>
      <c r="D46" s="168"/>
      <c r="E46" s="168"/>
      <c r="F46" s="168"/>
      <c r="G46" s="168"/>
      <c r="H46" s="169"/>
      <c r="I46" s="170"/>
      <c r="J46" s="170"/>
      <c r="K46" s="171"/>
      <c r="L46" s="172"/>
    </row>
    <row r="47" spans="1:12" ht="15.75" thickBot="1">
      <c r="A47" s="99" t="s">
        <v>55</v>
      </c>
      <c r="B47" s="133" t="s">
        <v>32</v>
      </c>
      <c r="C47" s="184"/>
      <c r="D47" s="173"/>
      <c r="E47" s="102" t="str">
        <f>IF(ISTEXT(D48),C47/C48,D48&amp;C47)</f>
        <v/>
      </c>
      <c r="F47" s="174" t="str">
        <f>IFERROR(CHOOSE(COUNTA(D47:D49),1,MIN(2-F48,1.5),MIN(1+(1-F49)/2,1.5)),"")</f>
        <v/>
      </c>
      <c r="G47" s="80">
        <f>IFERROR(E47*F47,0)</f>
        <v>0</v>
      </c>
      <c r="H47" s="51">
        <f>IFERROR(C49/C47*G47,0)</f>
        <v>0</v>
      </c>
      <c r="I47" s="52"/>
      <c r="J47" s="53"/>
      <c r="K47" s="54"/>
      <c r="L47" s="172"/>
    </row>
    <row r="48" spans="1:12">
      <c r="A48" s="103"/>
      <c r="B48" s="137" t="s">
        <v>36</v>
      </c>
      <c r="C48" s="138">
        <f>SUMPRODUCT(--ISTEXT(D47:D49))</f>
        <v>0</v>
      </c>
      <c r="D48" s="175"/>
      <c r="E48" s="106" t="str">
        <f>IF(ISTEXT(D48),C47/C48,D48&amp;0)</f>
        <v>0</v>
      </c>
      <c r="F48" s="176">
        <v>1.5</v>
      </c>
      <c r="G48" s="121">
        <f t="shared" ref="G48:G49" si="9">IFERROR(E48*F48,0)</f>
        <v>0</v>
      </c>
      <c r="H48" s="75">
        <f>IFERROR(C49/C47*G48,0)</f>
        <v>0</v>
      </c>
      <c r="I48" s="63"/>
      <c r="J48" s="20"/>
      <c r="K48" s="68"/>
      <c r="L48" s="172"/>
    </row>
    <row r="49" spans="1:14" ht="15.75" thickBot="1">
      <c r="A49" s="177"/>
      <c r="B49" s="141" t="s">
        <v>38</v>
      </c>
      <c r="C49" s="142">
        <f>SUMIF([1]ТарифыС!O:O,N49,[1]ТарифыС!I:I)</f>
        <v>0</v>
      </c>
      <c r="D49" s="178"/>
      <c r="E49" s="179" t="str">
        <f>IF(ISTEXT(D49),C47/C48,D49&amp;0)</f>
        <v>0</v>
      </c>
      <c r="F49" s="180"/>
      <c r="G49" s="146">
        <f t="shared" si="9"/>
        <v>0</v>
      </c>
      <c r="H49" s="125">
        <f>IFERROR(C49/C47*G49,0)</f>
        <v>0</v>
      </c>
      <c r="I49" s="76"/>
      <c r="J49" s="126"/>
      <c r="K49" s="128"/>
      <c r="L49" s="181" t="s">
        <v>56</v>
      </c>
      <c r="M49" s="17" t="s">
        <v>13</v>
      </c>
      <c r="N49" s="12" t="str">
        <f>CONCATENATE($K$2,$K$4,M49,L49)</f>
        <v>Фургон б/к Газельсварказеркал</v>
      </c>
    </row>
    <row r="50" spans="1:14">
      <c r="L50" s="182"/>
    </row>
    <row r="51" spans="1:14">
      <c r="L51" s="182"/>
    </row>
    <row r="52" spans="1:14">
      <c r="L52" s="182"/>
    </row>
    <row r="53" spans="1:14">
      <c r="L53" s="182"/>
    </row>
    <row r="54" spans="1:14">
      <c r="A54" s="183"/>
      <c r="L54" s="182"/>
    </row>
    <row r="55" spans="1:14">
      <c r="A55" s="183"/>
      <c r="L55" s="182"/>
    </row>
    <row r="56" spans="1:14">
      <c r="A56" s="183"/>
      <c r="L56" s="182"/>
    </row>
    <row r="57" spans="1:14">
      <c r="A57" s="183"/>
      <c r="L57" s="182"/>
    </row>
    <row r="58" spans="1:14">
      <c r="A58" s="183"/>
      <c r="L58" s="182"/>
    </row>
    <row r="59" spans="1:14">
      <c r="A59" s="183"/>
      <c r="L59" s="182"/>
    </row>
    <row r="60" spans="1:14">
      <c r="A60" s="183"/>
      <c r="L60" s="182"/>
    </row>
    <row r="61" spans="1:14">
      <c r="A61" s="183"/>
      <c r="L61" s="182"/>
    </row>
    <row r="62" spans="1:14">
      <c r="A62" s="183"/>
      <c r="L62" s="182"/>
    </row>
    <row r="63" spans="1:14">
      <c r="A63" s="183"/>
      <c r="L63" s="182"/>
    </row>
    <row r="64" spans="1:14">
      <c r="A64" s="183"/>
      <c r="L64" s="182"/>
    </row>
    <row r="65" spans="1:12">
      <c r="A65" s="183"/>
      <c r="L65" s="182"/>
    </row>
    <row r="66" spans="1:12">
      <c r="A66" s="183"/>
      <c r="L66" s="182"/>
    </row>
    <row r="67" spans="1:12">
      <c r="A67" s="183"/>
      <c r="L67" s="182"/>
    </row>
  </sheetData>
  <sheetProtection selectLockedCells="1"/>
  <dataConsolidate/>
  <mergeCells count="56">
    <mergeCell ref="A47:A49"/>
    <mergeCell ref="J47:J49"/>
    <mergeCell ref="K47:K49"/>
    <mergeCell ref="A38:A40"/>
    <mergeCell ref="I38:I40"/>
    <mergeCell ref="J38:J40"/>
    <mergeCell ref="K38:K40"/>
    <mergeCell ref="A43:A45"/>
    <mergeCell ref="I43:I45"/>
    <mergeCell ref="J43:J45"/>
    <mergeCell ref="K43:K45"/>
    <mergeCell ref="A32:A34"/>
    <mergeCell ref="I32:I34"/>
    <mergeCell ref="J32:J34"/>
    <mergeCell ref="K32:K34"/>
    <mergeCell ref="A35:A37"/>
    <mergeCell ref="I35:I37"/>
    <mergeCell ref="J35:J37"/>
    <mergeCell ref="K35:K37"/>
    <mergeCell ref="A26:A28"/>
    <mergeCell ref="I26:I28"/>
    <mergeCell ref="J26:J28"/>
    <mergeCell ref="K26:K28"/>
    <mergeCell ref="A29:A31"/>
    <mergeCell ref="I29:I31"/>
    <mergeCell ref="J29:J31"/>
    <mergeCell ref="K29:K31"/>
    <mergeCell ref="A20:A22"/>
    <mergeCell ref="I20:I22"/>
    <mergeCell ref="J20:J22"/>
    <mergeCell ref="K20:K22"/>
    <mergeCell ref="A23:A25"/>
    <mergeCell ref="I23:I25"/>
    <mergeCell ref="J23:J25"/>
    <mergeCell ref="K23:K25"/>
    <mergeCell ref="A8:K8"/>
    <mergeCell ref="A10:A16"/>
    <mergeCell ref="J10:J16"/>
    <mergeCell ref="K10:K16"/>
    <mergeCell ref="A17:A19"/>
    <mergeCell ref="I17:I19"/>
    <mergeCell ref="J17:J19"/>
    <mergeCell ref="K17:K19"/>
    <mergeCell ref="A5:H5"/>
    <mergeCell ref="I5:J5"/>
    <mergeCell ref="A6:H6"/>
    <mergeCell ref="I6:J6"/>
    <mergeCell ref="A7:H7"/>
    <mergeCell ref="I7:J7"/>
    <mergeCell ref="A1:K1"/>
    <mergeCell ref="A2:B2"/>
    <mergeCell ref="I2:J2"/>
    <mergeCell ref="A3:B3"/>
    <mergeCell ref="I3:J3"/>
    <mergeCell ref="A4:B4"/>
    <mergeCell ref="I4:J4"/>
  </mergeCells>
  <conditionalFormatting sqref="G23:G37">
    <cfRule type="cellIs" dxfId="19" priority="17" operator="lessThan">
      <formula>47</formula>
    </cfRule>
    <cfRule type="cellIs" dxfId="18" priority="18" operator="greaterThan">
      <formula>94</formula>
    </cfRule>
    <cfRule type="cellIs" dxfId="17" priority="19" operator="lessThan">
      <formula>47</formula>
    </cfRule>
    <cfRule type="cellIs" dxfId="16" priority="20" operator="greaterThan">
      <formula>94</formula>
    </cfRule>
  </conditionalFormatting>
  <conditionalFormatting sqref="G43:G45 G17:G19 G38:G40">
    <cfRule type="cellIs" dxfId="15" priority="13" operator="lessThan">
      <formula>47</formula>
    </cfRule>
    <cfRule type="cellIs" dxfId="14" priority="14" operator="greaterThan">
      <formula>94</formula>
    </cfRule>
    <cfRule type="cellIs" dxfId="13" priority="15" operator="lessThan">
      <formula>47</formula>
    </cfRule>
    <cfRule type="cellIs" dxfId="12" priority="16" operator="greaterThan">
      <formula>94</formula>
    </cfRule>
  </conditionalFormatting>
  <conditionalFormatting sqref="G20:G22">
    <cfRule type="cellIs" dxfId="11" priority="9" operator="lessThan">
      <formula>47</formula>
    </cfRule>
    <cfRule type="cellIs" dxfId="10" priority="10" operator="greaterThan">
      <formula>94</formula>
    </cfRule>
    <cfRule type="cellIs" dxfId="9" priority="11" operator="lessThan">
      <formula>47</formula>
    </cfRule>
    <cfRule type="cellIs" dxfId="8" priority="12" operator="greaterThan">
      <formula>94</formula>
    </cfRule>
  </conditionalFormatting>
  <conditionalFormatting sqref="G10:G16">
    <cfRule type="cellIs" dxfId="7" priority="5" operator="lessThan">
      <formula>47</formula>
    </cfRule>
    <cfRule type="cellIs" dxfId="6" priority="6" operator="greaterThan">
      <formula>94</formula>
    </cfRule>
    <cfRule type="cellIs" dxfId="5" priority="7" operator="lessThan">
      <formula>47</formula>
    </cfRule>
    <cfRule type="cellIs" dxfId="4" priority="8" operator="greaterThan">
      <formula>94</formula>
    </cfRule>
  </conditionalFormatting>
  <conditionalFormatting sqref="G47:G49">
    <cfRule type="cellIs" dxfId="3" priority="1" operator="lessThan">
      <formula>47</formula>
    </cfRule>
    <cfRule type="cellIs" dxfId="2" priority="2" operator="greaterThan">
      <formula>94</formula>
    </cfRule>
    <cfRule type="cellIs" dxfId="1" priority="3" operator="lessThan">
      <formula>47</formula>
    </cfRule>
    <cfRule type="cellIs" dxfId="0" priority="4" operator="greaterThan">
      <formula>94</formula>
    </cfRule>
  </conditionalFormatting>
  <dataValidations count="1">
    <dataValidation type="list" allowBlank="1" showInputMessage="1" showErrorMessage="1" sqref="L48">
      <formula1>$L$48:$L$49</formula1>
    </dataValidation>
  </dataValidations>
  <pageMargins left="0" right="0" top="0.74803149606299213" bottom="0.74803149606299213" header="0.31496062992125984" footer="0.31496062992125984"/>
  <pageSetup paperSize="9" scale="85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'[КСИ-сварка - 3 (нет защиты) — 13.05.18.xlsx]НСИ'!#REF!</xm:f>
          </x14:formula1>
          <xm:sqref>K4</xm:sqref>
        </x14:dataValidation>
        <x14:dataValidation type="list" allowBlank="1" showInputMessage="1" showErrorMessage="1">
          <x14:formula1>
            <xm:f>'[КСИ-сварка - 3 (нет защиты) — 13.05.18.xlsx]НСИ'!#REF!</xm:f>
          </x14:formula1>
          <xm:sqref>K3</xm:sqref>
        </x14:dataValidation>
        <x14:dataValidation type="list" allowBlank="1" showInputMessage="1" showErrorMessage="1">
          <x14:formula1>
            <xm:f>'[КСИ-сварка - 3 (нет защиты) — 13.05.18.xlsx]НСИ'!#REF!</xm:f>
          </x14:formula1>
          <xm:sqref>K2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Сэндвич</vt:lpstr>
      <vt:lpstr>Сэндвич!Область_печати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Калинина Наталья Андреевна</dc:creator>
  <cp:lastModifiedBy>Калинина Наталья Андреевна</cp:lastModifiedBy>
  <dcterms:created xsi:type="dcterms:W3CDTF">2018-05-30T05:27:00Z</dcterms:created>
  <dcterms:modified xsi:type="dcterms:W3CDTF">2018-05-30T05:39:16Z</dcterms:modified>
</cp:coreProperties>
</file>