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/>
  </bookViews>
  <sheets>
    <sheet name="CDR_sim_ALL(2018-06-04 18_00_20" sheetId="1" r:id="rId1"/>
  </sheets>
  <calcPr calcId="15251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G2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2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</calcChain>
</file>

<file path=xl/sharedStrings.xml><?xml version="1.0" encoding="utf-8"?>
<sst xmlns="http://schemas.openxmlformats.org/spreadsheetml/2006/main" count="402" uniqueCount="334">
  <si>
    <t>sim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</si>
  <si>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</si>
  <si>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</si>
  <si>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</si>
  <si>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</si>
  <si>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</si>
  <si>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</si>
  <si>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</si>
  <si>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</si>
  <si>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</si>
  <si>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</si>
  <si>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</si>
  <si>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</si>
  <si>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</si>
  <si>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</si>
  <si>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</si>
  <si>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</si>
  <si>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</si>
  <si>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</si>
  <si>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</si>
  <si>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</si>
  <si>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</si>
  <si>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</si>
  <si>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</si>
  <si>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</si>
  <si>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</si>
  <si>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</si>
  <si>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</si>
  <si>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</si>
  <si>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</si>
  <si>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</si>
  <si>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</si>
  <si>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</si>
  <si>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</si>
  <si>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</si>
  <si>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</si>
  <si>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</si>
  <si>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</si>
  <si>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</si>
  <si>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</si>
  <si>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</si>
  <si>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</si>
  <si>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</si>
  <si>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</si>
  <si>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</si>
  <si>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</si>
  <si>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</si>
  <si>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</si>
  <si>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</si>
  <si>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</si>
  <si>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</si>
  <si>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</si>
  <si>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</si>
  <si>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</si>
  <si>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</si>
  <si>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</si>
  <si>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</si>
  <si>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</si>
  <si>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</si>
  <si>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</si>
  <si>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</si>
  <si>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</si>
  <si>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</si>
  <si>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</si>
  <si>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</si>
  <si>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</si>
  <si>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</si>
  <si>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</si>
  <si>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</si>
  <si>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</si>
  <si>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</si>
  <si>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</si>
  <si>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</si>
  <si>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</si>
  <si>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</si>
  <si>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</si>
  <si>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</si>
  <si>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ASR</t>
  </si>
  <si>
    <t>44.4%</t>
  </si>
  <si>
    <t>45.7%</t>
  </si>
  <si>
    <t>56.5%</t>
  </si>
  <si>
    <t>47.5%</t>
  </si>
  <si>
    <t>52.2%</t>
  </si>
  <si>
    <t>45.4%</t>
  </si>
  <si>
    <t>49.5%</t>
  </si>
  <si>
    <t>45.6%</t>
  </si>
  <si>
    <t>47.9%</t>
  </si>
  <si>
    <t>49.6%</t>
  </si>
  <si>
    <t>40%</t>
  </si>
  <si>
    <t>51.5%</t>
  </si>
  <si>
    <t>43.2%</t>
  </si>
  <si>
    <t>46.7%</t>
  </si>
  <si>
    <t>49%</t>
  </si>
  <si>
    <t>41%</t>
  </si>
  <si>
    <t>48%</t>
  </si>
  <si>
    <t>49.1%</t>
  </si>
  <si>
    <t>48.5%</t>
  </si>
  <si>
    <t>49.3%</t>
  </si>
  <si>
    <t>47%</t>
  </si>
  <si>
    <t>43.3%</t>
  </si>
  <si>
    <t>41.9%</t>
  </si>
  <si>
    <t>42.7%</t>
  </si>
  <si>
    <t>43.4%</t>
  </si>
  <si>
    <t>48.6%</t>
  </si>
  <si>
    <t>51.2%</t>
  </si>
  <si>
    <t>50.9%</t>
  </si>
  <si>
    <t>44.2%</t>
  </si>
  <si>
    <t>52.9%</t>
  </si>
  <si>
    <t>38.5%</t>
  </si>
  <si>
    <t>15.4%</t>
  </si>
  <si>
    <t>22.9%</t>
  </si>
  <si>
    <t>39.7%</t>
  </si>
  <si>
    <t>20.9%</t>
  </si>
  <si>
    <t>19.6%</t>
  </si>
  <si>
    <t>40.7%</t>
  </si>
  <si>
    <t>48.9%</t>
  </si>
  <si>
    <t>6.1%</t>
  </si>
  <si>
    <t>57.8%</t>
  </si>
  <si>
    <t>57.2%</t>
  </si>
  <si>
    <t>27.9%</t>
  </si>
  <si>
    <t>49.4%</t>
  </si>
  <si>
    <t>47.7%</t>
  </si>
  <si>
    <t>20.3%</t>
  </si>
  <si>
    <t>51.4%</t>
  </si>
  <si>
    <t>54.8%</t>
  </si>
  <si>
    <t>59.8%</t>
  </si>
  <si>
    <t>43.6%</t>
  </si>
  <si>
    <t>48.8%</t>
  </si>
  <si>
    <t>35.8%</t>
  </si>
  <si>
    <t>25.8%</t>
  </si>
  <si>
    <t>65.5%</t>
  </si>
  <si>
    <t>59%</t>
  </si>
  <si>
    <t>ACD</t>
  </si>
  <si>
    <t>28s</t>
  </si>
  <si>
    <t>22s</t>
  </si>
  <si>
    <t>21s</t>
  </si>
  <si>
    <t>18s</t>
  </si>
  <si>
    <t>20s</t>
  </si>
  <si>
    <t>23s</t>
  </si>
  <si>
    <t>25s</t>
  </si>
  <si>
    <t>26s</t>
  </si>
  <si>
    <t>24s</t>
  </si>
  <si>
    <t>30s</t>
  </si>
  <si>
    <t>31s</t>
  </si>
  <si>
    <t>19s</t>
  </si>
  <si>
    <t>27s</t>
  </si>
  <si>
    <t>16s</t>
  </si>
  <si>
    <t>36s</t>
  </si>
  <si>
    <t>34s</t>
  </si>
  <si>
    <t>57s</t>
  </si>
  <si>
    <t>29s</t>
  </si>
  <si>
    <t>48s</t>
  </si>
  <si>
    <t>43s</t>
  </si>
  <si>
    <t>35s</t>
  </si>
  <si>
    <t>39s</t>
  </si>
  <si>
    <t>15s</t>
  </si>
  <si>
    <t>17s</t>
  </si>
  <si>
    <t>Call Time</t>
  </si>
  <si>
    <t>1h 7m 4s</t>
  </si>
  <si>
    <t>1h 12m 26s</t>
  </si>
  <si>
    <t>1h 35m 32s</t>
  </si>
  <si>
    <t>55m 51s</t>
  </si>
  <si>
    <t>52m 58s</t>
  </si>
  <si>
    <t>55m 56s</t>
  </si>
  <si>
    <t>1h 23m 26s</t>
  </si>
  <si>
    <t>1h 8m 45s</t>
  </si>
  <si>
    <t>1h 22m 2s</t>
  </si>
  <si>
    <t>1h 26m 19s</t>
  </si>
  <si>
    <t>52m 9s</t>
  </si>
  <si>
    <t>1h 17m 24s</t>
  </si>
  <si>
    <t>1h 2m 39s</t>
  </si>
  <si>
    <t>1h 17m 3s</t>
  </si>
  <si>
    <t>1h 7m 24s</t>
  </si>
  <si>
    <t>54m 24s</t>
  </si>
  <si>
    <t>1h 9m 46s</t>
  </si>
  <si>
    <t>1h 16m 42s</t>
  </si>
  <si>
    <t>1h 18m 20s</t>
  </si>
  <si>
    <t>1h 23m 13s</t>
  </si>
  <si>
    <t>1h 4m 5s</t>
  </si>
  <si>
    <t>1h 10m 20s</t>
  </si>
  <si>
    <t>44m 55s</t>
  </si>
  <si>
    <t>1h 14m 41s</t>
  </si>
  <si>
    <t>49m 57s</t>
  </si>
  <si>
    <t>48m 20s</t>
  </si>
  <si>
    <t>1h 18m 2s</t>
  </si>
  <si>
    <t>1h 13m 24s</t>
  </si>
  <si>
    <t>1h 15m 51s</t>
  </si>
  <si>
    <t>1h 15m 53s</t>
  </si>
  <si>
    <t>55m 9s</t>
  </si>
  <si>
    <t>1h 28m 1s</t>
  </si>
  <si>
    <t>2m 22s</t>
  </si>
  <si>
    <t>6m 15s</t>
  </si>
  <si>
    <t>27m 14s</t>
  </si>
  <si>
    <t>13m 53s</t>
  </si>
  <si>
    <t>28m 20s</t>
  </si>
  <si>
    <t>33m 26s</t>
  </si>
  <si>
    <t>36m 20s</t>
  </si>
  <si>
    <t>13m 18s</t>
  </si>
  <si>
    <t>30m 43s</t>
  </si>
  <si>
    <t>30m 41s</t>
  </si>
  <si>
    <t>19m 26s</t>
  </si>
  <si>
    <t>39m 29s</t>
  </si>
  <si>
    <t>51m 15s</t>
  </si>
  <si>
    <t>28m 37s</t>
  </si>
  <si>
    <t>36m 30s</t>
  </si>
  <si>
    <t>28m 24s</t>
  </si>
  <si>
    <t>13m 22s</t>
  </si>
  <si>
    <t>24m 51s</t>
  </si>
  <si>
    <t>28m 49s</t>
  </si>
  <si>
    <t>45m 16s</t>
  </si>
  <si>
    <t>13m 41s</t>
  </si>
  <si>
    <t>27m 6s</t>
  </si>
  <si>
    <t>25m 29s</t>
  </si>
  <si>
    <t>18m 21s</t>
  </si>
  <si>
    <t>51m 37s</t>
  </si>
  <si>
    <t>24m 9s</t>
  </si>
  <si>
    <t>Connected Count</t>
  </si>
  <si>
    <t>146</t>
  </si>
  <si>
    <t>200</t>
  </si>
  <si>
    <t>268</t>
  </si>
  <si>
    <t>184</t>
  </si>
  <si>
    <t>156</t>
  </si>
  <si>
    <t>148</t>
  </si>
  <si>
    <t>204</t>
  </si>
  <si>
    <t>159</t>
  </si>
  <si>
    <t>203</t>
  </si>
  <si>
    <t>232</t>
  </si>
  <si>
    <t>130</t>
  </si>
  <si>
    <t>229</t>
  </si>
  <si>
    <t>189</t>
  </si>
  <si>
    <t>134</t>
  </si>
  <si>
    <t>181</t>
  </si>
  <si>
    <t>155</t>
  </si>
  <si>
    <t>207</t>
  </si>
  <si>
    <t>193</t>
  </si>
  <si>
    <t>135</t>
  </si>
  <si>
    <t>132</t>
  </si>
  <si>
    <t>162</t>
  </si>
  <si>
    <t>126</t>
  </si>
  <si>
    <t>150</t>
  </si>
  <si>
    <t>235</t>
  </si>
  <si>
    <t>180</t>
  </si>
  <si>
    <t>209</t>
  </si>
  <si>
    <t>169</t>
  </si>
  <si>
    <t>149</t>
  </si>
  <si>
    <t>239</t>
  </si>
  <si>
    <t>10</t>
  </si>
  <si>
    <t>51</t>
  </si>
  <si>
    <t>24</t>
  </si>
  <si>
    <t>54</t>
  </si>
  <si>
    <t>53</t>
  </si>
  <si>
    <t>55</t>
  </si>
  <si>
    <t>64</t>
  </si>
  <si>
    <t>14</t>
  </si>
  <si>
    <t>59</t>
  </si>
  <si>
    <t>79</t>
  </si>
  <si>
    <t>46</t>
  </si>
  <si>
    <t>81</t>
  </si>
  <si>
    <t>114</t>
  </si>
  <si>
    <t>36</t>
  </si>
  <si>
    <t>91</t>
  </si>
  <si>
    <t>40</t>
  </si>
  <si>
    <t>23</t>
  </si>
  <si>
    <t>58</t>
  </si>
  <si>
    <t>97</t>
  </si>
  <si>
    <t>21</t>
  </si>
  <si>
    <t>34</t>
  </si>
  <si>
    <t>74</t>
  </si>
  <si>
    <t>115</t>
  </si>
  <si>
    <t>85</t>
  </si>
  <si>
    <t>17.6%</t>
  </si>
  <si>
    <t>14s</t>
  </si>
  <si>
    <t>11m 50s</t>
  </si>
  <si>
    <t>24.2%</t>
  </si>
  <si>
    <t>20m 9s</t>
  </si>
  <si>
    <t>50</t>
  </si>
  <si>
    <t>26.8%</t>
  </si>
  <si>
    <t>22m 30s</t>
  </si>
  <si>
    <t>61</t>
  </si>
  <si>
    <t>22.6%</t>
  </si>
  <si>
    <t>19m 56s</t>
  </si>
  <si>
    <t>19%</t>
  </si>
  <si>
    <t>23m 59s</t>
  </si>
  <si>
    <t>49</t>
  </si>
  <si>
    <t>21.7%</t>
  </si>
  <si>
    <t>18m 47s</t>
  </si>
  <si>
    <t>19.3%</t>
  </si>
  <si>
    <t>17m 48s</t>
  </si>
  <si>
    <t>47</t>
  </si>
  <si>
    <t>48.3%</t>
  </si>
  <si>
    <t>32m 58s</t>
  </si>
  <si>
    <t>83</t>
  </si>
  <si>
    <t>20.2%</t>
  </si>
  <si>
    <t>11m 0s</t>
  </si>
  <si>
    <t>41</t>
  </si>
  <si>
    <t>53.7%</t>
  </si>
  <si>
    <t>34m 54s</t>
  </si>
  <si>
    <t>101</t>
  </si>
  <si>
    <t>46.1%</t>
  </si>
  <si>
    <t>34m 24s</t>
  </si>
  <si>
    <t>100</t>
  </si>
  <si>
    <t>23.5%</t>
  </si>
  <si>
    <t>18m 33s</t>
  </si>
  <si>
    <t>19.9%</t>
  </si>
  <si>
    <t>10m 27s</t>
  </si>
  <si>
    <t>43</t>
  </si>
  <si>
    <t>20.4%</t>
  </si>
  <si>
    <t>19m 3s</t>
  </si>
  <si>
    <t>48</t>
  </si>
  <si>
    <t>37m 30s</t>
  </si>
  <si>
    <t>3m 43s</t>
  </si>
  <si>
    <t>36.4%</t>
  </si>
  <si>
    <t>12s</t>
  </si>
  <si>
    <t>47s</t>
  </si>
  <si>
    <t>4</t>
  </si>
  <si>
    <t>6.2%</t>
  </si>
  <si>
    <t>12</t>
  </si>
  <si>
    <t>27.4%</t>
  </si>
  <si>
    <t>13m 38s</t>
  </si>
  <si>
    <t>Количество минут</t>
  </si>
  <si>
    <t>11h 17m 14s</t>
  </si>
  <si>
    <t>11h 17m 4s</t>
  </si>
  <si>
    <t>11h 7m 14s</t>
  </si>
  <si>
    <t>11h 7m 4s</t>
  </si>
  <si>
    <t>1h 17m 14s</t>
  </si>
  <si>
    <t>1h 7m 14s</t>
  </si>
  <si>
    <t>1h 17m 4s</t>
  </si>
  <si>
    <t>7m 4s</t>
  </si>
  <si>
    <t>17m 14s</t>
  </si>
  <si>
    <t>7m 14s</t>
  </si>
  <si>
    <t>17m 4s</t>
  </si>
  <si>
    <t>4s</t>
  </si>
  <si>
    <t>23h 59m 59s</t>
  </si>
  <si>
    <t>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</si>
</sst>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4" fontId="0" fillId="0" borderId="0" xfId="0" applyNumberFormat="1"/>
    <xf numFmtId="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77"/>
  <sheetViews>
    <sheetView tabSelected="1" workbookViewId="0">
      <selection activeCell="J11" sqref="J11"/>
    </sheetView>
  </sheetViews>
  <sheetFormatPr defaultRowHeight="15" x14ac:dyDescent="0.25"/>
  <cols>
    <col min="4" max="4" width="20.42578125" customWidth="1"/>
    <col min="6" max="6" width="17.7109375" customWidth="1"/>
    <col min="7" max="7" width="22.28515625" customWidth="1"/>
    <col min="10" max="10" width="16.85546875" customWidth="1"/>
    <col min="11" max="11" width="17.7109375" customWidth="1"/>
  </cols>
  <sheetData>
    <row r="1" spans="1:11" x14ac:dyDescent="0.25">
      <c r="A1" t="s">
        <v>0</v>
      </c>
      <c r="B1" t="s">
        <v>77</v>
      </c>
      <c r="C1" t="s">
        <v>132</v>
      </c>
      <c r="D1" s="1" t="s">
        <v>157</v>
      </c>
      <c r="E1" t="s">
        <v>216</v>
      </c>
      <c r="G1" s="1" t="s">
        <v>319</v>
      </c>
    </row>
    <row r="2" spans="1:11" x14ac:dyDescent="0.25">
      <c r="A2" t="s">
        <v>1</v>
      </c>
      <c r="B2" t="s">
        <v>78</v>
      </c>
      <c r="C2" t="s">
        <v>133</v>
      </c>
      <c r="D2" s="1" t="s">
        <v>158</v>
      </c>
      <c r="E2" t="s">
        <v>217</v>
      </c>
      <c r="F2" s="2">
        <f>IFERROR(LOOKUP(,-SEARCH(" "&amp;TRIM(LEFTB(D2,LEN(D2)-3)),TEXT(1-TIME(,ROW($1:$1441)-1,)," чh мm")),1441-ROW($1:$1440)),)+LEFTB(RIGHTB(0&amp;D2,3),2)/60</f>
        <v>67.066666666666663</v>
      </c>
      <c r="G2" s="3">
        <f>IFERROR(LOOKUP(,-SEARCH(" "&amp;TRIM(LEFTB(D2,LEN(D2)-3)),TEXT(1-TIME(,ROW($1:$1441)-1,)," чh мm")),1441-ROW($1:$1440)),)+LEFTB(RIGHTB(0&amp;D2,3),2)%</f>
        <v>67.040000000000006</v>
      </c>
      <c r="I2" t="str">
        <f>IF(ISERR(SEARCH("h ",J2)),,LEFTB(J2,SEARCH("h ",J2)-1))*60+IF(ISERR(SEARCH("m ",J2)),,MID(J2,SEARCH("m ",J2)-2,2))&amp;":"&amp;--IF(ISERR(SEARCH("s",J2)),,LEFTB(RIGHTB(J2,3),2))</f>
        <v>677:14</v>
      </c>
      <c r="J2" s="1" t="s">
        <v>320</v>
      </c>
      <c r="K2" s="2">
        <f>IFERROR(LOOKUP(,-SEARCH(" "&amp;TRIM(LEFTB(J2,LEN(J2)-3)),TEXT(1-TIME(,ROW($1:$1441)-1,)," чh мm")),1441-ROW($1:$1440)),)+LEFTB(RIGHTB(0&amp;J2,3),2)%</f>
        <v>677.14</v>
      </c>
    </row>
    <row r="3" spans="1:11" x14ac:dyDescent="0.25">
      <c r="A3" t="s">
        <v>2</v>
      </c>
      <c r="B3" t="s">
        <v>79</v>
      </c>
      <c r="C3" t="s">
        <v>134</v>
      </c>
      <c r="D3" s="1" t="s">
        <v>159</v>
      </c>
      <c r="E3" t="s">
        <v>218</v>
      </c>
      <c r="F3" s="2">
        <f>IFERROR(LOOKUP(,-SEARCH(" "&amp;TRIM(LEFTB(D3,LEN(D3)-3)),TEXT(1-TIME(,ROW($1:$1441)-1,)," чh мm")),1441-ROW($1:$1440)),)+LEFTB(RIGHTB(0&amp;D3,3),2)/60</f>
        <v>72.433333333333337</v>
      </c>
      <c r="G3" s="3">
        <f>IFERROR(LOOKUP(,-SEARCH(" "&amp;TRIM(LEFTB(D3,LEN(D3)-3)),TEXT(1-TIME(,ROW($1:$1441)-1,)," чh мm")),1441-ROW($1:$1440)),)+LEFTB(RIGHTB(0&amp;D3,3),2)%</f>
        <v>72.260000000000005</v>
      </c>
      <c r="I3" t="str">
        <f t="shared" ref="I3:I17" si="0">IF(ISERR(SEARCH("h ",J3)),,LEFTB(J3,SEARCH("h ",J3)-1))*60+IF(ISERR(SEARCH("m ",J3)),,MID(J3,SEARCH("m ",J3)-2,2))&amp;":"&amp;--IF(ISERR(SEARCH("s",J3)),,LEFTB(RIGHTB(J3,3),2))</f>
        <v>677:4</v>
      </c>
      <c r="J3" s="1" t="s">
        <v>321</v>
      </c>
      <c r="K3" s="2">
        <f>IFERROR(LOOKUP(,-SEARCH(" "&amp;TRIM(LEFTB(J3,LEN(J3)-3)),TEXT(1-TIME(,ROW($1:$1441)-1,)," чh мm")),1441-ROW($1:$1440)),)+LEFTB(RIGHTB(0&amp;J3,3),2)%</f>
        <v>677.04</v>
      </c>
    </row>
    <row r="4" spans="1:11" x14ac:dyDescent="0.25">
      <c r="A4" t="s">
        <v>3</v>
      </c>
      <c r="B4" t="s">
        <v>80</v>
      </c>
      <c r="C4" t="s">
        <v>135</v>
      </c>
      <c r="D4" s="1" t="s">
        <v>160</v>
      </c>
      <c r="E4" t="s">
        <v>219</v>
      </c>
      <c r="F4" s="2">
        <f>IFERROR(LOOKUP(,-SEARCH(" "&amp;TRIM(LEFTB(D4,LEN(D4)-3)),TEXT(1-TIME(,ROW($1:$1441)-1,)," чh мm")),1441-ROW($1:$1440)),)+LEFTB(RIGHTB(0&amp;D4,3),2)/60</f>
        <v>95.533333333333331</v>
      </c>
      <c r="G4" s="3">
        <f>IFERROR(LOOKUP(,-SEARCH(" "&amp;TRIM(LEFTB(D4,LEN(D4)-3)),TEXT(1-TIME(,ROW($1:$1441)-1,)," чh мm")),1441-ROW($1:$1440)),)+LEFTB(RIGHTB(0&amp;D4,3),2)%</f>
        <v>95.32</v>
      </c>
      <c r="I4" t="str">
        <f t="shared" si="0"/>
        <v>667:14</v>
      </c>
      <c r="J4" s="1" t="s">
        <v>322</v>
      </c>
      <c r="K4" s="2">
        <f>IFERROR(LOOKUP(,-SEARCH(" "&amp;TRIM(LEFTB(J4,LEN(J4)-3)),TEXT(1-TIME(,ROW($1:$1441)-1,)," чh мm")),1441-ROW($1:$1440)),)+LEFTB(RIGHTB(0&amp;J4,3),2)%</f>
        <v>667.14</v>
      </c>
    </row>
    <row r="5" spans="1:11" x14ac:dyDescent="0.25">
      <c r="A5" t="s">
        <v>4</v>
      </c>
      <c r="B5" t="s">
        <v>81</v>
      </c>
      <c r="C5" t="s">
        <v>136</v>
      </c>
      <c r="D5" s="1" t="s">
        <v>161</v>
      </c>
      <c r="E5" t="s">
        <v>220</v>
      </c>
      <c r="F5" s="2">
        <f>IFERROR(LOOKUP(,-SEARCH(" "&amp;TRIM(LEFTB(D5,LEN(D5)-3)),TEXT(1-TIME(,ROW($1:$1441)-1,)," чh мm")),1441-ROW($1:$1440)),)+LEFTB(RIGHTB(0&amp;D5,3),2)/60</f>
        <v>55.85</v>
      </c>
      <c r="G5" s="3">
        <f>IFERROR(LOOKUP(,-SEARCH(" "&amp;TRIM(LEFTB(D5,LEN(D5)-3)),TEXT(1-TIME(,ROW($1:$1441)-1,)," чh мm")),1441-ROW($1:$1440)),)+LEFTB(RIGHTB(0&amp;D5,3),2)%</f>
        <v>55.51</v>
      </c>
      <c r="I5" t="str">
        <f t="shared" si="0"/>
        <v>667:4</v>
      </c>
      <c r="J5" s="1" t="s">
        <v>323</v>
      </c>
      <c r="K5" s="2">
        <f>IFERROR(LOOKUP(,-SEARCH(" "&amp;TRIM(LEFTB(J5,LEN(J5)-3)),TEXT(1-TIME(,ROW($1:$1441)-1,)," чh мm")),1441-ROW($1:$1440)),)+LEFTB(RIGHTB(0&amp;J5,3),2)%</f>
        <v>667.04</v>
      </c>
    </row>
    <row r="6" spans="1:11" x14ac:dyDescent="0.25">
      <c r="A6" t="s">
        <v>5</v>
      </c>
      <c r="B6" t="s">
        <v>82</v>
      </c>
      <c r="C6" t="s">
        <v>137</v>
      </c>
      <c r="D6" s="1" t="s">
        <v>162</v>
      </c>
      <c r="E6" t="s">
        <v>221</v>
      </c>
      <c r="F6" s="2">
        <f>IFERROR(LOOKUP(,-SEARCH(" "&amp;TRIM(LEFTB(D6,LEN(D6)-3)),TEXT(1-TIME(,ROW($1:$1441)-1,)," чh мm")),1441-ROW($1:$1440)),)+LEFTB(RIGHTB(0&amp;D6,3),2)/60</f>
        <v>52.966666666666669</v>
      </c>
      <c r="G6" s="3">
        <f>IFERROR(LOOKUP(,-SEARCH(" "&amp;TRIM(LEFTB(D6,LEN(D6)-3)),TEXT(1-TIME(,ROW($1:$1441)-1,)," чh мm")),1441-ROW($1:$1440)),)+LEFTB(RIGHTB(0&amp;D6,3),2)%</f>
        <v>52.58</v>
      </c>
      <c r="I6" t="str">
        <f t="shared" si="0"/>
        <v>77:14</v>
      </c>
      <c r="J6" s="1" t="s">
        <v>324</v>
      </c>
      <c r="K6" s="2">
        <f>IFERROR(LOOKUP(,-SEARCH(" "&amp;TRIM(LEFTB(J6,LEN(J6)-3)),TEXT(1-TIME(,ROW($1:$1441)-1,)," чh мm")),1441-ROW($1:$1440)),)+LEFTB(RIGHTB(0&amp;J6,3),2)%</f>
        <v>77.14</v>
      </c>
    </row>
    <row r="7" spans="1:11" x14ac:dyDescent="0.25">
      <c r="A7" t="s">
        <v>6</v>
      </c>
      <c r="B7" t="s">
        <v>83</v>
      </c>
      <c r="C7" t="s">
        <v>138</v>
      </c>
      <c r="D7" s="1" t="s">
        <v>163</v>
      </c>
      <c r="E7" t="s">
        <v>222</v>
      </c>
      <c r="F7" s="2">
        <f>IFERROR(LOOKUP(,-SEARCH(" "&amp;TRIM(LEFTB(D7,LEN(D7)-3)),TEXT(1-TIME(,ROW($1:$1441)-1,)," чh мm")),1441-ROW($1:$1440)),)+LEFTB(RIGHTB(0&amp;D7,3),2)/60</f>
        <v>55.93333333333333</v>
      </c>
      <c r="G7" s="3">
        <f>IFERROR(LOOKUP(,-SEARCH(" "&amp;TRIM(LEFTB(D7,LEN(D7)-3)),TEXT(1-TIME(,ROW($1:$1441)-1,)," чh мm")),1441-ROW($1:$1440)),)+LEFTB(RIGHTB(0&amp;D7,3),2)%</f>
        <v>55.56</v>
      </c>
      <c r="I7" t="str">
        <f t="shared" si="0"/>
        <v>67:14</v>
      </c>
      <c r="J7" s="1" t="s">
        <v>325</v>
      </c>
      <c r="K7" s="2">
        <f>IFERROR(LOOKUP(,-SEARCH(" "&amp;TRIM(LEFTB(J7,LEN(J7)-3)),TEXT(1-TIME(,ROW($1:$1441)-1,)," чh мm")),1441-ROW($1:$1440)),)+LEFTB(RIGHTB(0&amp;J7,3),2)%</f>
        <v>67.14</v>
      </c>
    </row>
    <row r="8" spans="1:11" x14ac:dyDescent="0.25">
      <c r="A8" t="s">
        <v>7</v>
      </c>
      <c r="B8" t="s">
        <v>84</v>
      </c>
      <c r="C8" t="s">
        <v>139</v>
      </c>
      <c r="D8" s="1" t="s">
        <v>164</v>
      </c>
      <c r="E8" t="s">
        <v>223</v>
      </c>
      <c r="F8" s="2">
        <f>IFERROR(LOOKUP(,-SEARCH(" "&amp;TRIM(LEFTB(D8,LEN(D8)-3)),TEXT(1-TIME(,ROW($1:$1441)-1,)," чh мm")),1441-ROW($1:$1440)),)+LEFTB(RIGHTB(0&amp;D8,3),2)/60</f>
        <v>83.433333333333337</v>
      </c>
      <c r="G8" s="3">
        <f>IFERROR(LOOKUP(,-SEARCH(" "&amp;TRIM(LEFTB(D8,LEN(D8)-3)),TEXT(1-TIME(,ROW($1:$1441)-1,)," чh мm")),1441-ROW($1:$1440)),)+LEFTB(RIGHTB(0&amp;D8,3),2)%</f>
        <v>83.26</v>
      </c>
      <c r="I8" t="str">
        <f t="shared" si="0"/>
        <v>77:4</v>
      </c>
      <c r="J8" s="1" t="s">
        <v>326</v>
      </c>
      <c r="K8" s="2">
        <f>IFERROR(LOOKUP(,-SEARCH(" "&amp;TRIM(LEFTB(J8,LEN(J8)-3)),TEXT(1-TIME(,ROW($1:$1441)-1,)," чh мm")),1441-ROW($1:$1440)),)+LEFTB(RIGHTB(0&amp;J8,3),2)%</f>
        <v>77.040000000000006</v>
      </c>
    </row>
    <row r="9" spans="1:11" x14ac:dyDescent="0.25">
      <c r="A9" t="s">
        <v>8</v>
      </c>
      <c r="B9" t="s">
        <v>85</v>
      </c>
      <c r="C9" t="s">
        <v>140</v>
      </c>
      <c r="D9" s="1" t="s">
        <v>165</v>
      </c>
      <c r="E9" t="s">
        <v>224</v>
      </c>
      <c r="F9" s="2">
        <f>IFERROR(LOOKUP(,-SEARCH(" "&amp;TRIM(LEFTB(D9,LEN(D9)-3)),TEXT(1-TIME(,ROW($1:$1441)-1,)," чh мm")),1441-ROW($1:$1440)),)+LEFTB(RIGHTB(0&amp;D9,3),2)/60</f>
        <v>68.75</v>
      </c>
      <c r="G9" s="3">
        <f>IFERROR(LOOKUP(,-SEARCH(" "&amp;TRIM(LEFTB(D9,LEN(D9)-3)),TEXT(1-TIME(,ROW($1:$1441)-1,)," чh мm")),1441-ROW($1:$1440)),)+LEFTB(RIGHTB(0&amp;D9,3),2)%</f>
        <v>68.45</v>
      </c>
      <c r="I9" t="str">
        <f t="shared" si="0"/>
        <v>67:4</v>
      </c>
      <c r="J9" s="1" t="s">
        <v>158</v>
      </c>
      <c r="K9" s="2">
        <f>IFERROR(LOOKUP(,-SEARCH(" "&amp;TRIM(LEFTB(J9,LEN(J9)-3)),TEXT(1-TIME(,ROW($1:$1441)-1,)," чh мm")),1441-ROW($1:$1440)),)+LEFTB(RIGHTB(0&amp;J9,3),2)%</f>
        <v>67.040000000000006</v>
      </c>
    </row>
    <row r="10" spans="1:11" x14ac:dyDescent="0.25">
      <c r="A10" t="s">
        <v>9</v>
      </c>
      <c r="B10" t="s">
        <v>86</v>
      </c>
      <c r="C10" t="s">
        <v>141</v>
      </c>
      <c r="D10" s="1" t="s">
        <v>166</v>
      </c>
      <c r="E10" t="s">
        <v>225</v>
      </c>
      <c r="F10" s="2">
        <f>IFERROR(LOOKUP(,-SEARCH(" "&amp;TRIM(LEFTB(D10,LEN(D10)-3)),TEXT(1-TIME(,ROW($1:$1441)-1,)," чh мm")),1441-ROW($1:$1440)),)+LEFTB(RIGHTB(0&amp;D10,3),2)/60</f>
        <v>82.033333333333331</v>
      </c>
      <c r="G10" s="3">
        <f>IFERROR(LOOKUP(,-SEARCH(" "&amp;TRIM(LEFTB(D10,LEN(D10)-3)),TEXT(1-TIME(,ROW($1:$1441)-1,)," чh мm")),1441-ROW($1:$1440)),)+LEFTB(RIGHTB(0&amp;D10,3),2)%</f>
        <v>82.02</v>
      </c>
      <c r="I10" t="str">
        <f t="shared" si="0"/>
        <v>17:14</v>
      </c>
      <c r="J10" s="1" t="s">
        <v>328</v>
      </c>
      <c r="K10" s="2">
        <f>IFERROR(LOOKUP(,-SEARCH(" "&amp;TRIM(LEFTB(J10,LEN(J10)-3)),TEXT(1-TIME(,ROW($1:$1441)-1,)," чh мm")),1441-ROW($1:$1440)),)+LEFTB(RIGHTB(0&amp;J10,3),2)%</f>
        <v>17.14</v>
      </c>
    </row>
    <row r="11" spans="1:11" x14ac:dyDescent="0.25">
      <c r="A11" t="s">
        <v>10</v>
      </c>
      <c r="B11" t="s">
        <v>87</v>
      </c>
      <c r="C11" t="s">
        <v>134</v>
      </c>
      <c r="D11" s="1" t="s">
        <v>167</v>
      </c>
      <c r="E11" t="s">
        <v>226</v>
      </c>
      <c r="F11" s="2">
        <f>IFERROR(LOOKUP(,-SEARCH(" "&amp;TRIM(LEFTB(D11,LEN(D11)-3)),TEXT(1-TIME(,ROW($1:$1441)-1,)," чh мm")),1441-ROW($1:$1440)),)+LEFTB(RIGHTB(0&amp;D11,3),2)/60</f>
        <v>86.316666666666663</v>
      </c>
      <c r="G11" s="3">
        <f>IFERROR(LOOKUP(,-SEARCH(" "&amp;TRIM(LEFTB(D11,LEN(D11)-3)),TEXT(1-TIME(,ROW($1:$1441)-1,)," чh мm")),1441-ROW($1:$1440)),)+LEFTB(RIGHTB(0&amp;D11,3),2)%</f>
        <v>86.19</v>
      </c>
      <c r="I11" t="e">
        <f t="shared" si="0"/>
        <v>#VALUE!</v>
      </c>
      <c r="J11" s="1" t="s">
        <v>329</v>
      </c>
      <c r="K11" s="2">
        <f>IFERROR(LOOKUP(,-SEARCH(" "&amp;TRIM(LEFTB(J11,LEN(J11)-3)),TEXT(1-TIME(,ROW($1:$1441)-1,)," чh мm")),1441-ROW($1:$1440)),)+LEFTB(RIGHTB(0&amp;J11,3),2)%</f>
        <v>7.14</v>
      </c>
    </row>
    <row r="12" spans="1:11" x14ac:dyDescent="0.25">
      <c r="A12" t="s">
        <v>11</v>
      </c>
      <c r="B12" t="s">
        <v>88</v>
      </c>
      <c r="C12" t="s">
        <v>141</v>
      </c>
      <c r="D12" s="1" t="s">
        <v>168</v>
      </c>
      <c r="E12" t="s">
        <v>227</v>
      </c>
      <c r="F12" s="2">
        <f>IFERROR(LOOKUP(,-SEARCH(" "&amp;TRIM(LEFTB(D12,LEN(D12)-3)),TEXT(1-TIME(,ROW($1:$1441)-1,)," чh мm")),1441-ROW($1:$1440)),)+LEFTB(RIGHTB(0&amp;D12,3),2)/60</f>
        <v>52.15</v>
      </c>
      <c r="G12" s="3">
        <f>IFERROR(LOOKUP(,-SEARCH(" "&amp;TRIM(LEFTB(D12,LEN(D12)-3)),TEXT(1-TIME(,ROW($1:$1441)-1,)," чh мm")),1441-ROW($1:$1440)),)+LEFTB(RIGHTB(0&amp;D12,3),2)%</f>
        <v>52.09</v>
      </c>
      <c r="I12" t="str">
        <f t="shared" si="0"/>
        <v>17:4</v>
      </c>
      <c r="J12" s="1" t="s">
        <v>330</v>
      </c>
      <c r="K12" s="2">
        <f>IFERROR(LOOKUP(,-SEARCH(" "&amp;TRIM(LEFTB(J12,LEN(J12)-3)),TEXT(1-TIME(,ROW($1:$1441)-1,)," чh мm")),1441-ROW($1:$1440)),)+LEFTB(RIGHTB(0&amp;J12,3),2)%</f>
        <v>17.04</v>
      </c>
    </row>
    <row r="13" spans="1:11" x14ac:dyDescent="0.25">
      <c r="A13" t="s">
        <v>12</v>
      </c>
      <c r="B13" t="s">
        <v>89</v>
      </c>
      <c r="C13" t="s">
        <v>137</v>
      </c>
      <c r="D13" s="1" t="s">
        <v>169</v>
      </c>
      <c r="E13" t="s">
        <v>228</v>
      </c>
      <c r="F13" s="2">
        <f>IFERROR(LOOKUP(,-SEARCH(" "&amp;TRIM(LEFTB(D13,LEN(D13)-3)),TEXT(1-TIME(,ROW($1:$1441)-1,)," чh мm")),1441-ROW($1:$1440)),)+LEFTB(RIGHTB(0&amp;D13,3),2)/60</f>
        <v>77.400000000000006</v>
      </c>
      <c r="G13" s="3">
        <f>IFERROR(LOOKUP(,-SEARCH(" "&amp;TRIM(LEFTB(D13,LEN(D13)-3)),TEXT(1-TIME(,ROW($1:$1441)-1,)," чh мm")),1441-ROW($1:$1440)),)+LEFTB(RIGHTB(0&amp;D13,3),2)%</f>
        <v>77.239999999999995</v>
      </c>
      <c r="I13" t="e">
        <f t="shared" si="0"/>
        <v>#VALUE!</v>
      </c>
      <c r="J13" s="1" t="s">
        <v>327</v>
      </c>
      <c r="K13" s="2">
        <f>IFERROR(LOOKUP(,-SEARCH(" "&amp;TRIM(LEFTB(J13,LEN(J13)-3)),TEXT(1-TIME(,ROW($1:$1441)-1,)," чh мm")),1441-ROW($1:$1440)),)+LEFTB(RIGHTB(0&amp;J13,3),2)%</f>
        <v>7.04</v>
      </c>
    </row>
    <row r="14" spans="1:11" x14ac:dyDescent="0.25">
      <c r="A14" t="s">
        <v>13</v>
      </c>
      <c r="B14" t="s">
        <v>90</v>
      </c>
      <c r="C14" t="s">
        <v>141</v>
      </c>
      <c r="D14" s="1" t="s">
        <v>170</v>
      </c>
      <c r="E14" t="s">
        <v>221</v>
      </c>
      <c r="F14" s="2">
        <f>IFERROR(LOOKUP(,-SEARCH(" "&amp;TRIM(LEFTB(D14,LEN(D14)-3)),TEXT(1-TIME(,ROW($1:$1441)-1,)," чh мm")),1441-ROW($1:$1440)),)+LEFTB(RIGHTB(0&amp;D14,3),2)/60</f>
        <v>62.65</v>
      </c>
      <c r="G14" s="3">
        <f>IFERROR(LOOKUP(,-SEARCH(" "&amp;TRIM(LEFTB(D14,LEN(D14)-3)),TEXT(1-TIME(,ROW($1:$1441)-1,)," чh мm")),1441-ROW($1:$1440)),)+LEFTB(RIGHTB(0&amp;D14,3),2)%</f>
        <v>62.39</v>
      </c>
      <c r="I14" t="str">
        <f t="shared" si="0"/>
        <v>0:14</v>
      </c>
      <c r="J14" s="1" t="s">
        <v>271</v>
      </c>
      <c r="K14" s="2">
        <f>IFERROR(LOOKUP(,-SEARCH(" "&amp;TRIM(LEFTB(J14,LEN(J14)-3)),TEXT(1-TIME(,ROW($1:$1441)-1,)," чh мm")),1441-ROW($1:$1440)),)+LEFTB(RIGHTB(0&amp;J14,3),2)%</f>
        <v>0.14000000000000001</v>
      </c>
    </row>
    <row r="15" spans="1:11" x14ac:dyDescent="0.25">
      <c r="A15" t="s">
        <v>14</v>
      </c>
      <c r="B15" t="s">
        <v>91</v>
      </c>
      <c r="C15" t="s">
        <v>141</v>
      </c>
      <c r="D15" s="1" t="s">
        <v>171</v>
      </c>
      <c r="E15" t="s">
        <v>229</v>
      </c>
      <c r="F15" s="2">
        <f>IFERROR(LOOKUP(,-SEARCH(" "&amp;TRIM(LEFTB(D15,LEN(D15)-3)),TEXT(1-TIME(,ROW($1:$1441)-1,)," чh мm")),1441-ROW($1:$1440)),)+LEFTB(RIGHTB(0&amp;D15,3),2)/60</f>
        <v>77.05</v>
      </c>
      <c r="G15" s="3">
        <f>IFERROR(LOOKUP(,-SEARCH(" "&amp;TRIM(LEFTB(D15,LEN(D15)-3)),TEXT(1-TIME(,ROW($1:$1441)-1,)," чh мm")),1441-ROW($1:$1440)),)+LEFTB(RIGHTB(0&amp;D15,3),2)%</f>
        <v>77.03</v>
      </c>
      <c r="I15" t="e">
        <f t="shared" si="0"/>
        <v>#VALUE!</v>
      </c>
      <c r="J15" s="1" t="s">
        <v>331</v>
      </c>
      <c r="K15" s="2">
        <f>IFERROR(LOOKUP(,-SEARCH(" "&amp;TRIM(LEFTB(J15,LEN(J15)-3)),TEXT(1-TIME(,ROW($1:$1441)-1,)," чh мm")),1441-ROW($1:$1440)),)+LEFTB(RIGHTB(0&amp;J15,3),2)%</f>
        <v>0.04</v>
      </c>
    </row>
    <row r="16" spans="1:11" x14ac:dyDescent="0.25">
      <c r="A16" t="s">
        <v>15</v>
      </c>
      <c r="B16" t="s">
        <v>92</v>
      </c>
      <c r="C16" t="s">
        <v>137</v>
      </c>
      <c r="D16" s="1" t="s">
        <v>172</v>
      </c>
      <c r="E16" t="s">
        <v>225</v>
      </c>
      <c r="F16" s="2">
        <f>IFERROR(LOOKUP(,-SEARCH(" "&amp;TRIM(LEFTB(D16,LEN(D16)-3)),TEXT(1-TIME(,ROW($1:$1441)-1,)," чh мm")),1441-ROW($1:$1440)),)+LEFTB(RIGHTB(0&amp;D16,3),2)/60</f>
        <v>67.400000000000006</v>
      </c>
      <c r="G16" s="3">
        <f>IFERROR(LOOKUP(,-SEARCH(" "&amp;TRIM(LEFTB(D16,LEN(D16)-3)),TEXT(1-TIME(,ROW($1:$1441)-1,)," чh мm")),1441-ROW($1:$1440)),)+LEFTB(RIGHTB(0&amp;D16,3),2)%</f>
        <v>67.239999999999995</v>
      </c>
      <c r="I16" t="str">
        <f t="shared" si="0"/>
        <v>1439:59</v>
      </c>
      <c r="J16" s="1" t="s">
        <v>332</v>
      </c>
      <c r="K16" s="2">
        <f>IFERROR(LOOKUP(,-SEARCH(" "&amp;TRIM(LEFTB(J16,LEN(J16)-3)),TEXT(1-TIME(,ROW($1:$1441)-1,)," чh мm")),1441-ROW($1:$1440)),)+LEFTB(RIGHTB(0&amp;J16,3),2)%</f>
        <v>1439.59</v>
      </c>
    </row>
    <row r="17" spans="1:11" x14ac:dyDescent="0.25">
      <c r="A17" t="s">
        <v>16</v>
      </c>
      <c r="B17" t="s">
        <v>93</v>
      </c>
      <c r="C17" t="s">
        <v>141</v>
      </c>
      <c r="D17" s="1" t="s">
        <v>173</v>
      </c>
      <c r="E17" t="s">
        <v>230</v>
      </c>
      <c r="F17" s="2">
        <f>IFERROR(LOOKUP(,-SEARCH(" "&amp;TRIM(LEFTB(D17,LEN(D17)-3)),TEXT(1-TIME(,ROW($1:$1441)-1,)," чh мm")),1441-ROW($1:$1440)),)+LEFTB(RIGHTB(0&amp;D17,3),2)/60</f>
        <v>54.4</v>
      </c>
      <c r="G17" s="3">
        <f>IFERROR(LOOKUP(,-SEARCH(" "&amp;TRIM(LEFTB(D17,LEN(D17)-3)),TEXT(1-TIME(,ROW($1:$1441)-1,)," чh мm")),1441-ROW($1:$1440)),)+LEFTB(RIGHTB(0&amp;D17,3),2)%</f>
        <v>54.24</v>
      </c>
      <c r="I17" t="e">
        <f t="shared" si="0"/>
        <v>#VALUE!</v>
      </c>
      <c r="J17" s="1" t="s">
        <v>333</v>
      </c>
      <c r="K17" s="2">
        <f>IFERROR(LOOKUP(,-SEARCH(" "&amp;TRIM(LEFTB(J17,LEN(J17)-3)),TEXT(1-TIME(,ROW($1:$1441)-1,)," чh мm")),1441-ROW($1:$1440)),)+LEFTB(RIGHTB(0&amp;J17,3),2)%</f>
        <v>0</v>
      </c>
    </row>
    <row r="18" spans="1:11" x14ac:dyDescent="0.25">
      <c r="A18" t="s">
        <v>17</v>
      </c>
      <c r="B18" t="s">
        <v>94</v>
      </c>
      <c r="C18" t="s">
        <v>138</v>
      </c>
      <c r="D18" s="1" t="s">
        <v>174</v>
      </c>
      <c r="E18" t="s">
        <v>231</v>
      </c>
      <c r="F18" s="2">
        <f>IFERROR(LOOKUP(,-SEARCH(" "&amp;TRIM(LEFTB(D18,LEN(D18)-3)),TEXT(1-TIME(,ROW($1:$1441)-1,)," чh мm")),1441-ROW($1:$1440)),)+LEFTB(RIGHTB(0&amp;D18,3),2)/60</f>
        <v>69.766666666666666</v>
      </c>
      <c r="G18" s="3">
        <f>IFERROR(LOOKUP(,-SEARCH(" "&amp;TRIM(LEFTB(D18,LEN(D18)-3)),TEXT(1-TIME(,ROW($1:$1441)-1,)," чh мm")),1441-ROW($1:$1440)),)+LEFTB(RIGHTB(0&amp;D18,3),2)%</f>
        <v>69.459999999999994</v>
      </c>
    </row>
    <row r="19" spans="1:11" x14ac:dyDescent="0.25">
      <c r="A19" t="s">
        <v>18</v>
      </c>
      <c r="B19" t="s">
        <v>90</v>
      </c>
      <c r="C19" t="s">
        <v>142</v>
      </c>
      <c r="D19" s="1" t="s">
        <v>175</v>
      </c>
      <c r="E19" t="s">
        <v>232</v>
      </c>
      <c r="F19" s="2">
        <f>IFERROR(LOOKUP(,-SEARCH(" "&amp;TRIM(LEFTB(D19,LEN(D19)-3)),TEXT(1-TIME(,ROW($1:$1441)-1,)," чh мm")),1441-ROW($1:$1440)),)+LEFTB(RIGHTB(0&amp;D19,3),2)/60</f>
        <v>76.7</v>
      </c>
      <c r="G19" s="3">
        <f>IFERROR(LOOKUP(,-SEARCH(" "&amp;TRIM(LEFTB(D19,LEN(D19)-3)),TEXT(1-TIME(,ROW($1:$1441)-1,)," чh мm")),1441-ROW($1:$1440)),)+LEFTB(RIGHTB(0&amp;D19,3),2)%</f>
        <v>76.42</v>
      </c>
    </row>
    <row r="20" spans="1:11" x14ac:dyDescent="0.25">
      <c r="A20" t="s">
        <v>19</v>
      </c>
      <c r="B20" t="s">
        <v>95</v>
      </c>
      <c r="C20" t="s">
        <v>138</v>
      </c>
      <c r="D20" s="1" t="s">
        <v>176</v>
      </c>
      <c r="E20" t="s">
        <v>233</v>
      </c>
      <c r="F20" s="2">
        <f>IFERROR(LOOKUP(,-SEARCH(" "&amp;TRIM(LEFTB(D20,LEN(D20)-3)),TEXT(1-TIME(,ROW($1:$1441)-1,)," чh мm")),1441-ROW($1:$1440)),)+LEFTB(RIGHTB(0&amp;D20,3),2)/60</f>
        <v>78.333333333333329</v>
      </c>
      <c r="G20" s="3">
        <f>IFERROR(LOOKUP(,-SEARCH(" "&amp;TRIM(LEFTB(D20,LEN(D20)-3)),TEXT(1-TIME(,ROW($1:$1441)-1,)," чh мm")),1441-ROW($1:$1440)),)+LEFTB(RIGHTB(0&amp;D20,3),2)%</f>
        <v>78.2</v>
      </c>
    </row>
    <row r="21" spans="1:11" x14ac:dyDescent="0.25">
      <c r="A21" t="s">
        <v>20</v>
      </c>
      <c r="B21" t="s">
        <v>96</v>
      </c>
      <c r="C21" t="s">
        <v>140</v>
      </c>
      <c r="D21" s="1" t="s">
        <v>177</v>
      </c>
      <c r="E21" t="s">
        <v>234</v>
      </c>
      <c r="F21" s="2">
        <f>IFERROR(LOOKUP(,-SEARCH(" "&amp;TRIM(LEFTB(D21,LEN(D21)-3)),TEXT(1-TIME(,ROW($1:$1441)-1,)," чh мm")),1441-ROW($1:$1440)),)+LEFTB(RIGHTB(0&amp;D21,3),2)/60</f>
        <v>83.216666666666669</v>
      </c>
      <c r="G21" s="3">
        <f>IFERROR(LOOKUP(,-SEARCH(" "&amp;TRIM(LEFTB(D21,LEN(D21)-3)),TEXT(1-TIME(,ROW($1:$1441)-1,)," чh мm")),1441-ROW($1:$1440)),)+LEFTB(RIGHTB(0&amp;D21,3),2)%</f>
        <v>83.13</v>
      </c>
    </row>
    <row r="22" spans="1:11" x14ac:dyDescent="0.25">
      <c r="A22" t="s">
        <v>21</v>
      </c>
      <c r="B22" t="s">
        <v>97</v>
      </c>
      <c r="C22" t="s">
        <v>135</v>
      </c>
      <c r="D22" s="1" t="s">
        <v>178</v>
      </c>
      <c r="E22" t="s">
        <v>231</v>
      </c>
      <c r="F22" s="2">
        <f>IFERROR(LOOKUP(,-SEARCH(" "&amp;TRIM(LEFTB(D22,LEN(D22)-3)),TEXT(1-TIME(,ROW($1:$1441)-1,)," чh мm")),1441-ROW($1:$1440)),)+LEFTB(RIGHTB(0&amp;D22,3),2)/60</f>
        <v>64.083333333333329</v>
      </c>
      <c r="G22" s="3">
        <f>IFERROR(LOOKUP(,-SEARCH(" "&amp;TRIM(LEFTB(D22,LEN(D22)-3)),TEXT(1-TIME(,ROW($1:$1441)-1,)," чh мm")),1441-ROW($1:$1440)),)+LEFTB(RIGHTB(0&amp;D22,3),2)%</f>
        <v>64.05</v>
      </c>
    </row>
    <row r="23" spans="1:11" x14ac:dyDescent="0.25">
      <c r="A23" t="s">
        <v>22</v>
      </c>
      <c r="B23" t="s">
        <v>98</v>
      </c>
      <c r="C23" t="s">
        <v>143</v>
      </c>
      <c r="D23" s="1" t="s">
        <v>179</v>
      </c>
      <c r="E23" t="s">
        <v>235</v>
      </c>
      <c r="F23" s="2">
        <f>IFERROR(LOOKUP(,-SEARCH(" "&amp;TRIM(LEFTB(D23,LEN(D23)-3)),TEXT(1-TIME(,ROW($1:$1441)-1,)," чh мm")),1441-ROW($1:$1440)),)+LEFTB(RIGHTB(0&amp;D23,3),2)/60</f>
        <v>70.333333333333329</v>
      </c>
      <c r="G23" s="3">
        <f>IFERROR(LOOKUP(,-SEARCH(" "&amp;TRIM(LEFTB(D23,LEN(D23)-3)),TEXT(1-TIME(,ROW($1:$1441)-1,)," чh мm")),1441-ROW($1:$1440)),)+LEFTB(RIGHTB(0&amp;D23,3),2)%</f>
        <v>70.2</v>
      </c>
    </row>
    <row r="24" spans="1:11" x14ac:dyDescent="0.25">
      <c r="A24" t="s">
        <v>23</v>
      </c>
      <c r="B24" t="s">
        <v>99</v>
      </c>
      <c r="C24" t="s">
        <v>137</v>
      </c>
      <c r="D24" s="1" t="s">
        <v>180</v>
      </c>
      <c r="E24" t="s">
        <v>236</v>
      </c>
      <c r="F24" s="2">
        <f>IFERROR(LOOKUP(,-SEARCH(" "&amp;TRIM(LEFTB(D24,LEN(D24)-3)),TEXT(1-TIME(,ROW($1:$1441)-1,)," чh мm")),1441-ROW($1:$1440)),)+LEFTB(RIGHTB(0&amp;D24,3),2)/60</f>
        <v>44.916666666666664</v>
      </c>
      <c r="G24" s="3">
        <f>IFERROR(LOOKUP(,-SEARCH(" "&amp;TRIM(LEFTB(D24,LEN(D24)-3)),TEXT(1-TIME(,ROW($1:$1441)-1,)," чh мm")),1441-ROW($1:$1440)),)+LEFTB(RIGHTB(0&amp;D24,3),2)%</f>
        <v>44.55</v>
      </c>
    </row>
    <row r="25" spans="1:11" x14ac:dyDescent="0.25">
      <c r="A25" t="s">
        <v>24</v>
      </c>
      <c r="B25" t="s">
        <v>100</v>
      </c>
      <c r="C25" t="s">
        <v>133</v>
      </c>
      <c r="D25" s="1" t="s">
        <v>181</v>
      </c>
      <c r="E25" t="s">
        <v>237</v>
      </c>
      <c r="F25" s="2">
        <f>IFERROR(LOOKUP(,-SEARCH(" "&amp;TRIM(LEFTB(D25,LEN(D25)-3)),TEXT(1-TIME(,ROW($1:$1441)-1,)," чh мm")),1441-ROW($1:$1440)),)+LEFTB(RIGHTB(0&amp;D25,3),2)/60</f>
        <v>74.683333333333337</v>
      </c>
      <c r="G25" s="3">
        <f>IFERROR(LOOKUP(,-SEARCH(" "&amp;TRIM(LEFTB(D25,LEN(D25)-3)),TEXT(1-TIME(,ROW($1:$1441)-1,)," чh мm")),1441-ROW($1:$1440)),)+LEFTB(RIGHTB(0&amp;D25,3),2)%</f>
        <v>74.41</v>
      </c>
    </row>
    <row r="26" spans="1:11" x14ac:dyDescent="0.25">
      <c r="A26" t="s">
        <v>25</v>
      </c>
      <c r="B26" t="s">
        <v>101</v>
      </c>
      <c r="C26" t="s">
        <v>141</v>
      </c>
      <c r="D26" s="1" t="s">
        <v>182</v>
      </c>
      <c r="E26" t="s">
        <v>238</v>
      </c>
      <c r="F26" s="2">
        <f>IFERROR(LOOKUP(,-SEARCH(" "&amp;TRIM(LEFTB(D26,LEN(D26)-3)),TEXT(1-TIME(,ROW($1:$1441)-1,)," чh мm")),1441-ROW($1:$1440)),)+LEFTB(RIGHTB(0&amp;D26,3),2)/60</f>
        <v>49.95</v>
      </c>
      <c r="G26" s="3">
        <f>IFERROR(LOOKUP(,-SEARCH(" "&amp;TRIM(LEFTB(D26,LEN(D26)-3)),TEXT(1-TIME(,ROW($1:$1441)-1,)," чh мm")),1441-ROW($1:$1440)),)+LEFTB(RIGHTB(0&amp;D26,3),2)%</f>
        <v>49.57</v>
      </c>
    </row>
    <row r="27" spans="1:11" x14ac:dyDescent="0.25">
      <c r="A27" t="s">
        <v>26</v>
      </c>
      <c r="B27" t="s">
        <v>102</v>
      </c>
      <c r="C27" t="s">
        <v>144</v>
      </c>
      <c r="D27" s="1" t="s">
        <v>183</v>
      </c>
      <c r="E27" t="s">
        <v>239</v>
      </c>
      <c r="F27" s="2">
        <f>IFERROR(LOOKUP(,-SEARCH(" "&amp;TRIM(LEFTB(D27,LEN(D27)-3)),TEXT(1-TIME(,ROW($1:$1441)-1,)," чh мm")),1441-ROW($1:$1440)),)+LEFTB(RIGHTB(0&amp;D27,3),2)/60</f>
        <v>48.333333333333336</v>
      </c>
      <c r="G27" s="3">
        <f>IFERROR(LOOKUP(,-SEARCH(" "&amp;TRIM(LEFTB(D27,LEN(D27)-3)),TEXT(1-TIME(,ROW($1:$1441)-1,)," чh мm")),1441-ROW($1:$1440)),)+LEFTB(RIGHTB(0&amp;D27,3),2)%</f>
        <v>48.2</v>
      </c>
    </row>
    <row r="28" spans="1:11" x14ac:dyDescent="0.25">
      <c r="A28" t="s">
        <v>27</v>
      </c>
      <c r="B28" t="s">
        <v>103</v>
      </c>
      <c r="C28" t="s">
        <v>137</v>
      </c>
      <c r="D28" s="1" t="s">
        <v>184</v>
      </c>
      <c r="E28" t="s">
        <v>240</v>
      </c>
      <c r="F28" s="2">
        <f>IFERROR(LOOKUP(,-SEARCH(" "&amp;TRIM(LEFTB(D28,LEN(D28)-3)),TEXT(1-TIME(,ROW($1:$1441)-1,)," чh мm")),1441-ROW($1:$1440)),)+LEFTB(RIGHTB(0&amp;D28,3),2)/60</f>
        <v>78.033333333333331</v>
      </c>
      <c r="G28" s="3">
        <f>IFERROR(LOOKUP(,-SEARCH(" "&amp;TRIM(LEFTB(D28,LEN(D28)-3)),TEXT(1-TIME(,ROW($1:$1441)-1,)," чh мm")),1441-ROW($1:$1440)),)+LEFTB(RIGHTB(0&amp;D28,3),2)%</f>
        <v>78.02</v>
      </c>
    </row>
    <row r="29" spans="1:11" x14ac:dyDescent="0.25">
      <c r="A29" t="s">
        <v>28</v>
      </c>
      <c r="B29" t="s">
        <v>96</v>
      </c>
      <c r="C29" t="s">
        <v>141</v>
      </c>
      <c r="D29" s="1" t="s">
        <v>185</v>
      </c>
      <c r="E29" t="s">
        <v>241</v>
      </c>
      <c r="F29" s="2">
        <f>IFERROR(LOOKUP(,-SEARCH(" "&amp;TRIM(LEFTB(D29,LEN(D29)-3)),TEXT(1-TIME(,ROW($1:$1441)-1,)," чh мm")),1441-ROW($1:$1440)),)+LEFTB(RIGHTB(0&amp;D29,3),2)/60</f>
        <v>73.400000000000006</v>
      </c>
      <c r="G29" s="3">
        <f>IFERROR(LOOKUP(,-SEARCH(" "&amp;TRIM(LEFTB(D29,LEN(D29)-3)),TEXT(1-TIME(,ROW($1:$1441)-1,)," чh мm")),1441-ROW($1:$1440)),)+LEFTB(RIGHTB(0&amp;D29,3),2)%</f>
        <v>73.239999999999995</v>
      </c>
    </row>
    <row r="30" spans="1:11" x14ac:dyDescent="0.25">
      <c r="A30" t="s">
        <v>29</v>
      </c>
      <c r="B30" t="s">
        <v>104</v>
      </c>
      <c r="C30" t="s">
        <v>134</v>
      </c>
      <c r="D30" s="1" t="s">
        <v>186</v>
      </c>
      <c r="E30" t="s">
        <v>242</v>
      </c>
      <c r="F30" s="2">
        <f>IFERROR(LOOKUP(,-SEARCH(" "&amp;TRIM(LEFTB(D30,LEN(D30)-3)),TEXT(1-TIME(,ROW($1:$1441)-1,)," чh мm")),1441-ROW($1:$1440)),)+LEFTB(RIGHTB(0&amp;D30,3),2)/60</f>
        <v>75.849999999999994</v>
      </c>
      <c r="G30" s="3">
        <f>IFERROR(LOOKUP(,-SEARCH(" "&amp;TRIM(LEFTB(D30,LEN(D30)-3)),TEXT(1-TIME(,ROW($1:$1441)-1,)," чh мm")),1441-ROW($1:$1440)),)+LEFTB(RIGHTB(0&amp;D30,3),2)%</f>
        <v>75.510000000000005</v>
      </c>
    </row>
    <row r="31" spans="1:11" x14ac:dyDescent="0.25">
      <c r="A31" t="s">
        <v>30</v>
      </c>
      <c r="B31" t="s">
        <v>105</v>
      </c>
      <c r="C31" t="s">
        <v>145</v>
      </c>
      <c r="D31" s="1" t="s">
        <v>187</v>
      </c>
      <c r="E31" t="s">
        <v>243</v>
      </c>
      <c r="F31" s="2">
        <f>IFERROR(LOOKUP(,-SEARCH(" "&amp;TRIM(LEFTB(D31,LEN(D31)-3)),TEXT(1-TIME(,ROW($1:$1441)-1,)," чh мm")),1441-ROW($1:$1440)),)+LEFTB(RIGHTB(0&amp;D31,3),2)/60</f>
        <v>75.88333333333334</v>
      </c>
      <c r="G31" s="3">
        <f>IFERROR(LOOKUP(,-SEARCH(" "&amp;TRIM(LEFTB(D31,LEN(D31)-3)),TEXT(1-TIME(,ROW($1:$1441)-1,)," чh мm")),1441-ROW($1:$1440)),)+LEFTB(RIGHTB(0&amp;D31,3),2)%</f>
        <v>75.53</v>
      </c>
    </row>
    <row r="32" spans="1:11" x14ac:dyDescent="0.25">
      <c r="A32" t="s">
        <v>31</v>
      </c>
      <c r="B32" t="s">
        <v>106</v>
      </c>
      <c r="C32" t="s">
        <v>134</v>
      </c>
      <c r="D32" s="1" t="s">
        <v>188</v>
      </c>
      <c r="E32" t="s">
        <v>244</v>
      </c>
      <c r="F32" s="2">
        <f>IFERROR(LOOKUP(,-SEARCH(" "&amp;TRIM(LEFTB(D32,LEN(D32)-3)),TEXT(1-TIME(,ROW($1:$1441)-1,)," чh мm")),1441-ROW($1:$1440)),)+LEFTB(RIGHTB(0&amp;D32,3),2)/60</f>
        <v>55.15</v>
      </c>
      <c r="G32" s="3">
        <f>IFERROR(LOOKUP(,-SEARCH(" "&amp;TRIM(LEFTB(D32,LEN(D32)-3)),TEXT(1-TIME(,ROW($1:$1441)-1,)," чh мm")),1441-ROW($1:$1440)),)+LEFTB(RIGHTB(0&amp;D32,3),2)%</f>
        <v>55.09</v>
      </c>
    </row>
    <row r="33" spans="1:7" x14ac:dyDescent="0.25">
      <c r="A33" t="s">
        <v>32</v>
      </c>
      <c r="B33" t="s">
        <v>107</v>
      </c>
      <c r="C33" t="s">
        <v>134</v>
      </c>
      <c r="D33" s="1" t="s">
        <v>189</v>
      </c>
      <c r="E33" t="s">
        <v>245</v>
      </c>
      <c r="F33" s="2">
        <f>IFERROR(LOOKUP(,-SEARCH(" "&amp;TRIM(LEFTB(D33,LEN(D33)-3)),TEXT(1-TIME(,ROW($1:$1441)-1,)," чh мm")),1441-ROW($1:$1440)),)+LEFTB(RIGHTB(0&amp;D33,3),2)/60</f>
        <v>88.016666666666666</v>
      </c>
      <c r="G33" s="3">
        <f>IFERROR(LOOKUP(,-SEARCH(" "&amp;TRIM(LEFTB(D33,LEN(D33)-3)),TEXT(1-TIME(,ROW($1:$1441)-1,)," чh мm")),1441-ROW($1:$1440)),)+LEFTB(RIGHTB(0&amp;D33,3),2)%</f>
        <v>88.01</v>
      </c>
    </row>
    <row r="34" spans="1:7" x14ac:dyDescent="0.25">
      <c r="A34" t="s">
        <v>33</v>
      </c>
      <c r="B34" t="s">
        <v>270</v>
      </c>
      <c r="C34" t="s">
        <v>271</v>
      </c>
      <c r="D34" s="1" t="s">
        <v>272</v>
      </c>
      <c r="E34" t="s">
        <v>247</v>
      </c>
      <c r="F34" s="2">
        <f>IFERROR(LOOKUP(,-SEARCH(" "&amp;TRIM(LEFTB(D34,LEN(D34)-3)),TEXT(1-TIME(,ROW($1:$1441)-1,)," чh мm")),1441-ROW($1:$1440)),)+LEFTB(RIGHTB(0&amp;D34,3),2)/60</f>
        <v>11.833333333333334</v>
      </c>
      <c r="G34" s="3">
        <f>IFERROR(LOOKUP(,-SEARCH(" "&amp;TRIM(LEFTB(D34,LEN(D34)-3)),TEXT(1-TIME(,ROW($1:$1441)-1,)," чh мm")),1441-ROW($1:$1440)),)+LEFTB(RIGHTB(0&amp;D34,3),2)%</f>
        <v>11.5</v>
      </c>
    </row>
    <row r="35" spans="1:7" x14ac:dyDescent="0.25">
      <c r="A35" t="s">
        <v>34</v>
      </c>
      <c r="B35" t="s">
        <v>273</v>
      </c>
      <c r="C35" t="s">
        <v>141</v>
      </c>
      <c r="D35" s="1" t="s">
        <v>274</v>
      </c>
      <c r="E35" t="s">
        <v>275</v>
      </c>
      <c r="F35" s="2">
        <f>IFERROR(LOOKUP(,-SEARCH(" "&amp;TRIM(LEFTB(D35,LEN(D35)-3)),TEXT(1-TIME(,ROW($1:$1441)-1,)," чh мm")),1441-ROW($1:$1440)),)+LEFTB(RIGHTB(0&amp;D35,3),2)/60</f>
        <v>20.149999999999999</v>
      </c>
      <c r="G35" s="3">
        <f>IFERROR(LOOKUP(,-SEARCH(" "&amp;TRIM(LEFTB(D35,LEN(D35)-3)),TEXT(1-TIME(,ROW($1:$1441)-1,)," чh мm")),1441-ROW($1:$1440)),)+LEFTB(RIGHTB(0&amp;D35,3),2)%</f>
        <v>20.09</v>
      </c>
    </row>
    <row r="36" spans="1:7" x14ac:dyDescent="0.25">
      <c r="A36" t="s">
        <v>35</v>
      </c>
      <c r="B36" t="s">
        <v>276</v>
      </c>
      <c r="C36" t="s">
        <v>134</v>
      </c>
      <c r="D36" s="1" t="s">
        <v>277</v>
      </c>
      <c r="E36" t="s">
        <v>278</v>
      </c>
      <c r="F36" s="2">
        <f>IFERROR(LOOKUP(,-SEARCH(" "&amp;TRIM(LEFTB(D36,LEN(D36)-3)),TEXT(1-TIME(,ROW($1:$1441)-1,)," чh мm")),1441-ROW($1:$1440)),)+LEFTB(RIGHTB(0&amp;D36,3),2)/60</f>
        <v>22.5</v>
      </c>
      <c r="G36" s="3">
        <f>IFERROR(LOOKUP(,-SEARCH(" "&amp;TRIM(LEFTB(D36,LEN(D36)-3)),TEXT(1-TIME(,ROW($1:$1441)-1,)," чh мm")),1441-ROW($1:$1440)),)+LEFTB(RIGHTB(0&amp;D36,3),2)%</f>
        <v>22.3</v>
      </c>
    </row>
    <row r="37" spans="1:7" x14ac:dyDescent="0.25">
      <c r="A37" t="s">
        <v>36</v>
      </c>
      <c r="B37" t="s">
        <v>279</v>
      </c>
      <c r="C37" t="s">
        <v>138</v>
      </c>
      <c r="D37" s="1" t="s">
        <v>280</v>
      </c>
      <c r="E37" t="s">
        <v>247</v>
      </c>
      <c r="F37" s="2">
        <f>IFERROR(LOOKUP(,-SEARCH(" "&amp;TRIM(LEFTB(D37,LEN(D37)-3)),TEXT(1-TIME(,ROW($1:$1441)-1,)," чh мm")),1441-ROW($1:$1440)),)+LEFTB(RIGHTB(0&amp;D37,3),2)/60</f>
        <v>19.933333333333334</v>
      </c>
      <c r="G37" s="3">
        <f>IFERROR(LOOKUP(,-SEARCH(" "&amp;TRIM(LEFTB(D37,LEN(D37)-3)),TEXT(1-TIME(,ROW($1:$1441)-1,)," чh мm")),1441-ROW($1:$1440)),)+LEFTB(RIGHTB(0&amp;D37,3),2)%</f>
        <v>19.559999999999999</v>
      </c>
    </row>
    <row r="38" spans="1:7" x14ac:dyDescent="0.25">
      <c r="A38" t="s">
        <v>37</v>
      </c>
      <c r="B38" t="s">
        <v>281</v>
      </c>
      <c r="C38" t="s">
        <v>150</v>
      </c>
      <c r="D38" s="1" t="s">
        <v>282</v>
      </c>
      <c r="E38" t="s">
        <v>283</v>
      </c>
      <c r="F38" s="2">
        <f>IFERROR(LOOKUP(,-SEARCH(" "&amp;TRIM(LEFTB(D38,LEN(D38)-3)),TEXT(1-TIME(,ROW($1:$1441)-1,)," чh мm")),1441-ROW($1:$1440)),)+LEFTB(RIGHTB(0&amp;D38,3),2)/60</f>
        <v>23.983333333333334</v>
      </c>
      <c r="G38" s="3">
        <f>IFERROR(LOOKUP(,-SEARCH(" "&amp;TRIM(LEFTB(D38,LEN(D38)-3)),TEXT(1-TIME(,ROW($1:$1441)-1,)," чh мm")),1441-ROW($1:$1440)),)+LEFTB(RIGHTB(0&amp;D38,3),2)%</f>
        <v>23.59</v>
      </c>
    </row>
    <row r="39" spans="1:7" x14ac:dyDescent="0.25">
      <c r="A39" t="s">
        <v>38</v>
      </c>
      <c r="B39" t="s">
        <v>284</v>
      </c>
      <c r="C39" t="s">
        <v>139</v>
      </c>
      <c r="D39" s="1" t="s">
        <v>285</v>
      </c>
      <c r="E39" t="s">
        <v>256</v>
      </c>
      <c r="F39" s="2">
        <f>IFERROR(LOOKUP(,-SEARCH(" "&amp;TRIM(LEFTB(D39,LEN(D39)-3)),TEXT(1-TIME(,ROW($1:$1441)-1,)," чh мm")),1441-ROW($1:$1440)),)+LEFTB(RIGHTB(0&amp;D39,3),2)/60</f>
        <v>18.783333333333335</v>
      </c>
      <c r="G39" s="3">
        <f>IFERROR(LOOKUP(,-SEARCH(" "&amp;TRIM(LEFTB(D39,LEN(D39)-3)),TEXT(1-TIME(,ROW($1:$1441)-1,)," чh мm")),1441-ROW($1:$1440)),)+LEFTB(RIGHTB(0&amp;D39,3),2)%</f>
        <v>18.47</v>
      </c>
    </row>
    <row r="40" spans="1:7" x14ac:dyDescent="0.25">
      <c r="A40" t="s">
        <v>39</v>
      </c>
      <c r="B40" t="s">
        <v>286</v>
      </c>
      <c r="C40" t="s">
        <v>138</v>
      </c>
      <c r="D40" s="1" t="s">
        <v>287</v>
      </c>
      <c r="E40" t="s">
        <v>288</v>
      </c>
      <c r="F40" s="2">
        <f>IFERROR(LOOKUP(,-SEARCH(" "&amp;TRIM(LEFTB(D40,LEN(D40)-3)),TEXT(1-TIME(,ROW($1:$1441)-1,)," чh мm")),1441-ROW($1:$1440)),)+LEFTB(RIGHTB(0&amp;D40,3),2)/60</f>
        <v>17.8</v>
      </c>
      <c r="G40" s="3">
        <f>IFERROR(LOOKUP(,-SEARCH(" "&amp;TRIM(LEFTB(D40,LEN(D40)-3)),TEXT(1-TIME(,ROW($1:$1441)-1,)," чh мm")),1441-ROW($1:$1440)),)+LEFTB(RIGHTB(0&amp;D40,3),2)%</f>
        <v>17.48</v>
      </c>
    </row>
    <row r="41" spans="1:7" x14ac:dyDescent="0.25">
      <c r="A41" t="s">
        <v>40</v>
      </c>
      <c r="B41" t="s">
        <v>289</v>
      </c>
      <c r="C41" t="s">
        <v>141</v>
      </c>
      <c r="D41" s="1" t="s">
        <v>290</v>
      </c>
      <c r="E41" t="s">
        <v>291</v>
      </c>
      <c r="F41" s="2">
        <f>IFERROR(LOOKUP(,-SEARCH(" "&amp;TRIM(LEFTB(D41,LEN(D41)-3)),TEXT(1-TIME(,ROW($1:$1441)-1,)," чh мm")),1441-ROW($1:$1440)),)+LEFTB(RIGHTB(0&amp;D41,3),2)/60</f>
        <v>32.966666666666669</v>
      </c>
      <c r="G41" s="3">
        <f>IFERROR(LOOKUP(,-SEARCH(" "&amp;TRIM(LEFTB(D41,LEN(D41)-3)),TEXT(1-TIME(,ROW($1:$1441)-1,)," чh мm")),1441-ROW($1:$1440)),)+LEFTB(RIGHTB(0&amp;D41,3),2)%</f>
        <v>32.58</v>
      </c>
    </row>
    <row r="42" spans="1:7" x14ac:dyDescent="0.25">
      <c r="A42" t="s">
        <v>41</v>
      </c>
      <c r="B42" t="s">
        <v>292</v>
      </c>
      <c r="C42" t="s">
        <v>146</v>
      </c>
      <c r="D42" s="1" t="s">
        <v>293</v>
      </c>
      <c r="E42" t="s">
        <v>294</v>
      </c>
      <c r="F42" s="2">
        <f>IFERROR(LOOKUP(,-SEARCH(" "&amp;TRIM(LEFTB(D42,LEN(D42)-3)),TEXT(1-TIME(,ROW($1:$1441)-1,)," чh мm")),1441-ROW($1:$1440)),)+LEFTB(RIGHTB(0&amp;D42,3),2)/60</f>
        <v>11</v>
      </c>
      <c r="G42" s="3">
        <f>IFERROR(LOOKUP(,-SEARCH(" "&amp;TRIM(LEFTB(D42,LEN(D42)-3)),TEXT(1-TIME(,ROW($1:$1441)-1,)," чh мm")),1441-ROW($1:$1440)),)+LEFTB(RIGHTB(0&amp;D42,3),2)%</f>
        <v>11</v>
      </c>
    </row>
    <row r="43" spans="1:7" x14ac:dyDescent="0.25">
      <c r="A43" t="s">
        <v>42</v>
      </c>
      <c r="B43" t="s">
        <v>295</v>
      </c>
      <c r="C43" t="s">
        <v>135</v>
      </c>
      <c r="D43" s="1" t="s">
        <v>296</v>
      </c>
      <c r="E43" t="s">
        <v>297</v>
      </c>
      <c r="F43" s="2">
        <f>IFERROR(LOOKUP(,-SEARCH(" "&amp;TRIM(LEFTB(D43,LEN(D43)-3)),TEXT(1-TIME(,ROW($1:$1441)-1,)," чh мm")),1441-ROW($1:$1440)),)+LEFTB(RIGHTB(0&amp;D43,3),2)/60</f>
        <v>34.9</v>
      </c>
      <c r="G43" s="3">
        <f>IFERROR(LOOKUP(,-SEARCH(" "&amp;TRIM(LEFTB(D43,LEN(D43)-3)),TEXT(1-TIME(,ROW($1:$1441)-1,)," чh мm")),1441-ROW($1:$1440)),)+LEFTB(RIGHTB(0&amp;D43,3),2)%</f>
        <v>34.54</v>
      </c>
    </row>
    <row r="44" spans="1:7" x14ac:dyDescent="0.25">
      <c r="A44" t="s">
        <v>43</v>
      </c>
      <c r="B44" t="s">
        <v>298</v>
      </c>
      <c r="C44" t="s">
        <v>135</v>
      </c>
      <c r="D44" s="1" t="s">
        <v>299</v>
      </c>
      <c r="E44" t="s">
        <v>300</v>
      </c>
      <c r="F44" s="2">
        <f>IFERROR(LOOKUP(,-SEARCH(" "&amp;TRIM(LEFTB(D44,LEN(D44)-3)),TEXT(1-TIME(,ROW($1:$1441)-1,)," чh мm")),1441-ROW($1:$1440)),)+LEFTB(RIGHTB(0&amp;D44,3),2)/60</f>
        <v>34.4</v>
      </c>
      <c r="G44" s="3">
        <f>IFERROR(LOOKUP(,-SEARCH(" "&amp;TRIM(LEFTB(D44,LEN(D44)-3)),TEXT(1-TIME(,ROW($1:$1441)-1,)," чh мm")),1441-ROW($1:$1440)),)+LEFTB(RIGHTB(0&amp;D44,3),2)%</f>
        <v>34.24</v>
      </c>
    </row>
    <row r="45" spans="1:7" x14ac:dyDescent="0.25">
      <c r="A45" t="s">
        <v>44</v>
      </c>
      <c r="B45" t="s">
        <v>301</v>
      </c>
      <c r="C45" t="s">
        <v>135</v>
      </c>
      <c r="D45" s="1" t="s">
        <v>302</v>
      </c>
      <c r="E45" t="s">
        <v>250</v>
      </c>
      <c r="F45" s="2">
        <f>IFERROR(LOOKUP(,-SEARCH(" "&amp;TRIM(LEFTB(D45,LEN(D45)-3)),TEXT(1-TIME(,ROW($1:$1441)-1,)," чh мm")),1441-ROW($1:$1440)),)+LEFTB(RIGHTB(0&amp;D45,3),2)/60</f>
        <v>18.55</v>
      </c>
      <c r="G45" s="3">
        <f>IFERROR(LOOKUP(,-SEARCH(" "&amp;TRIM(LEFTB(D45,LEN(D45)-3)),TEXT(1-TIME(,ROW($1:$1441)-1,)," чh мm")),1441-ROW($1:$1440)),)+LEFTB(RIGHTB(0&amp;D45,3),2)%</f>
        <v>18.329999999999998</v>
      </c>
    </row>
    <row r="46" spans="1:7" x14ac:dyDescent="0.25">
      <c r="A46" t="s">
        <v>45</v>
      </c>
      <c r="B46" t="s">
        <v>303</v>
      </c>
      <c r="C46" t="s">
        <v>155</v>
      </c>
      <c r="D46" s="1" t="s">
        <v>304</v>
      </c>
      <c r="E46" t="s">
        <v>305</v>
      </c>
      <c r="F46" s="2">
        <f>IFERROR(LOOKUP(,-SEARCH(" "&amp;TRIM(LEFTB(D46,LEN(D46)-3)),TEXT(1-TIME(,ROW($1:$1441)-1,)," чh мm")),1441-ROW($1:$1440)),)+LEFTB(RIGHTB(0&amp;D46,3),2)/60</f>
        <v>10.45</v>
      </c>
      <c r="G46" s="3">
        <f>IFERROR(LOOKUP(,-SEARCH(" "&amp;TRIM(LEFTB(D46,LEN(D46)-3)),TEXT(1-TIME(,ROW($1:$1441)-1,)," чh мm")),1441-ROW($1:$1440)),)+LEFTB(RIGHTB(0&amp;D46,3),2)%</f>
        <v>10.27</v>
      </c>
    </row>
    <row r="47" spans="1:7" x14ac:dyDescent="0.25">
      <c r="A47" t="s">
        <v>46</v>
      </c>
      <c r="B47" t="s">
        <v>306</v>
      </c>
      <c r="C47" t="s">
        <v>141</v>
      </c>
      <c r="D47" s="1" t="s">
        <v>307</v>
      </c>
      <c r="E47" t="s">
        <v>308</v>
      </c>
      <c r="F47" s="2">
        <f>IFERROR(LOOKUP(,-SEARCH(" "&amp;TRIM(LEFTB(D47,LEN(D47)-3)),TEXT(1-TIME(,ROW($1:$1441)-1,)," чh мm")),1441-ROW($1:$1440)),)+LEFTB(RIGHTB(0&amp;D47,3),2)/60</f>
        <v>19.05</v>
      </c>
      <c r="G47" s="3">
        <f>IFERROR(LOOKUP(,-SEARCH(" "&amp;TRIM(LEFTB(D47,LEN(D47)-3)),TEXT(1-TIME(,ROW($1:$1441)-1,)," чh мm")),1441-ROW($1:$1440)),)+LEFTB(RIGHTB(0&amp;D47,3),2)%</f>
        <v>19.03</v>
      </c>
    </row>
    <row r="48" spans="1:7" x14ac:dyDescent="0.25">
      <c r="A48" t="s">
        <v>47</v>
      </c>
      <c r="B48" t="s">
        <v>79</v>
      </c>
      <c r="C48" t="s">
        <v>139</v>
      </c>
      <c r="D48" s="1" t="s">
        <v>309</v>
      </c>
      <c r="E48" t="s">
        <v>260</v>
      </c>
      <c r="F48" s="2">
        <f>IFERROR(LOOKUP(,-SEARCH(" "&amp;TRIM(LEFTB(D48,LEN(D48)-3)),TEXT(1-TIME(,ROW($1:$1441)-1,)," чh мm")),1441-ROW($1:$1440)),)+LEFTB(RIGHTB(0&amp;D48,3),2)/60</f>
        <v>37.5</v>
      </c>
      <c r="G48" s="3">
        <f>IFERROR(LOOKUP(,-SEARCH(" "&amp;TRIM(LEFTB(D48,LEN(D48)-3)),TEXT(1-TIME(,ROW($1:$1441)-1,)," чh мm")),1441-ROW($1:$1440)),)+LEFTB(RIGHTB(0&amp;D48,3),2)%</f>
        <v>37.299999999999997</v>
      </c>
    </row>
    <row r="49" spans="1:7" x14ac:dyDescent="0.25">
      <c r="A49" t="s">
        <v>48</v>
      </c>
      <c r="B49" t="s">
        <v>108</v>
      </c>
      <c r="C49" t="s">
        <v>134</v>
      </c>
      <c r="D49" s="1" t="s">
        <v>310</v>
      </c>
      <c r="E49" t="s">
        <v>246</v>
      </c>
      <c r="F49" s="2">
        <f>IFERROR(LOOKUP(,-SEARCH(" "&amp;TRIM(LEFTB(D49,LEN(D49)-3)),TEXT(1-TIME(,ROW($1:$1441)-1,)," чh мm")),1441-ROW($1:$1440)),)+LEFTB(RIGHTB(0&amp;D49,3),2)/60</f>
        <v>3.7166666666666668</v>
      </c>
      <c r="G49" s="3">
        <f>IFERROR(LOOKUP(,-SEARCH(" "&amp;TRIM(LEFTB(D49,LEN(D49)-3)),TEXT(1-TIME(,ROW($1:$1441)-1,)," чh мm")),1441-ROW($1:$1440)),)+LEFTB(RIGHTB(0&amp;D49,3),2)%</f>
        <v>3.43</v>
      </c>
    </row>
    <row r="50" spans="1:7" x14ac:dyDescent="0.25">
      <c r="A50" t="s">
        <v>49</v>
      </c>
      <c r="B50" t="s">
        <v>311</v>
      </c>
      <c r="C50" t="s">
        <v>312</v>
      </c>
      <c r="D50" s="1" t="s">
        <v>313</v>
      </c>
      <c r="E50" t="s">
        <v>314</v>
      </c>
      <c r="F50" s="2">
        <f>IFERROR(LOOKUP(,-SEARCH(" "&amp;TRIM(LEFTB(D50,LEN(D50)-3)),TEXT(1-TIME(,ROW($1:$1441)-1,)," чh мm")),1441-ROW($1:$1440)),)+LEFTB(RIGHTB(0&amp;D50,3),2)/60</f>
        <v>0.78333333333333333</v>
      </c>
      <c r="G50" s="3">
        <f>IFERROR(LOOKUP(,-SEARCH(" "&amp;TRIM(LEFTB(D50,LEN(D50)-3)),TEXT(1-TIME(,ROW($1:$1441)-1,)," чh мm")),1441-ROW($1:$1440)),)+LEFTB(RIGHTB(0&amp;D50,3),2)%</f>
        <v>0.47</v>
      </c>
    </row>
    <row r="51" spans="1:7" x14ac:dyDescent="0.25">
      <c r="A51" t="s">
        <v>50</v>
      </c>
      <c r="B51" t="s">
        <v>315</v>
      </c>
      <c r="C51" t="s">
        <v>312</v>
      </c>
      <c r="D51" s="1" t="s">
        <v>190</v>
      </c>
      <c r="E51" t="s">
        <v>316</v>
      </c>
      <c r="F51" s="2">
        <f>IFERROR(LOOKUP(,-SEARCH(" "&amp;TRIM(LEFTB(D51,LEN(D51)-3)),TEXT(1-TIME(,ROW($1:$1441)-1,)," чh мm")),1441-ROW($1:$1440)),)+LEFTB(RIGHTB(0&amp;D51,3),2)/60</f>
        <v>2.3666666666666667</v>
      </c>
      <c r="G51" s="3">
        <f>IFERROR(LOOKUP(,-SEARCH(" "&amp;TRIM(LEFTB(D51,LEN(D51)-3)),TEXT(1-TIME(,ROW($1:$1441)-1,)," чh мm")),1441-ROW($1:$1440)),)+LEFTB(RIGHTB(0&amp;D51,3),2)%</f>
        <v>2.2200000000000002</v>
      </c>
    </row>
    <row r="52" spans="1:7" x14ac:dyDescent="0.25">
      <c r="A52" t="s">
        <v>51</v>
      </c>
      <c r="B52" t="s">
        <v>317</v>
      </c>
      <c r="C52" t="s">
        <v>271</v>
      </c>
      <c r="D52" s="1" t="s">
        <v>318</v>
      </c>
      <c r="E52" t="s">
        <v>254</v>
      </c>
      <c r="F52" s="2">
        <f>IFERROR(LOOKUP(,-SEARCH(" "&amp;TRIM(LEFTB(D52,LEN(D52)-3)),TEXT(1-TIME(,ROW($1:$1441)-1,)," чh мm")),1441-ROW($1:$1440)),)+LEFTB(RIGHTB(0&amp;D52,3),2)/60</f>
        <v>13.633333333333333</v>
      </c>
      <c r="G52" s="3">
        <f>IFERROR(LOOKUP(,-SEARCH(" "&amp;TRIM(LEFTB(D52,LEN(D52)-3)),TEXT(1-TIME(,ROW($1:$1441)-1,)," чh мm")),1441-ROW($1:$1440)),)+LEFTB(RIGHTB(0&amp;D52,3),2)%</f>
        <v>13.38</v>
      </c>
    </row>
    <row r="53" spans="1:7" x14ac:dyDescent="0.25">
      <c r="A53" t="s">
        <v>52</v>
      </c>
      <c r="B53" t="s">
        <v>110</v>
      </c>
      <c r="C53" t="s">
        <v>146</v>
      </c>
      <c r="D53" s="1" t="s">
        <v>191</v>
      </c>
      <c r="E53" t="s">
        <v>248</v>
      </c>
      <c r="F53" s="2">
        <f>IFERROR(LOOKUP(,-SEARCH(" "&amp;TRIM(LEFTB(D53,LEN(D53)-3)),TEXT(1-TIME(,ROW($1:$1441)-1,)," чh мm")),1441-ROW($1:$1440)),)+LEFTB(RIGHTB(0&amp;D53,3),2)/60</f>
        <v>6.25</v>
      </c>
      <c r="G53" s="3">
        <f>IFERROR(LOOKUP(,-SEARCH(" "&amp;TRIM(LEFTB(D53,LEN(D53)-3)),TEXT(1-TIME(,ROW($1:$1441)-1,)," чh мm")),1441-ROW($1:$1440)),)+LEFTB(RIGHTB(0&amp;D53,3),2)%</f>
        <v>6.15</v>
      </c>
    </row>
    <row r="54" spans="1:7" x14ac:dyDescent="0.25">
      <c r="A54" t="s">
        <v>53</v>
      </c>
      <c r="B54" t="s">
        <v>111</v>
      </c>
      <c r="C54" t="s">
        <v>142</v>
      </c>
      <c r="D54" s="1" t="s">
        <v>192</v>
      </c>
      <c r="E54" t="s">
        <v>249</v>
      </c>
      <c r="F54" s="2">
        <f>IFERROR(LOOKUP(,-SEARCH(" "&amp;TRIM(LEFTB(D54,LEN(D54)-3)),TEXT(1-TIME(,ROW($1:$1441)-1,)," чh мm")),1441-ROW($1:$1440)),)+LEFTB(RIGHTB(0&amp;D54,3),2)/60</f>
        <v>27.233333333333334</v>
      </c>
      <c r="G54" s="3">
        <f>IFERROR(LOOKUP(,-SEARCH(" "&amp;TRIM(LEFTB(D54,LEN(D54)-3)),TEXT(1-TIME(,ROW($1:$1441)-1,)," чh мm")),1441-ROW($1:$1440)),)+LEFTB(RIGHTB(0&amp;D54,3),2)%</f>
        <v>27.14</v>
      </c>
    </row>
    <row r="55" spans="1:7" x14ac:dyDescent="0.25">
      <c r="A55" t="s">
        <v>54</v>
      </c>
      <c r="B55" t="s">
        <v>112</v>
      </c>
      <c r="C55" t="s">
        <v>146</v>
      </c>
      <c r="D55" s="1" t="s">
        <v>193</v>
      </c>
      <c r="E55" t="s">
        <v>250</v>
      </c>
      <c r="F55" s="2">
        <f>IFERROR(LOOKUP(,-SEARCH(" "&amp;TRIM(LEFTB(D55,LEN(D55)-3)),TEXT(1-TIME(,ROW($1:$1441)-1,)," чh мm")),1441-ROW($1:$1440)),)+LEFTB(RIGHTB(0&amp;D55,3),2)/60</f>
        <v>13.883333333333333</v>
      </c>
      <c r="G55" s="3">
        <f>IFERROR(LOOKUP(,-SEARCH(" "&amp;TRIM(LEFTB(D55,LEN(D55)-3)),TEXT(1-TIME(,ROW($1:$1441)-1,)," чh мm")),1441-ROW($1:$1440)),)+LEFTB(RIGHTB(0&amp;D55,3),2)%</f>
        <v>13.53</v>
      </c>
    </row>
    <row r="56" spans="1:7" x14ac:dyDescent="0.25">
      <c r="A56" t="s">
        <v>55</v>
      </c>
      <c r="B56" t="s">
        <v>113</v>
      </c>
      <c r="C56" t="s">
        <v>143</v>
      </c>
      <c r="D56" s="1" t="s">
        <v>194</v>
      </c>
      <c r="E56" t="s">
        <v>251</v>
      </c>
      <c r="F56" s="2">
        <f>IFERROR(LOOKUP(,-SEARCH(" "&amp;TRIM(LEFTB(D56,LEN(D56)-3)),TEXT(1-TIME(,ROW($1:$1441)-1,)," чh мm")),1441-ROW($1:$1440)),)+LEFTB(RIGHTB(0&amp;D56,3),2)/60</f>
        <v>28.333333333333332</v>
      </c>
      <c r="G56" s="3">
        <f>IFERROR(LOOKUP(,-SEARCH(" "&amp;TRIM(LEFTB(D56,LEN(D56)-3)),TEXT(1-TIME(,ROW($1:$1441)-1,)," чh мm")),1441-ROW($1:$1440)),)+LEFTB(RIGHTB(0&amp;D56,3),2)%</f>
        <v>28.2</v>
      </c>
    </row>
    <row r="57" spans="1:7" x14ac:dyDescent="0.25">
      <c r="A57" t="s">
        <v>56</v>
      </c>
      <c r="B57" t="s">
        <v>114</v>
      </c>
      <c r="C57" t="s">
        <v>147</v>
      </c>
      <c r="D57" s="1" t="s">
        <v>195</v>
      </c>
      <c r="E57" t="s">
        <v>251</v>
      </c>
      <c r="F57" s="2">
        <f>IFERROR(LOOKUP(,-SEARCH(" "&amp;TRIM(LEFTB(D57,LEN(D57)-3)),TEXT(1-TIME(,ROW($1:$1441)-1,)," чh мm")),1441-ROW($1:$1440)),)+LEFTB(RIGHTB(0&amp;D57,3),2)/60</f>
        <v>33.43333333333333</v>
      </c>
      <c r="G57" s="3">
        <f>IFERROR(LOOKUP(,-SEARCH(" "&amp;TRIM(LEFTB(D57,LEN(D57)-3)),TEXT(1-TIME(,ROW($1:$1441)-1,)," чh мm")),1441-ROW($1:$1440)),)+LEFTB(RIGHTB(0&amp;D57,3),2)%</f>
        <v>33.26</v>
      </c>
    </row>
    <row r="58" spans="1:7" x14ac:dyDescent="0.25">
      <c r="A58" t="s">
        <v>57</v>
      </c>
      <c r="B58" t="s">
        <v>115</v>
      </c>
      <c r="C58" t="s">
        <v>148</v>
      </c>
      <c r="D58" s="1" t="s">
        <v>196</v>
      </c>
      <c r="E58" t="s">
        <v>252</v>
      </c>
      <c r="F58" s="2">
        <f>IFERROR(LOOKUP(,-SEARCH(" "&amp;TRIM(LEFTB(D58,LEN(D58)-3)),TEXT(1-TIME(,ROW($1:$1441)-1,)," чh мm")),1441-ROW($1:$1440)),)+LEFTB(RIGHTB(0&amp;D58,3),2)/60</f>
        <v>36.333333333333336</v>
      </c>
      <c r="G58" s="3">
        <f>IFERROR(LOOKUP(,-SEARCH(" "&amp;TRIM(LEFTB(D58,LEN(D58)-3)),TEXT(1-TIME(,ROW($1:$1441)-1,)," чh мm")),1441-ROW($1:$1440)),)+LEFTB(RIGHTB(0&amp;D58,3),2)%</f>
        <v>36.200000000000003</v>
      </c>
    </row>
    <row r="59" spans="1:7" x14ac:dyDescent="0.25">
      <c r="A59" t="s">
        <v>58</v>
      </c>
      <c r="B59" t="s">
        <v>116</v>
      </c>
      <c r="C59" t="s">
        <v>149</v>
      </c>
      <c r="D59" s="1" t="s">
        <v>197</v>
      </c>
      <c r="E59" t="s">
        <v>253</v>
      </c>
      <c r="F59" s="2">
        <f>IFERROR(LOOKUP(,-SEARCH(" "&amp;TRIM(LEFTB(D59,LEN(D59)-3)),TEXT(1-TIME(,ROW($1:$1441)-1,)," чh мm")),1441-ROW($1:$1440)),)+LEFTB(RIGHTB(0&amp;D59,3),2)/60</f>
        <v>13.3</v>
      </c>
      <c r="G59" s="3">
        <f>IFERROR(LOOKUP(,-SEARCH(" "&amp;TRIM(LEFTB(D59,LEN(D59)-3)),TEXT(1-TIME(,ROW($1:$1441)-1,)," чh мm")),1441-ROW($1:$1440)),)+LEFTB(RIGHTB(0&amp;D59,3),2)%</f>
        <v>13.18</v>
      </c>
    </row>
    <row r="60" spans="1:7" x14ac:dyDescent="0.25">
      <c r="A60" t="s">
        <v>59</v>
      </c>
      <c r="B60" t="s">
        <v>117</v>
      </c>
      <c r="C60" t="s">
        <v>143</v>
      </c>
      <c r="D60" s="1" t="s">
        <v>198</v>
      </c>
      <c r="E60" t="s">
        <v>254</v>
      </c>
      <c r="F60" s="2">
        <f>IFERROR(LOOKUP(,-SEARCH(" "&amp;TRIM(LEFTB(D60,LEN(D60)-3)),TEXT(1-TIME(,ROW($1:$1441)-1,)," чh мm")),1441-ROW($1:$1440)),)+LEFTB(RIGHTB(0&amp;D60,3),2)/60</f>
        <v>30.716666666666665</v>
      </c>
      <c r="G60" s="3">
        <f>IFERROR(LOOKUP(,-SEARCH(" "&amp;TRIM(LEFTB(D60,LEN(D60)-3)),TEXT(1-TIME(,ROW($1:$1441)-1,)," чh мm")),1441-ROW($1:$1440)),)+LEFTB(RIGHTB(0&amp;D60,3),2)%</f>
        <v>30.43</v>
      </c>
    </row>
    <row r="61" spans="1:7" x14ac:dyDescent="0.25">
      <c r="A61" t="s">
        <v>60</v>
      </c>
      <c r="B61" t="s">
        <v>118</v>
      </c>
      <c r="C61" t="s">
        <v>138</v>
      </c>
      <c r="D61" s="1" t="s">
        <v>199</v>
      </c>
      <c r="E61" t="s">
        <v>255</v>
      </c>
      <c r="F61" s="2">
        <f>IFERROR(LOOKUP(,-SEARCH(" "&amp;TRIM(LEFTB(D61,LEN(D61)-3)),TEXT(1-TIME(,ROW($1:$1441)-1,)," чh мm")),1441-ROW($1:$1440)),)+LEFTB(RIGHTB(0&amp;D61,3),2)/60</f>
        <v>30.683333333333334</v>
      </c>
      <c r="G61" s="3">
        <f>IFERROR(LOOKUP(,-SEARCH(" "&amp;TRIM(LEFTB(D61,LEN(D61)-3)),TEXT(1-TIME(,ROW($1:$1441)-1,)," чh мm")),1441-ROW($1:$1440)),)+LEFTB(RIGHTB(0&amp;D61,3),2)%</f>
        <v>30.41</v>
      </c>
    </row>
    <row r="62" spans="1:7" x14ac:dyDescent="0.25">
      <c r="A62" t="s">
        <v>61</v>
      </c>
      <c r="B62" t="s">
        <v>119</v>
      </c>
      <c r="C62" t="s">
        <v>139</v>
      </c>
      <c r="D62" s="1" t="s">
        <v>200</v>
      </c>
      <c r="E62" t="s">
        <v>256</v>
      </c>
      <c r="F62" s="2">
        <f>IFERROR(LOOKUP(,-SEARCH(" "&amp;TRIM(LEFTB(D62,LEN(D62)-3)),TEXT(1-TIME(,ROW($1:$1441)-1,)," чh мm")),1441-ROW($1:$1440)),)+LEFTB(RIGHTB(0&amp;D62,3),2)/60</f>
        <v>19.433333333333334</v>
      </c>
      <c r="G62" s="3">
        <f>IFERROR(LOOKUP(,-SEARCH(" "&amp;TRIM(LEFTB(D62,LEN(D62)-3)),TEXT(1-TIME(,ROW($1:$1441)-1,)," чh мm")),1441-ROW($1:$1440)),)+LEFTB(RIGHTB(0&amp;D62,3),2)%</f>
        <v>19.260000000000002</v>
      </c>
    </row>
    <row r="63" spans="1:7" x14ac:dyDescent="0.25">
      <c r="A63" t="s">
        <v>62</v>
      </c>
      <c r="B63" t="s">
        <v>120</v>
      </c>
      <c r="C63" t="s">
        <v>150</v>
      </c>
      <c r="D63" s="1" t="s">
        <v>201</v>
      </c>
      <c r="E63" t="s">
        <v>257</v>
      </c>
      <c r="F63" s="2">
        <f>IFERROR(LOOKUP(,-SEARCH(" "&amp;TRIM(LEFTB(D63,LEN(D63)-3)),TEXT(1-TIME(,ROW($1:$1441)-1,)," чh мm")),1441-ROW($1:$1440)),)+LEFTB(RIGHTB(0&amp;D63,3),2)/60</f>
        <v>39.483333333333334</v>
      </c>
      <c r="G63" s="3">
        <f>IFERROR(LOOKUP(,-SEARCH(" "&amp;TRIM(LEFTB(D63,LEN(D63)-3)),TEXT(1-TIME(,ROW($1:$1441)-1,)," чh мm")),1441-ROW($1:$1440)),)+LEFTB(RIGHTB(0&amp;D63,3),2)%</f>
        <v>39.29</v>
      </c>
    </row>
    <row r="64" spans="1:7" x14ac:dyDescent="0.25">
      <c r="A64" t="s">
        <v>63</v>
      </c>
      <c r="B64" t="s">
        <v>121</v>
      </c>
      <c r="C64" t="s">
        <v>145</v>
      </c>
      <c r="D64" s="1" t="s">
        <v>202</v>
      </c>
      <c r="E64" t="s">
        <v>258</v>
      </c>
      <c r="F64" s="2">
        <f>IFERROR(LOOKUP(,-SEARCH(" "&amp;TRIM(LEFTB(D64,LEN(D64)-3)),TEXT(1-TIME(,ROW($1:$1441)-1,)," чh мm")),1441-ROW($1:$1440)),)+LEFTB(RIGHTB(0&amp;D64,3),2)/60</f>
        <v>51.25</v>
      </c>
      <c r="G64" s="3">
        <f>IFERROR(LOOKUP(,-SEARCH(" "&amp;TRIM(LEFTB(D64,LEN(D64)-3)),TEXT(1-TIME(,ROW($1:$1441)-1,)," чh мm")),1441-ROW($1:$1440)),)+LEFTB(RIGHTB(0&amp;D64,3),2)%</f>
        <v>51.15</v>
      </c>
    </row>
    <row r="65" spans="1:7" x14ac:dyDescent="0.25">
      <c r="A65" t="s">
        <v>64</v>
      </c>
      <c r="B65" t="s">
        <v>122</v>
      </c>
      <c r="C65" t="s">
        <v>151</v>
      </c>
      <c r="D65" s="1" t="s">
        <v>203</v>
      </c>
      <c r="E65" t="s">
        <v>259</v>
      </c>
      <c r="F65" s="2">
        <f>IFERROR(LOOKUP(,-SEARCH(" "&amp;TRIM(LEFTB(D65,LEN(D65)-3)),TEXT(1-TIME(,ROW($1:$1441)-1,)," чh мm")),1441-ROW($1:$1440)),)+LEFTB(RIGHTB(0&amp;D65,3),2)/60</f>
        <v>28.616666666666667</v>
      </c>
      <c r="G65" s="3">
        <f>IFERROR(LOOKUP(,-SEARCH(" "&amp;TRIM(LEFTB(D65,LEN(D65)-3)),TEXT(1-TIME(,ROW($1:$1441)-1,)," чh мm")),1441-ROW($1:$1440)),)+LEFTB(RIGHTB(0&amp;D65,3),2)%</f>
        <v>28.37</v>
      </c>
    </row>
    <row r="66" spans="1:7" x14ac:dyDescent="0.25">
      <c r="A66" t="s">
        <v>65</v>
      </c>
      <c r="B66" t="s">
        <v>123</v>
      </c>
      <c r="C66" t="s">
        <v>141</v>
      </c>
      <c r="D66" s="1" t="s">
        <v>204</v>
      </c>
      <c r="E66" t="s">
        <v>260</v>
      </c>
      <c r="F66" s="2">
        <f>IFERROR(LOOKUP(,-SEARCH(" "&amp;TRIM(LEFTB(D66,LEN(D66)-3)),TEXT(1-TIME(,ROW($1:$1441)-1,)," чh мm")),1441-ROW($1:$1440)),)+LEFTB(RIGHTB(0&amp;D66,3),2)/60</f>
        <v>36.5</v>
      </c>
      <c r="G66" s="3">
        <f>IFERROR(LOOKUP(,-SEARCH(" "&amp;TRIM(LEFTB(D66,LEN(D66)-3)),TEXT(1-TIME(,ROW($1:$1441)-1,)," чh мm")),1441-ROW($1:$1440)),)+LEFTB(RIGHTB(0&amp;D66,3),2)%</f>
        <v>36.299999999999997</v>
      </c>
    </row>
    <row r="67" spans="1:7" x14ac:dyDescent="0.25">
      <c r="A67" t="s">
        <v>66</v>
      </c>
      <c r="B67" t="s">
        <v>109</v>
      </c>
      <c r="C67" t="s">
        <v>152</v>
      </c>
      <c r="D67" s="1" t="s">
        <v>205</v>
      </c>
      <c r="E67" t="s">
        <v>261</v>
      </c>
      <c r="F67" s="2">
        <f>IFERROR(LOOKUP(,-SEARCH(" "&amp;TRIM(LEFTB(D67,LEN(D67)-3)),TEXT(1-TIME(,ROW($1:$1441)-1,)," чh мm")),1441-ROW($1:$1440)),)+LEFTB(RIGHTB(0&amp;D67,3),2)/60</f>
        <v>28.4</v>
      </c>
      <c r="G67" s="3">
        <f>IFERROR(LOOKUP(,-SEARCH(" "&amp;TRIM(LEFTB(D67,LEN(D67)-3)),TEXT(1-TIME(,ROW($1:$1441)-1,)," чh мm")),1441-ROW($1:$1440)),)+LEFTB(RIGHTB(0&amp;D67,3),2)%</f>
        <v>28.24</v>
      </c>
    </row>
    <row r="68" spans="1:7" x14ac:dyDescent="0.25">
      <c r="A68" t="s">
        <v>67</v>
      </c>
      <c r="B68" t="s">
        <v>124</v>
      </c>
      <c r="C68" t="s">
        <v>153</v>
      </c>
      <c r="D68" s="1" t="s">
        <v>206</v>
      </c>
      <c r="E68" t="s">
        <v>262</v>
      </c>
      <c r="F68" s="2">
        <f>IFERROR(LOOKUP(,-SEARCH(" "&amp;TRIM(LEFTB(D68,LEN(D68)-3)),TEXT(1-TIME(,ROW($1:$1441)-1,)," чh мm")),1441-ROW($1:$1440)),)+LEFTB(RIGHTB(0&amp;D68,3),2)/60</f>
        <v>13.366666666666667</v>
      </c>
      <c r="G68" s="3">
        <f>IFERROR(LOOKUP(,-SEARCH(" "&amp;TRIM(LEFTB(D68,LEN(D68)-3)),TEXT(1-TIME(,ROW($1:$1441)-1,)," чh мm")),1441-ROW($1:$1440)),)+LEFTB(RIGHTB(0&amp;D68,3),2)%</f>
        <v>13.22</v>
      </c>
    </row>
    <row r="69" spans="1:7" x14ac:dyDescent="0.25">
      <c r="A69" t="s">
        <v>68</v>
      </c>
      <c r="B69" t="s">
        <v>125</v>
      </c>
      <c r="C69" t="s">
        <v>138</v>
      </c>
      <c r="D69" s="1" t="s">
        <v>207</v>
      </c>
      <c r="E69" t="s">
        <v>252</v>
      </c>
      <c r="F69" s="2">
        <f>IFERROR(LOOKUP(,-SEARCH(" "&amp;TRIM(LEFTB(D69,LEN(D69)-3)),TEXT(1-TIME(,ROW($1:$1441)-1,)," чh мm")),1441-ROW($1:$1440)),)+LEFTB(RIGHTB(0&amp;D69,3),2)/60</f>
        <v>24.85</v>
      </c>
      <c r="G69" s="3">
        <f>IFERROR(LOOKUP(,-SEARCH(" "&amp;TRIM(LEFTB(D69,LEN(D69)-3)),TEXT(1-TIME(,ROW($1:$1441)-1,)," чh мm")),1441-ROW($1:$1440)),)+LEFTB(RIGHTB(0&amp;D69,3),2)%</f>
        <v>24.51</v>
      </c>
    </row>
    <row r="70" spans="1:7" x14ac:dyDescent="0.25">
      <c r="A70" t="s">
        <v>69</v>
      </c>
      <c r="B70" t="s">
        <v>126</v>
      </c>
      <c r="C70" t="s">
        <v>142</v>
      </c>
      <c r="D70" s="1" t="s">
        <v>208</v>
      </c>
      <c r="E70" t="s">
        <v>263</v>
      </c>
      <c r="F70" s="2">
        <f>IFERROR(LOOKUP(,-SEARCH(" "&amp;TRIM(LEFTB(D70,LEN(D70)-3)),TEXT(1-TIME(,ROW($1:$1441)-1,)," чh мm")),1441-ROW($1:$1440)),)+LEFTB(RIGHTB(0&amp;D70,3),2)/60</f>
        <v>28.816666666666666</v>
      </c>
      <c r="G70" s="3">
        <f>IFERROR(LOOKUP(,-SEARCH(" "&amp;TRIM(LEFTB(D70,LEN(D70)-3)),TEXT(1-TIME(,ROW($1:$1441)-1,)," чh мm")),1441-ROW($1:$1440)),)+LEFTB(RIGHTB(0&amp;D70,3),2)%</f>
        <v>28.49</v>
      </c>
    </row>
    <row r="71" spans="1:7" x14ac:dyDescent="0.25">
      <c r="A71" t="s">
        <v>70</v>
      </c>
      <c r="B71" t="s">
        <v>81</v>
      </c>
      <c r="C71" t="s">
        <v>133</v>
      </c>
      <c r="D71" s="1" t="s">
        <v>209</v>
      </c>
      <c r="E71" t="s">
        <v>264</v>
      </c>
      <c r="F71" s="2">
        <f>IFERROR(LOOKUP(,-SEARCH(" "&amp;TRIM(LEFTB(D71,LEN(D71)-3)),TEXT(1-TIME(,ROW($1:$1441)-1,)," чh мm")),1441-ROW($1:$1440)),)+LEFTB(RIGHTB(0&amp;D71,3),2)/60</f>
        <v>45.266666666666666</v>
      </c>
      <c r="G71" s="3">
        <f>IFERROR(LOOKUP(,-SEARCH(" "&amp;TRIM(LEFTB(D71,LEN(D71)-3)),TEXT(1-TIME(,ROW($1:$1441)-1,)," чh мm")),1441-ROW($1:$1440)),)+LEFTB(RIGHTB(0&amp;D71,3),2)%</f>
        <v>45.16</v>
      </c>
    </row>
    <row r="72" spans="1:7" x14ac:dyDescent="0.25">
      <c r="A72" t="s">
        <v>71</v>
      </c>
      <c r="B72" t="s">
        <v>127</v>
      </c>
      <c r="C72" t="s">
        <v>154</v>
      </c>
      <c r="D72" s="1" t="s">
        <v>210</v>
      </c>
      <c r="E72" t="s">
        <v>265</v>
      </c>
      <c r="F72" s="2">
        <f>IFERROR(LOOKUP(,-SEARCH(" "&amp;TRIM(LEFTB(D72,LEN(D72)-3)),TEXT(1-TIME(,ROW($1:$1441)-1,)," чh мm")),1441-ROW($1:$1440)),)+LEFTB(RIGHTB(0&amp;D72,3),2)/60</f>
        <v>13.683333333333334</v>
      </c>
      <c r="G72" s="3">
        <f>IFERROR(LOOKUP(,-SEARCH(" "&amp;TRIM(LEFTB(D72,LEN(D72)-3)),TEXT(1-TIME(,ROW($1:$1441)-1,)," чh мm")),1441-ROW($1:$1440)),)+LEFTB(RIGHTB(0&amp;D72,3),2)%</f>
        <v>13.41</v>
      </c>
    </row>
    <row r="73" spans="1:7" x14ac:dyDescent="0.25">
      <c r="A73" t="s">
        <v>72</v>
      </c>
      <c r="B73" t="s">
        <v>128</v>
      </c>
      <c r="C73" t="s">
        <v>151</v>
      </c>
      <c r="D73" s="1" t="s">
        <v>211</v>
      </c>
      <c r="E73" t="s">
        <v>266</v>
      </c>
      <c r="F73" s="2">
        <f>IFERROR(LOOKUP(,-SEARCH(" "&amp;TRIM(LEFTB(D73,LEN(D73)-3)),TEXT(1-TIME(,ROW($1:$1441)-1,)," чh мm")),1441-ROW($1:$1440)),)+LEFTB(RIGHTB(0&amp;D73,3),2)/60</f>
        <v>27.1</v>
      </c>
      <c r="G73" s="3">
        <f>IFERROR(LOOKUP(,-SEARCH(" "&amp;TRIM(LEFTB(D73,LEN(D73)-3)),TEXT(1-TIME(,ROW($1:$1441)-1,)," чh мm")),1441-ROW($1:$1440)),)+LEFTB(RIGHTB(0&amp;D73,3),2)%</f>
        <v>27.06</v>
      </c>
    </row>
    <row r="74" spans="1:7" x14ac:dyDescent="0.25">
      <c r="A74" t="s">
        <v>73</v>
      </c>
      <c r="B74" t="s">
        <v>129</v>
      </c>
      <c r="C74" t="s">
        <v>133</v>
      </c>
      <c r="D74" s="1" t="s">
        <v>212</v>
      </c>
      <c r="E74" t="s">
        <v>251</v>
      </c>
      <c r="F74" s="2">
        <f>IFERROR(LOOKUP(,-SEARCH(" "&amp;TRIM(LEFTB(D74,LEN(D74)-3)),TEXT(1-TIME(,ROW($1:$1441)-1,)," чh мm")),1441-ROW($1:$1440)),)+LEFTB(RIGHTB(0&amp;D74,3),2)/60</f>
        <v>25.483333333333334</v>
      </c>
      <c r="G74" s="3">
        <f>IFERROR(LOOKUP(,-SEARCH(" "&amp;TRIM(LEFTB(D74,LEN(D74)-3)),TEXT(1-TIME(,ROW($1:$1441)-1,)," чh мm")),1441-ROW($1:$1440)),)+LEFTB(RIGHTB(0&amp;D74,3),2)%</f>
        <v>25.29</v>
      </c>
    </row>
    <row r="75" spans="1:7" x14ac:dyDescent="0.25">
      <c r="A75" t="s">
        <v>74</v>
      </c>
      <c r="B75" t="s">
        <v>130</v>
      </c>
      <c r="C75" t="s">
        <v>155</v>
      </c>
      <c r="D75" s="1" t="s">
        <v>213</v>
      </c>
      <c r="E75" t="s">
        <v>267</v>
      </c>
      <c r="F75" s="2">
        <f>IFERROR(LOOKUP(,-SEARCH(" "&amp;TRIM(LEFTB(D75,LEN(D75)-3)),TEXT(1-TIME(,ROW($1:$1441)-1,)," чh мm")),1441-ROW($1:$1440)),)+LEFTB(RIGHTB(0&amp;D75,3),2)/60</f>
        <v>18.350000000000001</v>
      </c>
      <c r="G75" s="3">
        <f>IFERROR(LOOKUP(,-SEARCH(" "&amp;TRIM(LEFTB(D75,LEN(D75)-3)),TEXT(1-TIME(,ROW($1:$1441)-1,)," чh мm")),1441-ROW($1:$1440)),)+LEFTB(RIGHTB(0&amp;D75,3),2)%</f>
        <v>18.21</v>
      </c>
    </row>
    <row r="76" spans="1:7" x14ac:dyDescent="0.25">
      <c r="A76" t="s">
        <v>75</v>
      </c>
      <c r="B76" t="s">
        <v>131</v>
      </c>
      <c r="C76" t="s">
        <v>145</v>
      </c>
      <c r="D76" s="1" t="s">
        <v>214</v>
      </c>
      <c r="E76" t="s">
        <v>268</v>
      </c>
      <c r="F76" s="2">
        <f>IFERROR(LOOKUP(,-SEARCH(" "&amp;TRIM(LEFTB(D76,LEN(D76)-3)),TEXT(1-TIME(,ROW($1:$1441)-1,)," чh мm")),1441-ROW($1:$1440)),)+LEFTB(RIGHTB(0&amp;D76,3),2)/60</f>
        <v>51.616666666666667</v>
      </c>
      <c r="G76" s="3">
        <f>IFERROR(LOOKUP(,-SEARCH(" "&amp;TRIM(LEFTB(D76,LEN(D76)-3)),TEXT(1-TIME(,ROW($1:$1441)-1,)," чh мm")),1441-ROW($1:$1440)),)+LEFTB(RIGHTB(0&amp;D76,3),2)%</f>
        <v>51.37</v>
      </c>
    </row>
    <row r="77" spans="1:7" x14ac:dyDescent="0.25">
      <c r="A77" t="s">
        <v>76</v>
      </c>
      <c r="B77" t="s">
        <v>101</v>
      </c>
      <c r="C77" t="s">
        <v>156</v>
      </c>
      <c r="D77" s="1" t="s">
        <v>215</v>
      </c>
      <c r="E77" t="s">
        <v>269</v>
      </c>
      <c r="F77" s="2">
        <f>IFERROR(LOOKUP(,-SEARCH(" "&amp;TRIM(LEFTB(D77,LEN(D77)-3)),TEXT(1-TIME(,ROW($1:$1441)-1,)," чh мm")),1441-ROW($1:$1440)),)+LEFTB(RIGHTB(0&amp;D77,3),2)/60</f>
        <v>24.15</v>
      </c>
      <c r="G77" s="3">
        <f>IFERROR(LOOKUP(,-SEARCH(" "&amp;TRIM(LEFTB(D77,LEN(D77)-3)),TEXT(1-TIME(,ROW($1:$1441)-1,)," чh мm")),1441-ROW($1:$1440)),)+LEFTB(RIGHTB(0&amp;D77,3),2)%</f>
        <v>24.09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CDR_sim_ALL(2018-06-04 18_00_20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unnamed</dc:creator>
  <cp:lastModifiedBy>ГАВ</cp:lastModifiedBy>
  <dcterms:created xsi:type="dcterms:W3CDTF">2018-06-06T09:14:24Z</dcterms:created>
  <dcterms:modified xsi:type="dcterms:W3CDTF">2018-06-06T11:05:52Z</dcterms:modified>
</cp:coreProperties>
</file>