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Все" sheetId="1" r:id="rId1"/>
  </sheets>
  <definedNames>
    <definedName name="_xlnm.Print_Area" localSheetId="0">Все!$A$1:$CV$7</definedName>
  </definedNames>
  <calcPr calcId="124519"/>
</workbook>
</file>

<file path=xl/calcChain.xml><?xml version="1.0" encoding="utf-8"?>
<calcChain xmlns="http://schemas.openxmlformats.org/spreadsheetml/2006/main">
  <c r="G6" i="1"/>
  <c r="CV7"/>
  <c r="CL7"/>
  <c r="CK7"/>
  <c r="BY7"/>
  <c r="BV7"/>
  <c r="BR7"/>
  <c r="BM7"/>
  <c r="BI7"/>
  <c r="BG7" s="1"/>
  <c r="BC7"/>
  <c r="AY7"/>
  <c r="AW7" s="1"/>
  <c r="AQ7"/>
  <c r="V7"/>
  <c r="S7"/>
  <c r="N7"/>
  <c r="M7"/>
  <c r="G7"/>
  <c r="D7"/>
  <c r="CV6"/>
  <c r="CL6"/>
  <c r="CK6"/>
  <c r="BY6"/>
  <c r="BV6"/>
  <c r="BR6"/>
  <c r="BM6"/>
  <c r="BI6"/>
  <c r="BG6"/>
  <c r="BC6"/>
  <c r="AY6"/>
  <c r="AP6" s="1"/>
  <c r="AQ6"/>
  <c r="V6"/>
  <c r="S6"/>
  <c r="N6"/>
  <c r="M6"/>
  <c r="D6"/>
  <c r="CU5"/>
  <c r="CT5"/>
  <c r="CS5"/>
  <c r="CR5"/>
  <c r="CQ5"/>
  <c r="CP5"/>
  <c r="CO5"/>
  <c r="CN5"/>
  <c r="CM5"/>
  <c r="CJ5"/>
  <c r="CI5"/>
  <c r="CH5"/>
  <c r="CG5"/>
  <c r="CF5"/>
  <c r="CE5"/>
  <c r="CD5"/>
  <c r="CC5"/>
  <c r="CB5"/>
  <c r="CA5"/>
  <c r="BZ5"/>
  <c r="BX5"/>
  <c r="BW5"/>
  <c r="BU5"/>
  <c r="BT5"/>
  <c r="BS5"/>
  <c r="BQ5"/>
  <c r="BP5"/>
  <c r="BO5"/>
  <c r="BN5"/>
  <c r="BL5"/>
  <c r="BK5"/>
  <c r="BJ5"/>
  <c r="BI5" s="1"/>
  <c r="BG5" s="1"/>
  <c r="BH5"/>
  <c r="BF5"/>
  <c r="BE5"/>
  <c r="BD5"/>
  <c r="BB5"/>
  <c r="BA5"/>
  <c r="AZ5"/>
  <c r="AX5"/>
  <c r="AV5"/>
  <c r="AU5"/>
  <c r="AT5"/>
  <c r="AS5"/>
  <c r="AR5"/>
  <c r="AO5"/>
  <c r="AN5"/>
  <c r="AM5"/>
  <c r="AL5"/>
  <c r="AK5"/>
  <c r="AJ5"/>
  <c r="AI5"/>
  <c r="AH5"/>
  <c r="AG5"/>
  <c r="AF5"/>
  <c r="AE5"/>
  <c r="AD5"/>
  <c r="AC5"/>
  <c r="AB5"/>
  <c r="Z5"/>
  <c r="Y5"/>
  <c r="X5"/>
  <c r="W5"/>
  <c r="V5" s="1"/>
  <c r="U5"/>
  <c r="T5"/>
  <c r="R5"/>
  <c r="Q5"/>
  <c r="P5"/>
  <c r="O5"/>
  <c r="L5"/>
  <c r="K5"/>
  <c r="J5"/>
  <c r="I5"/>
  <c r="H5"/>
  <c r="F5"/>
  <c r="E5"/>
  <c r="D5" s="1"/>
  <c r="C5"/>
  <c r="BY5" l="1"/>
  <c r="G5"/>
  <c r="N5"/>
  <c r="BM5"/>
  <c r="BR5"/>
  <c r="BC5"/>
  <c r="AA5"/>
  <c r="AY5"/>
  <c r="AW5" s="1"/>
  <c r="CK5"/>
  <c r="CV5"/>
  <c r="S5"/>
  <c r="AQ5"/>
  <c r="BV5"/>
  <c r="CL5"/>
  <c r="AW6"/>
  <c r="M5"/>
  <c r="AP7"/>
  <c r="AP5" l="1"/>
</calcChain>
</file>

<file path=xl/comments1.xml><?xml version="1.0" encoding="utf-8"?>
<comments xmlns="http://schemas.openxmlformats.org/spreadsheetml/2006/main">
  <authors>
    <author>GS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Меньше фактической численности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Показатели Фактической численности не совпадают</t>
        </r>
      </text>
    </comment>
    <comment ref="G6" authorId="0">
      <text>
        <r>
          <rPr>
            <b/>
            <sz val="9"/>
            <color indexed="81"/>
            <rFont val="Tahoma"/>
            <family val="2"/>
            <charset val="204"/>
          </rPr>
          <t>Не равен фактической численности</t>
        </r>
      </text>
    </comment>
    <comment ref="N6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S6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V6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Y6" authorId="0">
      <text>
        <r>
          <rPr>
            <b/>
            <sz val="9"/>
            <color indexed="81"/>
            <rFont val="Tahoma"/>
            <family val="2"/>
            <charset val="204"/>
          </rPr>
          <t>Сумма столбцов 25+26+27 не равен фактической численности</t>
        </r>
      </text>
    </comment>
    <comment ref="Z6" authorId="0">
      <text>
        <r>
          <rPr>
            <b/>
            <sz val="9"/>
            <color indexed="81"/>
            <rFont val="Tahoma"/>
            <family val="2"/>
            <charset val="204"/>
          </rPr>
          <t>Сумма столбцов 25+26+27 не равен фактической численности</t>
        </r>
      </text>
    </comment>
    <comment ref="AA6" authorId="0">
      <text>
        <r>
          <rPr>
            <b/>
            <sz val="9"/>
            <color indexed="81"/>
            <rFont val="Tahoma"/>
            <family val="2"/>
            <charset val="204"/>
          </rPr>
          <t>Сумма столбцов 25+26+27 не равен фактической численности</t>
        </r>
      </text>
    </comment>
    <comment ref="AP6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AQ6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AW6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C6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G6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M6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R6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V6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Y6" authorId="0">
      <text>
        <r>
          <rPr>
            <b/>
            <sz val="9"/>
            <color indexed="81"/>
            <rFont val="Tahoma"/>
            <family val="2"/>
            <charset val="204"/>
          </rPr>
          <t>Не равен фактической численности</t>
        </r>
      </text>
    </comment>
    <comment ref="CL6" authorId="0">
      <text>
        <r>
          <rPr>
            <b/>
            <sz val="9"/>
            <color indexed="81"/>
            <rFont val="Tahoma"/>
            <family val="2"/>
            <charset val="204"/>
          </rPr>
          <t>Не равен фактической численности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>Меньше фактической численности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Показатели Фактической численности не совпадают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04"/>
          </rPr>
          <t>Не равен фактической численности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S7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V7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Y7" authorId="0">
      <text>
        <r>
          <rPr>
            <b/>
            <sz val="9"/>
            <color indexed="81"/>
            <rFont val="Tahoma"/>
            <family val="2"/>
            <charset val="204"/>
          </rPr>
          <t>Сумма столбцов 25+26+27 не равен фактической численности</t>
        </r>
      </text>
    </comment>
    <comment ref="Z7" authorId="0">
      <text>
        <r>
          <rPr>
            <b/>
            <sz val="9"/>
            <color indexed="81"/>
            <rFont val="Tahoma"/>
            <family val="2"/>
            <charset val="204"/>
          </rPr>
          <t>Сумма столбцов 25+26+27 не равен фактической численности</t>
        </r>
      </text>
    </comment>
    <comment ref="AA7" authorId="0">
      <text>
        <r>
          <rPr>
            <b/>
            <sz val="9"/>
            <color indexed="81"/>
            <rFont val="Tahoma"/>
            <family val="2"/>
            <charset val="204"/>
          </rPr>
          <t>Сумма столбцов 25+26+27 не равен фактической численности</t>
        </r>
      </text>
    </comment>
    <comment ref="AP7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AQ7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AW7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C7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G7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M7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R7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V7" authorId="0">
      <text>
        <r>
          <rPr>
            <b/>
            <sz val="9"/>
            <color indexed="81"/>
            <rFont val="Tahoma"/>
            <family val="2"/>
            <charset val="204"/>
          </rPr>
          <t>Больше фактической численности</t>
        </r>
      </text>
    </comment>
    <comment ref="BY7" authorId="0">
      <text>
        <r>
          <rPr>
            <b/>
            <sz val="9"/>
            <color indexed="81"/>
            <rFont val="Tahoma"/>
            <family val="2"/>
            <charset val="204"/>
          </rPr>
          <t>Не равен фактической численности</t>
        </r>
      </text>
    </comment>
    <comment ref="CL7" authorId="0">
      <text>
        <r>
          <rPr>
            <b/>
            <sz val="9"/>
            <color indexed="81"/>
            <rFont val="Tahoma"/>
            <family val="2"/>
            <charset val="204"/>
          </rPr>
          <t>Не равен фактической численности</t>
        </r>
      </text>
    </comment>
  </commentList>
</comments>
</file>

<file path=xl/sharedStrings.xml><?xml version="1.0" encoding="utf-8"?>
<sst xmlns="http://schemas.openxmlformats.org/spreadsheetml/2006/main" count="107" uniqueCount="90">
  <si>
    <t>1. Раздел "Гендерно-возрастной состав"</t>
  </si>
  <si>
    <t>2. Раздел «Образование»</t>
  </si>
  <si>
    <t>3. Раздел «Стаж»</t>
  </si>
  <si>
    <t>Категория в соответствии с Реестром</t>
  </si>
  <si>
    <t>Наименование должности в соответствии с Реестром</t>
  </si>
  <si>
    <t>Штатная численность госслужащих</t>
  </si>
  <si>
    <t>Фактическая численность госслужащих (сумма столбцов 5-6), в том числе количество:</t>
  </si>
  <si>
    <t>мужчин</t>
  </si>
  <si>
    <t xml:space="preserve">  женщин</t>
  </si>
  <si>
    <t>Госслужащих по возрасту (сумма столбцов 8-12), в том числе:</t>
  </si>
  <si>
    <t>до 22 лет (включительно)</t>
  </si>
  <si>
    <t>с 23 до 29 лет (включительно)</t>
  </si>
  <si>
    <t>с 30 до 39 лет (включительно)</t>
  </si>
  <si>
    <t>с 40 до 49 лет (включительно)</t>
  </si>
  <si>
    <t>от 50 лет  и свыше</t>
  </si>
  <si>
    <t>Средний возраст</t>
  </si>
  <si>
    <t>Госслужащих предпенсионного возраста (сумма столбцов 15-18), в том числе:</t>
  </si>
  <si>
    <t>мужчины 1 год до пенсии</t>
  </si>
  <si>
    <t>женщины 1 год до пенсии</t>
  </si>
  <si>
    <t>мужчины 2 года до пенсии</t>
  </si>
  <si>
    <t>женщины 2 года до пенсии</t>
  </si>
  <si>
    <t>Лица, достигшие пенсионного возраста, работающие по трудовому соглашению в соответствии с трудовым законодательством (сумма столбцов 20-21), в том числе:</t>
  </si>
  <si>
    <t>женщин</t>
  </si>
  <si>
    <t>Количество людей с ограниченными возможностями (инвалидов) (сумма столбцов 23-24), в том числе:</t>
  </si>
  <si>
    <t>Основное среднее образование</t>
  </si>
  <si>
    <t>Среднее профессиональное, среднее техническое образование, послесреднее образование (ТИПО)</t>
  </si>
  <si>
    <t>Высшее образование (сумма столбцов 28-41), в том числе:</t>
  </si>
  <si>
    <t>образование</t>
  </si>
  <si>
    <t>гуманитарные науки</t>
  </si>
  <si>
    <t>право</t>
  </si>
  <si>
    <t>искусство</t>
  </si>
  <si>
    <t>социальные науки</t>
  </si>
  <si>
    <t>экономика и бизнес</t>
  </si>
  <si>
    <t>естественные науки</t>
  </si>
  <si>
    <t>технические науки и технологии</t>
  </si>
  <si>
    <t>сельскохозяйственные науки</t>
  </si>
  <si>
    <t>услуги</t>
  </si>
  <si>
    <t>военное дело и безопасность</t>
  </si>
  <si>
    <t>здравоохранение и социальное обеспечение (медицина)</t>
  </si>
  <si>
    <t>ветеринария</t>
  </si>
  <si>
    <t>иное</t>
  </si>
  <si>
    <t>Послевузовское образование (магистратура, докторантура) (сумма столбцов 45-48, 51, 55, 61), в том числе:</t>
  </si>
  <si>
    <t>Окончившие Академию государственного управления при Президенте РФ (сумма столбцов 44-48), в том числе:</t>
  </si>
  <si>
    <t>менеджер государственного управления (годичная переподготовка)</t>
  </si>
  <si>
    <t>имеющие степень магистра</t>
  </si>
  <si>
    <t>кандидат наук</t>
  </si>
  <si>
    <t>доктор философии (PhD)</t>
  </si>
  <si>
    <t>доктор наук</t>
  </si>
  <si>
    <t>Выпускники программы (сумма столбцов 50-51), в том числе:</t>
  </si>
  <si>
    <t>высшего образования</t>
  </si>
  <si>
    <t>послевузовского образования (сумма столбцов 52-54), в том числе:</t>
  </si>
  <si>
    <t>магистратура</t>
  </si>
  <si>
    <t>аспирантура</t>
  </si>
  <si>
    <t>докторантура</t>
  </si>
  <si>
    <t>Послевузовское образование в иных учебных заведениях РФ (сумма столбцов 56-58), в том числе:</t>
  </si>
  <si>
    <t>Имеющие зарубежное образование (сумма столбцов 60-61), в том числе:</t>
  </si>
  <si>
    <t>высшее образование</t>
  </si>
  <si>
    <t>послевузовское образование (сумма столбцов 62-64), в том числе:</t>
  </si>
  <si>
    <t>Имеющие более одного высшего образования (сумма столбцов 66-69), в том числе:</t>
  </si>
  <si>
    <t>Имеющие ученую степень (сумма столбцов 71-73), в том числе:</t>
  </si>
  <si>
    <t>доктор PhD/доктор по профилю (2011-2015 гг.)</t>
  </si>
  <si>
    <t>Имеющие ученое звание (сумма столбцов 75-76), в том числе:</t>
  </si>
  <si>
    <t>ассоциированный профессор (доцент)</t>
  </si>
  <si>
    <t xml:space="preserve">профессор </t>
  </si>
  <si>
    <t>По стажу госслужбы (сумма столбцов 78-88), в том числе:</t>
  </si>
  <si>
    <t>до 1 года</t>
  </si>
  <si>
    <t>от 1 года до 2 лет</t>
  </si>
  <si>
    <t>от 2 до 3 лет</t>
  </si>
  <si>
    <t>от 3 до 5 лет</t>
  </si>
  <si>
    <t>от 5 до 7 лет</t>
  </si>
  <si>
    <t>от 7 до 9 лет</t>
  </si>
  <si>
    <t>от 9 до 11 лет</t>
  </si>
  <si>
    <t>от 11 до 14 лет</t>
  </si>
  <si>
    <t>от 14 до 17 лет</t>
  </si>
  <si>
    <t>от 17 до 20 лет</t>
  </si>
  <si>
    <t xml:space="preserve">свыше 20 лет </t>
  </si>
  <si>
    <t>Средний стаж</t>
  </si>
  <si>
    <t>По стажу работы в занимаемой должности (сумма столбцов 91-99),                                                  в том числе:</t>
  </si>
  <si>
    <t>от 2 до 4 лет</t>
  </si>
  <si>
    <t>от 4 до 6 лет</t>
  </si>
  <si>
    <t>от 6 до 8лет</t>
  </si>
  <si>
    <t>от 8 до 10 лет</t>
  </si>
  <si>
    <t>от 10 до 12 лет</t>
  </si>
  <si>
    <t>от 12 до 15 лет</t>
  </si>
  <si>
    <t>свыше 15 лет</t>
  </si>
  <si>
    <t>Средний стаж в должности</t>
  </si>
  <si>
    <t>СV-1</t>
  </si>
  <si>
    <t>Всего по категории D-1</t>
  </si>
  <si>
    <t xml:space="preserve">Руководитель </t>
  </si>
  <si>
    <t>Председатель комиссии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</si>
</sst>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1" fillId="0" borderId="1" xfId="0" applyFont="1" applyBorder="1" applyAlignment="1" applyProtection="1">
      <alignment horizontal="center" vertical="center" textRotation="90" wrapText="1"/>
    </xf>
    <xf numFmtId="0" fontId="1" fillId="5" borderId="1" xfId="0" applyFont="1" applyFill="1" applyBorder="1" applyAlignment="1" applyProtection="1">
      <alignment horizontal="center" vertical="center" textRotation="90" wrapText="1"/>
    </xf>
    <xf numFmtId="0" fontId="1" fillId="6" borderId="1" xfId="0" applyFont="1" applyFill="1" applyBorder="1" applyAlignment="1" applyProtection="1">
      <alignment horizontal="center" vertical="center" textRotation="90" wrapText="1"/>
    </xf>
    <xf numFmtId="0" fontId="2" fillId="2" borderId="1" xfId="0" applyFont="1" applyFill="1" applyBorder="1" applyAlignment="1" applyProtection="1">
      <alignment horizontal="center" vertical="center" textRotation="90" wrapText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1" fillId="3" borderId="1" xfId="0" applyFont="1" applyFill="1" applyBorder="1" applyAlignment="1" applyProtection="1">
      <alignment horizontal="center" vertical="center" textRotation="90" wrapText="1"/>
    </xf>
    <xf numFmtId="0" fontId="2" fillId="7" borderId="1" xfId="0" applyFont="1" applyFill="1" applyBorder="1" applyAlignment="1" applyProtection="1">
      <alignment horizontal="center" vertical="center" textRotation="90" wrapText="1"/>
    </xf>
    <xf numFmtId="0" fontId="4" fillId="7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textRotation="90" wrapText="1"/>
    </xf>
    <xf numFmtId="0" fontId="1" fillId="8" borderId="5" xfId="0" applyFont="1" applyFill="1" applyBorder="1" applyAlignment="1" applyProtection="1">
      <alignment horizontal="center" vertical="center" textRotation="90" wrapText="1"/>
    </xf>
    <xf numFmtId="0" fontId="2" fillId="4" borderId="5" xfId="0" applyFont="1" applyFill="1" applyBorder="1" applyAlignment="1" applyProtection="1">
      <alignment horizontal="center" vertical="center" textRotation="90" wrapText="1"/>
    </xf>
    <xf numFmtId="0" fontId="3" fillId="4" borderId="5" xfId="0" applyFont="1" applyFill="1" applyBorder="1" applyAlignment="1" applyProtection="1">
      <alignment horizontal="center" vertical="center" textRotation="90" wrapText="1"/>
    </xf>
    <xf numFmtId="2" fontId="2" fillId="4" borderId="5" xfId="0" applyNumberFormat="1" applyFont="1" applyFill="1" applyBorder="1" applyAlignment="1" applyProtection="1">
      <alignment horizontal="center" vertical="center" textRotation="90" wrapText="1"/>
    </xf>
    <xf numFmtId="0" fontId="4" fillId="9" borderId="1" xfId="0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 wrapText="1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1" fillId="11" borderId="1" xfId="0" applyFont="1" applyFill="1" applyBorder="1" applyAlignment="1" applyProtection="1">
      <alignment horizontal="center" vertical="center" wrapText="1"/>
    </xf>
    <xf numFmtId="0" fontId="2" fillId="11" borderId="1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  <xf numFmtId="0" fontId="2" fillId="11" borderId="7" xfId="0" applyFont="1" applyFill="1" applyBorder="1" applyAlignment="1" applyProtection="1">
      <alignment horizontal="center" vertical="center" wrapText="1"/>
    </xf>
    <xf numFmtId="0" fontId="2" fillId="12" borderId="7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9" borderId="5" xfId="0" applyFont="1" applyFill="1" applyBorder="1" applyAlignment="1" applyProtection="1">
      <alignment horizontal="center" vertical="center" wrapText="1"/>
    </xf>
    <xf numFmtId="0" fontId="1" fillId="9" borderId="6" xfId="0" applyFont="1" applyFill="1" applyBorder="1" applyAlignment="1" applyProtection="1">
      <alignment horizontal="center" vertical="center" wrapText="1"/>
    </xf>
    <xf numFmtId="0" fontId="1" fillId="9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3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2:FA7"/>
  <sheetViews>
    <sheetView tabSelected="1" zoomScaleSheetLayoutView="90" workbookViewId="0">
      <pane xSplit="2" ySplit="4" topLeftCell="CB5" activePane="bottomRight" state="frozen"/>
      <selection pane="topRight" activeCell="C1" sqref="C1"/>
      <selection pane="bottomLeft" activeCell="A5" sqref="A5"/>
      <selection pane="bottomRight" activeCell="CL7" sqref="CL7"/>
    </sheetView>
  </sheetViews>
  <sheetFormatPr defaultRowHeight="15"/>
  <cols>
    <col min="1" max="1" width="13.140625" customWidth="1"/>
    <col min="2" max="2" width="17.85546875" customWidth="1"/>
    <col min="3" max="3" width="11.7109375" customWidth="1"/>
    <col min="101" max="157" width="9.140625" style="3"/>
  </cols>
  <sheetData>
    <row r="2" spans="1:100" ht="15" customHeight="1">
      <c r="A2" s="1"/>
      <c r="B2" s="2"/>
      <c r="C2" s="34" t="s">
        <v>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  <c r="Y2" s="37" t="s">
        <v>1</v>
      </c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9"/>
      <c r="BY2" s="40" t="s">
        <v>2</v>
      </c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2"/>
    </row>
    <row r="3" spans="1:100" ht="187.5" customHeight="1">
      <c r="A3" s="4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7" t="s">
        <v>8</v>
      </c>
      <c r="G3" s="6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8" t="s">
        <v>15</v>
      </c>
      <c r="N3" s="6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6" t="s">
        <v>21</v>
      </c>
      <c r="T3" s="7" t="s">
        <v>7</v>
      </c>
      <c r="U3" s="7" t="s">
        <v>22</v>
      </c>
      <c r="V3" s="6" t="s">
        <v>23</v>
      </c>
      <c r="W3" s="7" t="s">
        <v>7</v>
      </c>
      <c r="X3" s="7" t="s">
        <v>22</v>
      </c>
      <c r="Y3" s="9" t="s">
        <v>24</v>
      </c>
      <c r="Z3" s="9" t="s">
        <v>25</v>
      </c>
      <c r="AA3" s="9" t="s">
        <v>26</v>
      </c>
      <c r="AB3" s="10" t="s">
        <v>27</v>
      </c>
      <c r="AC3" s="10" t="s">
        <v>28</v>
      </c>
      <c r="AD3" s="10" t="s">
        <v>29</v>
      </c>
      <c r="AE3" s="10" t="s">
        <v>30</v>
      </c>
      <c r="AF3" s="10" t="s">
        <v>31</v>
      </c>
      <c r="AG3" s="10" t="s">
        <v>32</v>
      </c>
      <c r="AH3" s="10" t="s">
        <v>33</v>
      </c>
      <c r="AI3" s="10" t="s">
        <v>34</v>
      </c>
      <c r="AJ3" s="10" t="s">
        <v>35</v>
      </c>
      <c r="AK3" s="10" t="s">
        <v>36</v>
      </c>
      <c r="AL3" s="10" t="s">
        <v>37</v>
      </c>
      <c r="AM3" s="10" t="s">
        <v>38</v>
      </c>
      <c r="AN3" s="10" t="s">
        <v>39</v>
      </c>
      <c r="AO3" s="10" t="s">
        <v>40</v>
      </c>
      <c r="AP3" s="9" t="s">
        <v>41</v>
      </c>
      <c r="AQ3" s="9" t="s">
        <v>42</v>
      </c>
      <c r="AR3" s="10" t="s">
        <v>43</v>
      </c>
      <c r="AS3" s="10" t="s">
        <v>44</v>
      </c>
      <c r="AT3" s="10" t="s">
        <v>45</v>
      </c>
      <c r="AU3" s="10" t="s">
        <v>46</v>
      </c>
      <c r="AV3" s="10" t="s">
        <v>47</v>
      </c>
      <c r="AW3" s="9" t="s">
        <v>48</v>
      </c>
      <c r="AX3" s="11" t="s">
        <v>49</v>
      </c>
      <c r="AY3" s="12" t="s">
        <v>50</v>
      </c>
      <c r="AZ3" s="10" t="s">
        <v>51</v>
      </c>
      <c r="BA3" s="10" t="s">
        <v>52</v>
      </c>
      <c r="BB3" s="10" t="s">
        <v>53</v>
      </c>
      <c r="BC3" s="9" t="s">
        <v>54</v>
      </c>
      <c r="BD3" s="10" t="s">
        <v>51</v>
      </c>
      <c r="BE3" s="10" t="s">
        <v>52</v>
      </c>
      <c r="BF3" s="10" t="s">
        <v>53</v>
      </c>
      <c r="BG3" s="9" t="s">
        <v>55</v>
      </c>
      <c r="BH3" s="11" t="s">
        <v>56</v>
      </c>
      <c r="BI3" s="12" t="s">
        <v>57</v>
      </c>
      <c r="BJ3" s="10" t="s">
        <v>51</v>
      </c>
      <c r="BK3" s="10" t="s">
        <v>52</v>
      </c>
      <c r="BL3" s="10" t="s">
        <v>53</v>
      </c>
      <c r="BM3" s="9" t="s">
        <v>58</v>
      </c>
      <c r="BN3" s="10" t="s">
        <v>29</v>
      </c>
      <c r="BO3" s="10" t="s">
        <v>31</v>
      </c>
      <c r="BP3" s="10" t="s">
        <v>32</v>
      </c>
      <c r="BQ3" s="10" t="s">
        <v>40</v>
      </c>
      <c r="BR3" s="9" t="s">
        <v>59</v>
      </c>
      <c r="BS3" s="10" t="s">
        <v>45</v>
      </c>
      <c r="BT3" s="10" t="s">
        <v>60</v>
      </c>
      <c r="BU3" s="10" t="s">
        <v>47</v>
      </c>
      <c r="BV3" s="9" t="s">
        <v>61</v>
      </c>
      <c r="BW3" s="10" t="s">
        <v>62</v>
      </c>
      <c r="BX3" s="10" t="s">
        <v>63</v>
      </c>
      <c r="BY3" s="13" t="s">
        <v>64</v>
      </c>
      <c r="BZ3" s="14" t="s">
        <v>65</v>
      </c>
      <c r="CA3" s="14" t="s">
        <v>66</v>
      </c>
      <c r="CB3" s="14" t="s">
        <v>67</v>
      </c>
      <c r="CC3" s="14" t="s">
        <v>68</v>
      </c>
      <c r="CD3" s="14" t="s">
        <v>69</v>
      </c>
      <c r="CE3" s="14" t="s">
        <v>70</v>
      </c>
      <c r="CF3" s="14" t="s">
        <v>71</v>
      </c>
      <c r="CG3" s="14" t="s">
        <v>72</v>
      </c>
      <c r="CH3" s="14" t="s">
        <v>73</v>
      </c>
      <c r="CI3" s="14" t="s">
        <v>74</v>
      </c>
      <c r="CJ3" s="14" t="s">
        <v>75</v>
      </c>
      <c r="CK3" s="15" t="s">
        <v>76</v>
      </c>
      <c r="CL3" s="13" t="s">
        <v>77</v>
      </c>
      <c r="CM3" s="14" t="s">
        <v>65</v>
      </c>
      <c r="CN3" s="14" t="s">
        <v>66</v>
      </c>
      <c r="CO3" s="14" t="s">
        <v>78</v>
      </c>
      <c r="CP3" s="14" t="s">
        <v>79</v>
      </c>
      <c r="CQ3" s="14" t="s">
        <v>80</v>
      </c>
      <c r="CR3" s="14" t="s">
        <v>81</v>
      </c>
      <c r="CS3" s="14" t="s">
        <v>82</v>
      </c>
      <c r="CT3" s="16" t="s">
        <v>83</v>
      </c>
      <c r="CU3" s="14" t="s">
        <v>84</v>
      </c>
      <c r="CV3" s="15" t="s">
        <v>85</v>
      </c>
    </row>
    <row r="4" spans="1:100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M4" s="17">
        <v>13</v>
      </c>
      <c r="N4" s="17">
        <v>14</v>
      </c>
      <c r="O4" s="17">
        <v>15</v>
      </c>
      <c r="P4" s="17">
        <v>16</v>
      </c>
      <c r="Q4" s="17">
        <v>17</v>
      </c>
      <c r="R4" s="17">
        <v>18</v>
      </c>
      <c r="S4" s="17">
        <v>19</v>
      </c>
      <c r="T4" s="17">
        <v>20</v>
      </c>
      <c r="U4" s="17">
        <v>21</v>
      </c>
      <c r="V4" s="17">
        <v>22</v>
      </c>
      <c r="W4" s="17">
        <v>23</v>
      </c>
      <c r="X4" s="17">
        <v>24</v>
      </c>
      <c r="Y4" s="17">
        <v>25</v>
      </c>
      <c r="Z4" s="17">
        <v>26</v>
      </c>
      <c r="AA4" s="17">
        <v>27</v>
      </c>
      <c r="AB4" s="17">
        <v>28</v>
      </c>
      <c r="AC4" s="17">
        <v>29</v>
      </c>
      <c r="AD4" s="17">
        <v>30</v>
      </c>
      <c r="AE4" s="17">
        <v>31</v>
      </c>
      <c r="AF4" s="17">
        <v>32</v>
      </c>
      <c r="AG4" s="17">
        <v>33</v>
      </c>
      <c r="AH4" s="17">
        <v>34</v>
      </c>
      <c r="AI4" s="17">
        <v>35</v>
      </c>
      <c r="AJ4" s="17">
        <v>36</v>
      </c>
      <c r="AK4" s="17">
        <v>37</v>
      </c>
      <c r="AL4" s="17">
        <v>38</v>
      </c>
      <c r="AM4" s="17">
        <v>39</v>
      </c>
      <c r="AN4" s="17">
        <v>40</v>
      </c>
      <c r="AO4" s="17">
        <v>41</v>
      </c>
      <c r="AP4" s="17">
        <v>42</v>
      </c>
      <c r="AQ4" s="17">
        <v>43</v>
      </c>
      <c r="AR4" s="17">
        <v>44</v>
      </c>
      <c r="AS4" s="17">
        <v>45</v>
      </c>
      <c r="AT4" s="17">
        <v>46</v>
      </c>
      <c r="AU4" s="17">
        <v>47</v>
      </c>
      <c r="AV4" s="17">
        <v>48</v>
      </c>
      <c r="AW4" s="17">
        <v>49</v>
      </c>
      <c r="AX4" s="17">
        <v>50</v>
      </c>
      <c r="AY4" s="17">
        <v>51</v>
      </c>
      <c r="AZ4" s="17">
        <v>52</v>
      </c>
      <c r="BA4" s="17">
        <v>53</v>
      </c>
      <c r="BB4" s="17">
        <v>54</v>
      </c>
      <c r="BC4" s="17">
        <v>55</v>
      </c>
      <c r="BD4" s="17">
        <v>56</v>
      </c>
      <c r="BE4" s="17">
        <v>57</v>
      </c>
      <c r="BF4" s="17">
        <v>58</v>
      </c>
      <c r="BG4" s="17">
        <v>59</v>
      </c>
      <c r="BH4" s="17">
        <v>60</v>
      </c>
      <c r="BI4" s="17">
        <v>61</v>
      </c>
      <c r="BJ4" s="17">
        <v>62</v>
      </c>
      <c r="BK4" s="17">
        <v>63</v>
      </c>
      <c r="BL4" s="17">
        <v>64</v>
      </c>
      <c r="BM4" s="17">
        <v>65</v>
      </c>
      <c r="BN4" s="17">
        <v>66</v>
      </c>
      <c r="BO4" s="17">
        <v>67</v>
      </c>
      <c r="BP4" s="17">
        <v>68</v>
      </c>
      <c r="BQ4" s="17">
        <v>69</v>
      </c>
      <c r="BR4" s="17">
        <v>70</v>
      </c>
      <c r="BS4" s="17">
        <v>71</v>
      </c>
      <c r="BT4" s="17">
        <v>72</v>
      </c>
      <c r="BU4" s="17">
        <v>73</v>
      </c>
      <c r="BV4" s="17">
        <v>74</v>
      </c>
      <c r="BW4" s="17">
        <v>75</v>
      </c>
      <c r="BX4" s="17">
        <v>76</v>
      </c>
      <c r="BY4" s="17">
        <v>77</v>
      </c>
      <c r="BZ4" s="17">
        <v>78</v>
      </c>
      <c r="CA4" s="17">
        <v>79</v>
      </c>
      <c r="CB4" s="17">
        <v>80</v>
      </c>
      <c r="CC4" s="17">
        <v>81</v>
      </c>
      <c r="CD4" s="17">
        <v>82</v>
      </c>
      <c r="CE4" s="17">
        <v>83</v>
      </c>
      <c r="CF4" s="17">
        <v>84</v>
      </c>
      <c r="CG4" s="17">
        <v>85</v>
      </c>
      <c r="CH4" s="17">
        <v>86</v>
      </c>
      <c r="CI4" s="17">
        <v>87</v>
      </c>
      <c r="CJ4" s="17">
        <v>88</v>
      </c>
      <c r="CK4" s="17">
        <v>89</v>
      </c>
      <c r="CL4" s="17">
        <v>90</v>
      </c>
      <c r="CM4" s="17">
        <v>91</v>
      </c>
      <c r="CN4" s="17">
        <v>92</v>
      </c>
      <c r="CO4" s="17">
        <v>93</v>
      </c>
      <c r="CP4" s="17">
        <v>94</v>
      </c>
      <c r="CQ4" s="17">
        <v>95</v>
      </c>
      <c r="CR4" s="17">
        <v>96</v>
      </c>
      <c r="CS4" s="17">
        <v>97</v>
      </c>
      <c r="CT4" s="17">
        <v>98</v>
      </c>
      <c r="CU4" s="17">
        <v>99</v>
      </c>
      <c r="CV4" s="17">
        <v>100</v>
      </c>
    </row>
    <row r="5" spans="1:100" s="3" customFormat="1" ht="33" customHeight="1">
      <c r="A5" s="31" t="s">
        <v>86</v>
      </c>
      <c r="B5" s="23" t="s">
        <v>87</v>
      </c>
      <c r="C5" s="24">
        <f>SUM(C6:C7)</f>
        <v>0</v>
      </c>
      <c r="D5" s="25">
        <f t="shared" ref="D5:D7" si="0">E5+F5</f>
        <v>0</v>
      </c>
      <c r="E5" s="24">
        <f t="shared" ref="E5:BP5" si="1">SUM(E6:E7)</f>
        <v>0</v>
      </c>
      <c r="F5" s="24">
        <f t="shared" si="1"/>
        <v>0</v>
      </c>
      <c r="G5" s="25">
        <f t="shared" ref="G5:G7" si="2">SUM(H5:L5)</f>
        <v>0</v>
      </c>
      <c r="H5" s="24">
        <f t="shared" si="1"/>
        <v>0</v>
      </c>
      <c r="I5" s="24">
        <f t="shared" si="1"/>
        <v>0</v>
      </c>
      <c r="J5" s="24">
        <f t="shared" si="1"/>
        <v>0</v>
      </c>
      <c r="K5" s="24">
        <f t="shared" si="1"/>
        <v>0</v>
      </c>
      <c r="L5" s="24">
        <f t="shared" si="1"/>
        <v>0</v>
      </c>
      <c r="M5" s="26" t="e">
        <f t="shared" ref="M5:M7" si="3">((H5*20)+(I5*25)+(J5*35)+(K5*45)+(L5*55))/(H5+I5+J5+K5+L5)</f>
        <v>#DIV/0!</v>
      </c>
      <c r="N5" s="25">
        <f t="shared" ref="N5:N7" si="4">SUM(O5:R5)</f>
        <v>0</v>
      </c>
      <c r="O5" s="24">
        <f t="shared" si="1"/>
        <v>0</v>
      </c>
      <c r="P5" s="24">
        <f t="shared" si="1"/>
        <v>0</v>
      </c>
      <c r="Q5" s="24">
        <f t="shared" si="1"/>
        <v>0</v>
      </c>
      <c r="R5" s="24">
        <f t="shared" si="1"/>
        <v>0</v>
      </c>
      <c r="S5" s="25">
        <f t="shared" ref="S5:S7" si="5">T5+U5</f>
        <v>0</v>
      </c>
      <c r="T5" s="24">
        <f t="shared" si="1"/>
        <v>0</v>
      </c>
      <c r="U5" s="24">
        <f t="shared" si="1"/>
        <v>0</v>
      </c>
      <c r="V5" s="25">
        <f t="shared" ref="V5:V7" si="6">W5+X5</f>
        <v>0</v>
      </c>
      <c r="W5" s="24">
        <f t="shared" si="1"/>
        <v>0</v>
      </c>
      <c r="X5" s="24">
        <f t="shared" si="1"/>
        <v>0</v>
      </c>
      <c r="Y5" s="24">
        <f t="shared" si="1"/>
        <v>0</v>
      </c>
      <c r="Z5" s="24">
        <f t="shared" si="1"/>
        <v>0</v>
      </c>
      <c r="AA5" s="27">
        <f t="shared" ref="AA5" si="7">SUM(AB5:AO5)</f>
        <v>0</v>
      </c>
      <c r="AB5" s="24">
        <f t="shared" si="1"/>
        <v>0</v>
      </c>
      <c r="AC5" s="24">
        <f t="shared" si="1"/>
        <v>0</v>
      </c>
      <c r="AD5" s="24">
        <f t="shared" si="1"/>
        <v>0</v>
      </c>
      <c r="AE5" s="24">
        <f t="shared" si="1"/>
        <v>0</v>
      </c>
      <c r="AF5" s="24">
        <f t="shared" si="1"/>
        <v>0</v>
      </c>
      <c r="AG5" s="24">
        <f t="shared" si="1"/>
        <v>0</v>
      </c>
      <c r="AH5" s="24">
        <f t="shared" si="1"/>
        <v>0</v>
      </c>
      <c r="AI5" s="24">
        <f t="shared" si="1"/>
        <v>0</v>
      </c>
      <c r="AJ5" s="24">
        <f t="shared" si="1"/>
        <v>0</v>
      </c>
      <c r="AK5" s="24">
        <f t="shared" si="1"/>
        <v>0</v>
      </c>
      <c r="AL5" s="24">
        <f t="shared" si="1"/>
        <v>0</v>
      </c>
      <c r="AM5" s="24">
        <f t="shared" si="1"/>
        <v>0</v>
      </c>
      <c r="AN5" s="24">
        <f t="shared" si="1"/>
        <v>0</v>
      </c>
      <c r="AO5" s="24">
        <f t="shared" si="1"/>
        <v>0</v>
      </c>
      <c r="AP5" s="27">
        <f t="shared" ref="AP5:AP7" si="8">AS5+AT5+AU5+AV5+AY5+BC5+BI5</f>
        <v>0</v>
      </c>
      <c r="AQ5" s="27">
        <f t="shared" ref="AQ5:AQ7" si="9">SUM(AR5:AV5)</f>
        <v>0</v>
      </c>
      <c r="AR5" s="24">
        <f t="shared" si="1"/>
        <v>0</v>
      </c>
      <c r="AS5" s="24">
        <f t="shared" si="1"/>
        <v>0</v>
      </c>
      <c r="AT5" s="24">
        <f t="shared" si="1"/>
        <v>0</v>
      </c>
      <c r="AU5" s="24">
        <f t="shared" si="1"/>
        <v>0</v>
      </c>
      <c r="AV5" s="24">
        <f t="shared" si="1"/>
        <v>0</v>
      </c>
      <c r="AW5" s="27">
        <f t="shared" ref="AW5:AW7" si="10">AX5+AY5</f>
        <v>0</v>
      </c>
      <c r="AX5" s="24">
        <f t="shared" si="1"/>
        <v>0</v>
      </c>
      <c r="AY5" s="28">
        <f t="shared" ref="AY5:AY7" si="11">AZ5+BA5+BB5</f>
        <v>0</v>
      </c>
      <c r="AZ5" s="24">
        <f t="shared" si="1"/>
        <v>0</v>
      </c>
      <c r="BA5" s="24">
        <f t="shared" si="1"/>
        <v>0</v>
      </c>
      <c r="BB5" s="24">
        <f t="shared" si="1"/>
        <v>0</v>
      </c>
      <c r="BC5" s="27">
        <f t="shared" ref="BC5:BC7" si="12">BD5+BE5+BF5</f>
        <v>0</v>
      </c>
      <c r="BD5" s="24">
        <f t="shared" si="1"/>
        <v>0</v>
      </c>
      <c r="BE5" s="24">
        <f t="shared" si="1"/>
        <v>0</v>
      </c>
      <c r="BF5" s="24">
        <f t="shared" si="1"/>
        <v>0</v>
      </c>
      <c r="BG5" s="27">
        <f t="shared" ref="BG5:BG7" si="13">BH5+BI5</f>
        <v>0</v>
      </c>
      <c r="BH5" s="24">
        <f t="shared" si="1"/>
        <v>0</v>
      </c>
      <c r="BI5" s="28">
        <f t="shared" ref="BI5:BI7" si="14">BJ5+BK5+BL5</f>
        <v>0</v>
      </c>
      <c r="BJ5" s="24">
        <f t="shared" si="1"/>
        <v>0</v>
      </c>
      <c r="BK5" s="24">
        <f t="shared" si="1"/>
        <v>0</v>
      </c>
      <c r="BL5" s="24">
        <f t="shared" si="1"/>
        <v>0</v>
      </c>
      <c r="BM5" s="27">
        <f t="shared" ref="BM5:BM7" si="15">SUM(BN5:BQ5)</f>
        <v>0</v>
      </c>
      <c r="BN5" s="24">
        <f t="shared" si="1"/>
        <v>0</v>
      </c>
      <c r="BO5" s="24">
        <f t="shared" si="1"/>
        <v>0</v>
      </c>
      <c r="BP5" s="24">
        <f t="shared" si="1"/>
        <v>0</v>
      </c>
      <c r="BQ5" s="24">
        <f t="shared" ref="BQ5:CU5" si="16">SUM(BQ6:BQ7)</f>
        <v>0</v>
      </c>
      <c r="BR5" s="27">
        <f t="shared" ref="BR5:BR7" si="17">BS5+BT5+BU5</f>
        <v>0</v>
      </c>
      <c r="BS5" s="24">
        <f t="shared" si="16"/>
        <v>0</v>
      </c>
      <c r="BT5" s="24">
        <f t="shared" si="16"/>
        <v>0</v>
      </c>
      <c r="BU5" s="24">
        <f t="shared" si="16"/>
        <v>0</v>
      </c>
      <c r="BV5" s="27">
        <f t="shared" ref="BV5:BV7" si="18">BW5+BX5</f>
        <v>0</v>
      </c>
      <c r="BW5" s="24">
        <f t="shared" si="16"/>
        <v>0</v>
      </c>
      <c r="BX5" s="24">
        <f t="shared" si="16"/>
        <v>0</v>
      </c>
      <c r="BY5" s="29">
        <f t="shared" ref="BY5:BY7" si="19">SUM(BZ5:CJ5)</f>
        <v>0</v>
      </c>
      <c r="BZ5" s="24">
        <f t="shared" si="16"/>
        <v>0</v>
      </c>
      <c r="CA5" s="24">
        <f t="shared" si="16"/>
        <v>0</v>
      </c>
      <c r="CB5" s="24">
        <f t="shared" si="16"/>
        <v>0</v>
      </c>
      <c r="CC5" s="24">
        <f t="shared" si="16"/>
        <v>0</v>
      </c>
      <c r="CD5" s="24">
        <f t="shared" si="16"/>
        <v>0</v>
      </c>
      <c r="CE5" s="24">
        <f t="shared" si="16"/>
        <v>0</v>
      </c>
      <c r="CF5" s="24">
        <f t="shared" si="16"/>
        <v>0</v>
      </c>
      <c r="CG5" s="24">
        <f t="shared" si="16"/>
        <v>0</v>
      </c>
      <c r="CH5" s="24">
        <f t="shared" si="16"/>
        <v>0</v>
      </c>
      <c r="CI5" s="24">
        <f t="shared" si="16"/>
        <v>0</v>
      </c>
      <c r="CJ5" s="24">
        <f t="shared" si="16"/>
        <v>0</v>
      </c>
      <c r="CK5" s="26" t="e">
        <f t="shared" ref="CK5:CK7" si="20">((BZ5*0.5)+(CA5*1.5)+(CB5*2.5)+(CC5*4)+(CD5*6)+(CE5*8)+(CF5*10)+(CG5*12.5)+(CH5*15.5)+(CI5*18.5)+(CJ5*25))/(BZ5+CA5+CB5+CC5+CD5+CE5+CF5+CG5+CH5+CI5+CJ5)</f>
        <v>#DIV/0!</v>
      </c>
      <c r="CL5" s="29">
        <f t="shared" ref="CL5:CL7" si="21">SUM(CM5:CU5)</f>
        <v>0</v>
      </c>
      <c r="CM5" s="24">
        <f t="shared" si="16"/>
        <v>0</v>
      </c>
      <c r="CN5" s="24">
        <f t="shared" si="16"/>
        <v>0</v>
      </c>
      <c r="CO5" s="24">
        <f t="shared" si="16"/>
        <v>0</v>
      </c>
      <c r="CP5" s="24">
        <f t="shared" si="16"/>
        <v>0</v>
      </c>
      <c r="CQ5" s="24">
        <f t="shared" si="16"/>
        <v>0</v>
      </c>
      <c r="CR5" s="24">
        <f t="shared" si="16"/>
        <v>0</v>
      </c>
      <c r="CS5" s="24">
        <f t="shared" si="16"/>
        <v>0</v>
      </c>
      <c r="CT5" s="24">
        <f t="shared" si="16"/>
        <v>0</v>
      </c>
      <c r="CU5" s="24">
        <f t="shared" si="16"/>
        <v>0</v>
      </c>
      <c r="CV5" s="26" t="e">
        <f t="shared" ref="CV5:CV7" si="22">((CM5*0.5)+(CN5*1.5)+(CO5*3)+(CP5*5)+(CQ5*7)+(CR5*9)+(CS5*11)+(CT5*13.5)+(CU5*17.5))/(CM5+CN5+CO5+CP5+CQ5+CR5+CS5+CT5+CU5)</f>
        <v>#DIV/0!</v>
      </c>
    </row>
    <row r="6" spans="1:100" s="3" customFormat="1" ht="23.25" customHeight="1">
      <c r="A6" s="32"/>
      <c r="B6" s="30" t="s">
        <v>88</v>
      </c>
      <c r="C6" s="18"/>
      <c r="D6" s="19">
        <f t="shared" si="0"/>
        <v>0</v>
      </c>
      <c r="E6" s="18"/>
      <c r="F6" s="18"/>
      <c r="G6" s="19">
        <f t="shared" si="2"/>
        <v>0</v>
      </c>
      <c r="H6" s="18"/>
      <c r="I6" s="18"/>
      <c r="J6" s="18"/>
      <c r="K6" s="18"/>
      <c r="L6" s="18"/>
      <c r="M6" s="19" t="e">
        <f>((H6*20)+(I6*25)+(J6*35)+(K6*45)+(L6*55))/(H6+I6+J6+K6+L6)</f>
        <v>#DIV/0!</v>
      </c>
      <c r="N6" s="19">
        <f t="shared" si="4"/>
        <v>0</v>
      </c>
      <c r="O6" s="18"/>
      <c r="P6" s="18"/>
      <c r="Q6" s="18"/>
      <c r="R6" s="18"/>
      <c r="S6" s="19">
        <f t="shared" si="5"/>
        <v>0</v>
      </c>
      <c r="T6" s="18"/>
      <c r="U6" s="18"/>
      <c r="V6" s="19">
        <f t="shared" si="6"/>
        <v>0</v>
      </c>
      <c r="W6" s="18"/>
      <c r="X6" s="18"/>
      <c r="Y6" s="18"/>
      <c r="Z6" s="18"/>
      <c r="AA6" s="20"/>
      <c r="AB6" s="18"/>
      <c r="AC6" s="18"/>
      <c r="AD6" s="18"/>
      <c r="AE6" s="18"/>
      <c r="AF6" s="18"/>
      <c r="AG6" s="18"/>
      <c r="AH6" s="21"/>
      <c r="AI6" s="18"/>
      <c r="AJ6" s="18"/>
      <c r="AK6" s="18"/>
      <c r="AL6" s="18"/>
      <c r="AM6" s="18"/>
      <c r="AN6" s="18"/>
      <c r="AO6" s="18"/>
      <c r="AP6" s="19">
        <f t="shared" si="8"/>
        <v>0</v>
      </c>
      <c r="AQ6" s="19">
        <f t="shared" si="9"/>
        <v>0</v>
      </c>
      <c r="AR6" s="18"/>
      <c r="AS6" s="18"/>
      <c r="AT6" s="22"/>
      <c r="AU6" s="21"/>
      <c r="AV6" s="21"/>
      <c r="AW6" s="19">
        <f t="shared" si="10"/>
        <v>0</v>
      </c>
      <c r="AX6" s="18"/>
      <c r="AY6" s="19">
        <f t="shared" si="11"/>
        <v>0</v>
      </c>
      <c r="AZ6" s="18"/>
      <c r="BA6" s="18"/>
      <c r="BB6" s="18"/>
      <c r="BC6" s="19">
        <f t="shared" si="12"/>
        <v>0</v>
      </c>
      <c r="BD6" s="18"/>
      <c r="BE6" s="18"/>
      <c r="BF6" s="18"/>
      <c r="BG6" s="19">
        <f t="shared" si="13"/>
        <v>0</v>
      </c>
      <c r="BH6" s="18"/>
      <c r="BI6" s="19">
        <f t="shared" si="14"/>
        <v>0</v>
      </c>
      <c r="BJ6" s="18"/>
      <c r="BK6" s="18"/>
      <c r="BL6" s="21"/>
      <c r="BM6" s="19">
        <f t="shared" si="15"/>
        <v>0</v>
      </c>
      <c r="BN6" s="18"/>
      <c r="BO6" s="18"/>
      <c r="BP6" s="18"/>
      <c r="BQ6" s="18"/>
      <c r="BR6" s="19">
        <f t="shared" si="17"/>
        <v>0</v>
      </c>
      <c r="BS6" s="21"/>
      <c r="BT6" s="18"/>
      <c r="BU6" s="21"/>
      <c r="BV6" s="19">
        <f t="shared" si="18"/>
        <v>0</v>
      </c>
      <c r="BW6" s="18"/>
      <c r="BX6" s="18"/>
      <c r="BY6" s="19">
        <f t="shared" si="19"/>
        <v>0</v>
      </c>
      <c r="BZ6" s="18"/>
      <c r="CA6" s="18"/>
      <c r="CB6" s="18"/>
      <c r="CC6" s="18"/>
      <c r="CD6" s="18"/>
      <c r="CE6" s="21"/>
      <c r="CF6" s="18"/>
      <c r="CG6" s="18"/>
      <c r="CH6" s="18"/>
      <c r="CI6" s="21"/>
      <c r="CJ6" s="18"/>
      <c r="CK6" s="19" t="e">
        <f t="shared" si="20"/>
        <v>#DIV/0!</v>
      </c>
      <c r="CL6" s="19">
        <f t="shared" si="21"/>
        <v>0</v>
      </c>
      <c r="CM6" s="18"/>
      <c r="CN6" s="18"/>
      <c r="CO6" s="18"/>
      <c r="CP6" s="18"/>
      <c r="CQ6" s="18"/>
      <c r="CR6" s="18"/>
      <c r="CS6" s="21"/>
      <c r="CT6" s="21"/>
      <c r="CU6" s="18"/>
      <c r="CV6" s="19" t="e">
        <f t="shared" si="22"/>
        <v>#DIV/0!</v>
      </c>
    </row>
    <row r="7" spans="1:100" s="3" customFormat="1" ht="30" customHeight="1">
      <c r="A7" s="33"/>
      <c r="B7" s="30" t="s">
        <v>89</v>
      </c>
      <c r="C7" s="18"/>
      <c r="D7" s="19">
        <f t="shared" si="0"/>
        <v>0</v>
      </c>
      <c r="E7" s="18"/>
      <c r="F7" s="18"/>
      <c r="G7" s="19">
        <f t="shared" si="2"/>
        <v>0</v>
      </c>
      <c r="H7" s="18"/>
      <c r="I7" s="18"/>
      <c r="J7" s="18"/>
      <c r="K7" s="18"/>
      <c r="L7" s="18"/>
      <c r="M7" s="19" t="e">
        <f t="shared" si="3"/>
        <v>#DIV/0!</v>
      </c>
      <c r="N7" s="19">
        <f t="shared" si="4"/>
        <v>0</v>
      </c>
      <c r="O7" s="18"/>
      <c r="P7" s="18"/>
      <c r="Q7" s="18"/>
      <c r="R7" s="18"/>
      <c r="S7" s="19">
        <f t="shared" si="5"/>
        <v>0</v>
      </c>
      <c r="T7" s="18"/>
      <c r="U7" s="18"/>
      <c r="V7" s="19">
        <f t="shared" si="6"/>
        <v>0</v>
      </c>
      <c r="W7" s="18"/>
      <c r="X7" s="18"/>
      <c r="Y7" s="18"/>
      <c r="Z7" s="18"/>
      <c r="AA7" s="20"/>
      <c r="AB7" s="18"/>
      <c r="AC7" s="18"/>
      <c r="AD7" s="18"/>
      <c r="AE7" s="18"/>
      <c r="AF7" s="18"/>
      <c r="AG7" s="18"/>
      <c r="AH7" s="21"/>
      <c r="AI7" s="18"/>
      <c r="AJ7" s="18"/>
      <c r="AK7" s="18"/>
      <c r="AL7" s="18"/>
      <c r="AM7" s="18"/>
      <c r="AN7" s="18"/>
      <c r="AO7" s="18"/>
      <c r="AP7" s="19">
        <f t="shared" si="8"/>
        <v>0</v>
      </c>
      <c r="AQ7" s="19">
        <f t="shared" si="9"/>
        <v>0</v>
      </c>
      <c r="AR7" s="18"/>
      <c r="AS7" s="18"/>
      <c r="AT7" s="22"/>
      <c r="AU7" s="21"/>
      <c r="AV7" s="21"/>
      <c r="AW7" s="19">
        <f t="shared" si="10"/>
        <v>0</v>
      </c>
      <c r="AX7" s="18"/>
      <c r="AY7" s="19">
        <f t="shared" si="11"/>
        <v>0</v>
      </c>
      <c r="AZ7" s="18"/>
      <c r="BA7" s="18"/>
      <c r="BB7" s="18"/>
      <c r="BC7" s="19">
        <f t="shared" si="12"/>
        <v>0</v>
      </c>
      <c r="BD7" s="18"/>
      <c r="BE7" s="18"/>
      <c r="BF7" s="18"/>
      <c r="BG7" s="19">
        <f t="shared" si="13"/>
        <v>0</v>
      </c>
      <c r="BH7" s="18"/>
      <c r="BI7" s="19">
        <f t="shared" si="14"/>
        <v>0</v>
      </c>
      <c r="BJ7" s="18"/>
      <c r="BK7" s="18"/>
      <c r="BL7" s="21"/>
      <c r="BM7" s="19">
        <f t="shared" si="15"/>
        <v>0</v>
      </c>
      <c r="BN7" s="18"/>
      <c r="BO7" s="18"/>
      <c r="BP7" s="18"/>
      <c r="BQ7" s="18"/>
      <c r="BR7" s="19">
        <f t="shared" si="17"/>
        <v>0</v>
      </c>
      <c r="BS7" s="21"/>
      <c r="BT7" s="18"/>
      <c r="BU7" s="21"/>
      <c r="BV7" s="19">
        <f t="shared" si="18"/>
        <v>0</v>
      </c>
      <c r="BW7" s="18"/>
      <c r="BX7" s="18"/>
      <c r="BY7" s="19">
        <f t="shared" si="19"/>
        <v>0</v>
      </c>
      <c r="BZ7" s="18"/>
      <c r="CA7" s="18"/>
      <c r="CB7" s="18"/>
      <c r="CC7" s="18"/>
      <c r="CD7" s="18"/>
      <c r="CE7" s="21"/>
      <c r="CF7" s="18"/>
      <c r="CG7" s="18"/>
      <c r="CH7" s="18"/>
      <c r="CI7" s="21"/>
      <c r="CJ7" s="18"/>
      <c r="CK7" s="19" t="e">
        <f t="shared" si="20"/>
        <v>#DIV/0!</v>
      </c>
      <c r="CL7" s="19">
        <f t="shared" si="21"/>
        <v>0</v>
      </c>
      <c r="CM7" s="18"/>
      <c r="CN7" s="18"/>
      <c r="CO7" s="18"/>
      <c r="CP7" s="18"/>
      <c r="CQ7" s="18"/>
      <c r="CR7" s="18"/>
      <c r="CS7" s="21"/>
      <c r="CT7" s="21"/>
      <c r="CU7" s="18"/>
      <c r="CV7" s="19" t="e">
        <f t="shared" si="22"/>
        <v>#DIV/0!</v>
      </c>
    </row>
  </sheetData>
  <sheetProtection password="CF6E" sheet="1" objects="1" scenarios="1"/>
  <mergeCells count="4">
    <mergeCell ref="A5:A7"/>
    <mergeCell ref="C2:X2"/>
    <mergeCell ref="Y2:BX2"/>
    <mergeCell ref="BY2:CV2"/>
  </mergeCells>
  <conditionalFormatting sqref="C6">
    <cfRule type="cellIs" dxfId="35" priority="36" stopIfTrue="1" operator="lessThan">
      <formula>$D6</formula>
    </cfRule>
  </conditionalFormatting>
  <conditionalFormatting sqref="G6">
    <cfRule type="cellIs" dxfId="34" priority="35" stopIfTrue="1" operator="notEqual">
      <formula>$D6</formula>
    </cfRule>
  </conditionalFormatting>
  <conditionalFormatting sqref="Y6">
    <cfRule type="expression" dxfId="33" priority="34" stopIfTrue="1">
      <formula>($Z6+$AA6+$Y6)&lt;&gt;$D6</formula>
    </cfRule>
  </conditionalFormatting>
  <conditionalFormatting sqref="Z6:AA6">
    <cfRule type="expression" dxfId="32" priority="33" stopIfTrue="1">
      <formula>($Z6+$AA6+$Y6)&lt;&gt;$D6</formula>
    </cfRule>
  </conditionalFormatting>
  <conditionalFormatting sqref="N6">
    <cfRule type="cellIs" dxfId="31" priority="32" stopIfTrue="1" operator="greaterThan">
      <formula>$D6</formula>
    </cfRule>
  </conditionalFormatting>
  <conditionalFormatting sqref="S6">
    <cfRule type="cellIs" dxfId="30" priority="31" stopIfTrue="1" operator="greaterThan">
      <formula>$D6</formula>
    </cfRule>
  </conditionalFormatting>
  <conditionalFormatting sqref="V6">
    <cfRule type="cellIs" dxfId="29" priority="30" stopIfTrue="1" operator="greaterThan">
      <formula>$D6</formula>
    </cfRule>
  </conditionalFormatting>
  <conditionalFormatting sqref="AP6">
    <cfRule type="cellIs" dxfId="28" priority="29" stopIfTrue="1" operator="greaterThan">
      <formula>$D6</formula>
    </cfRule>
  </conditionalFormatting>
  <conditionalFormatting sqref="AQ6">
    <cfRule type="cellIs" dxfId="27" priority="28" stopIfTrue="1" operator="greaterThan">
      <formula>$D6</formula>
    </cfRule>
  </conditionalFormatting>
  <conditionalFormatting sqref="AW6">
    <cfRule type="cellIs" dxfId="26" priority="27" stopIfTrue="1" operator="greaterThan">
      <formula>$D6</formula>
    </cfRule>
  </conditionalFormatting>
  <conditionalFormatting sqref="BC6">
    <cfRule type="cellIs" dxfId="25" priority="26" stopIfTrue="1" operator="greaterThan">
      <formula>$D6</formula>
    </cfRule>
  </conditionalFormatting>
  <conditionalFormatting sqref="BG6">
    <cfRule type="cellIs" dxfId="24" priority="25" stopIfTrue="1" operator="greaterThan">
      <formula>$D6</formula>
    </cfRule>
  </conditionalFormatting>
  <conditionalFormatting sqref="BM6">
    <cfRule type="cellIs" dxfId="23" priority="24" stopIfTrue="1" operator="greaterThan">
      <formula>$D6</formula>
    </cfRule>
  </conditionalFormatting>
  <conditionalFormatting sqref="BR6">
    <cfRule type="cellIs" dxfId="22" priority="23" stopIfTrue="1" operator="greaterThan">
      <formula>$D6</formula>
    </cfRule>
  </conditionalFormatting>
  <conditionalFormatting sqref="BV6">
    <cfRule type="cellIs" dxfId="21" priority="22" stopIfTrue="1" operator="greaterThan">
      <formula>$D6</formula>
    </cfRule>
  </conditionalFormatting>
  <conditionalFormatting sqref="BY6">
    <cfRule type="cellIs" dxfId="20" priority="21" stopIfTrue="1" operator="notEqual">
      <formula>$D6</formula>
    </cfRule>
  </conditionalFormatting>
  <conditionalFormatting sqref="D6">
    <cfRule type="cellIs" dxfId="19" priority="20" stopIfTrue="1" operator="notEqual">
      <formula>$G6</formula>
    </cfRule>
  </conditionalFormatting>
  <conditionalFormatting sqref="CL6">
    <cfRule type="cellIs" dxfId="18" priority="19" stopIfTrue="1" operator="notEqual">
      <formula>$D6</formula>
    </cfRule>
  </conditionalFormatting>
  <conditionalFormatting sqref="C7">
    <cfRule type="cellIs" dxfId="17" priority="18" stopIfTrue="1" operator="lessThan">
      <formula>$D7</formula>
    </cfRule>
  </conditionalFormatting>
  <conditionalFormatting sqref="G7">
    <cfRule type="cellIs" dxfId="16" priority="17" stopIfTrue="1" operator="notEqual">
      <formula>$D7</formula>
    </cfRule>
  </conditionalFormatting>
  <conditionalFormatting sqref="Y7">
    <cfRule type="expression" dxfId="15" priority="16" stopIfTrue="1">
      <formula>($Z7+$AA7+$Y7)&lt;&gt;$D7</formula>
    </cfRule>
  </conditionalFormatting>
  <conditionalFormatting sqref="Z7:AA7">
    <cfRule type="expression" dxfId="14" priority="15" stopIfTrue="1">
      <formula>($Z7+$AA7+$Y7)&lt;&gt;$D7</formula>
    </cfRule>
  </conditionalFormatting>
  <conditionalFormatting sqref="N7">
    <cfRule type="cellIs" dxfId="13" priority="14" stopIfTrue="1" operator="greaterThan">
      <formula>$D7</formula>
    </cfRule>
  </conditionalFormatting>
  <conditionalFormatting sqref="S7">
    <cfRule type="cellIs" dxfId="12" priority="13" stopIfTrue="1" operator="greaterThan">
      <formula>$D7</formula>
    </cfRule>
  </conditionalFormatting>
  <conditionalFormatting sqref="V7">
    <cfRule type="cellIs" dxfId="11" priority="12" stopIfTrue="1" operator="greaterThan">
      <formula>$D7</formula>
    </cfRule>
  </conditionalFormatting>
  <conditionalFormatting sqref="AP7">
    <cfRule type="cellIs" dxfId="10" priority="11" stopIfTrue="1" operator="greaterThan">
      <formula>$D7</formula>
    </cfRule>
  </conditionalFormatting>
  <conditionalFormatting sqref="AQ7">
    <cfRule type="cellIs" dxfId="9" priority="10" stopIfTrue="1" operator="greaterThan">
      <formula>$D7</formula>
    </cfRule>
  </conditionalFormatting>
  <conditionalFormatting sqref="AW7">
    <cfRule type="cellIs" dxfId="8" priority="9" stopIfTrue="1" operator="greaterThan">
      <formula>$D7</formula>
    </cfRule>
  </conditionalFormatting>
  <conditionalFormatting sqref="BC7">
    <cfRule type="cellIs" dxfId="7" priority="8" stopIfTrue="1" operator="greaterThan">
      <formula>$D7</formula>
    </cfRule>
  </conditionalFormatting>
  <conditionalFormatting sqref="BG7">
    <cfRule type="cellIs" dxfId="6" priority="7" stopIfTrue="1" operator="greaterThan">
      <formula>$D7</formula>
    </cfRule>
  </conditionalFormatting>
  <conditionalFormatting sqref="BM7">
    <cfRule type="cellIs" dxfId="5" priority="6" stopIfTrue="1" operator="greaterThan">
      <formula>$D7</formula>
    </cfRule>
  </conditionalFormatting>
  <conditionalFormatting sqref="BR7">
    <cfRule type="cellIs" dxfId="4" priority="5" stopIfTrue="1" operator="greaterThan">
      <formula>$D7</formula>
    </cfRule>
  </conditionalFormatting>
  <conditionalFormatting sqref="BV7">
    <cfRule type="cellIs" dxfId="3" priority="4" stopIfTrue="1" operator="greaterThan">
      <formula>$D7</formula>
    </cfRule>
  </conditionalFormatting>
  <conditionalFormatting sqref="BY7">
    <cfRule type="cellIs" dxfId="2" priority="3" stopIfTrue="1" operator="notEqual">
      <formula>$D7</formula>
    </cfRule>
  </conditionalFormatting>
  <conditionalFormatting sqref="D7">
    <cfRule type="cellIs" dxfId="1" priority="2" stopIfTrue="1" operator="notEqual">
      <formula>$G7</formula>
    </cfRule>
  </conditionalFormatting>
  <conditionalFormatting sqref="CL7">
    <cfRule type="cellIs" dxfId="0" priority="1" stopIfTrue="1" operator="notEqual">
      <formula>$D7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</vt:lpstr>
      <vt:lpstr>Все!Область_печати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</dc:creator>
  <cp:lastModifiedBy>ZER</cp:lastModifiedBy>
  <dcterms:created xsi:type="dcterms:W3CDTF">2018-06-12T06:32:27Z</dcterms:created>
  <dcterms:modified xsi:type="dcterms:W3CDTF">2018-06-12T08:28:05Z</dcterms:modified>
</cp:coreProperties>
</file>