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график ТО-2" sheetId="2" r:id="rId1"/>
    <sheet name=" ДанныеТС SAP удалить столбец G" sheetId="3" r:id="rId2"/>
    <sheet name="Данные ТО" sheetId="5" r:id="rId3"/>
    <sheet name="Регламент ТО" sheetId="6" r:id="rId4"/>
  </sheets>
  <calcPr calcId="152511"/>
</workbook>
</file>

<file path=xl/calcChain.xml><?xml version="1.0" encoding="utf-8"?>
<calcChain xmlns="http://schemas.openxmlformats.org/spreadsheetml/2006/main">
  <c r="I16" i="2" l="1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G8" i="2"/>
  <c r="G9" i="2"/>
  <c r="G10" i="2"/>
  <c r="G11" i="2"/>
  <c r="G12" i="2"/>
  <c r="G13" i="2"/>
  <c r="G14" i="2"/>
  <c r="G15" i="2"/>
  <c r="G16" i="2"/>
  <c r="G7" i="2"/>
  <c r="F8" i="2"/>
  <c r="F9" i="2"/>
  <c r="F10" i="2"/>
  <c r="F11" i="2"/>
  <c r="F12" i="2"/>
  <c r="F13" i="2"/>
  <c r="F14" i="2"/>
  <c r="F15" i="2"/>
  <c r="F16" i="2"/>
  <c r="F7" i="2"/>
  <c r="E8" i="2"/>
  <c r="E9" i="2"/>
  <c r="E10" i="2"/>
  <c r="E11" i="2"/>
  <c r="E12" i="2"/>
  <c r="E13" i="2"/>
  <c r="E14" i="2"/>
  <c r="E15" i="2"/>
  <c r="E16" i="2"/>
  <c r="E7" i="2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7" i="2" a="1"/>
  <c r="D7" i="2" s="1"/>
  <c r="D18" i="6" l="1"/>
  <c r="D19" i="6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16" i="6"/>
  <c r="D14" i="6"/>
  <c r="D12" i="6"/>
  <c r="D11" i="6"/>
  <c r="D10" i="6"/>
  <c r="M7" i="6" l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6" i="6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6" i="6"/>
  <c r="J7" i="6" l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6" i="6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6" i="6"/>
  <c r="H7" i="6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6" i="6"/>
  <c r="G9" i="6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8" i="6"/>
  <c r="G7" i="6"/>
  <c r="G6" i="6"/>
  <c r="E6" i="6" l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D7" i="6"/>
  <c r="D8" i="6" s="1"/>
  <c r="D9" i="6" s="1"/>
  <c r="D13" i="6" s="1"/>
  <c r="D15" i="6" s="1"/>
  <c r="D17" i="6" s="1"/>
  <c r="D6" i="6"/>
  <c r="C7" i="6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E2" i="2"/>
  <c r="A17" i="2" l="1"/>
  <c r="G4" i="2" s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b/>
            <sz val="14"/>
            <color indexed="81"/>
            <rFont val="Calibri"/>
            <family val="2"/>
            <charset val="204"/>
            <scheme val="minor"/>
          </rPr>
          <t>считает автоматически!</t>
        </r>
      </text>
    </comment>
    <comment ref="A5" authorId="0" shapeId="0">
      <text>
        <r>
          <rPr>
            <b/>
            <i/>
            <sz val="12"/>
            <color indexed="81"/>
            <rFont val="Tahoma"/>
            <family val="2"/>
            <charset val="204"/>
          </rPr>
          <t>изменять только эту ДАТУ!!!</t>
        </r>
      </text>
    </comment>
  </commentList>
</comments>
</file>

<file path=xl/sharedStrings.xml><?xml version="1.0" encoding="utf-8"?>
<sst xmlns="http://schemas.openxmlformats.org/spreadsheetml/2006/main" count="6587" uniqueCount="2250">
  <si>
    <t>Гар.№</t>
  </si>
  <si>
    <t>Год выпуска</t>
  </si>
  <si>
    <t>Вид сервиса</t>
  </si>
  <si>
    <t>Пробег на планированную дату работ по ТО</t>
  </si>
  <si>
    <t>VIN</t>
  </si>
  <si>
    <t>Примечание</t>
  </si>
  <si>
    <t>ПЛАН ПО ТО АВТОБУСОВ, УТВЕРЖДЕННЫЙ ГУП "МОСГОРТРАНС"</t>
  </si>
  <si>
    <t>Фактическое количество заявленных автобусов на проведение ТО</t>
  </si>
  <si>
    <t>Время подачи автобуса</t>
  </si>
  <si>
    <t>Статус гарантийности автобуса (ПГ/Г)</t>
  </si>
  <si>
    <t>ВД</t>
  </si>
  <si>
    <t>ТипТС</t>
  </si>
  <si>
    <t>ВидТС</t>
  </si>
  <si>
    <t>МаркаТС(ср)</t>
  </si>
  <si>
    <t>МодифТС(ср)</t>
  </si>
  <si>
    <t>Гос№</t>
  </si>
  <si>
    <t>Ед.изм.</t>
  </si>
  <si>
    <t>ГОДВып.</t>
  </si>
  <si>
    <t>Паспорт ТС</t>
  </si>
  <si>
    <t>СерНом ТС</t>
  </si>
  <si>
    <t>Мод № двиг</t>
  </si>
  <si>
    <t>Шасси№</t>
  </si>
  <si>
    <t>Кузов№</t>
  </si>
  <si>
    <t>ЕдОборуд</t>
  </si>
  <si>
    <t>Класс условий труда</t>
  </si>
  <si>
    <t>Общий вес</t>
  </si>
  <si>
    <t>МощДвигЛС</t>
  </si>
  <si>
    <t>ОбщПробег</t>
  </si>
  <si>
    <t>Счетчик</t>
  </si>
  <si>
    <t>В эксплуат</t>
  </si>
  <si>
    <t>ОконГарант</t>
  </si>
  <si>
    <t>Кол-во шин</t>
  </si>
  <si>
    <t>ДлинаОбъек</t>
  </si>
  <si>
    <t>ВысотаОбкт</t>
  </si>
  <si>
    <t>Дата мероприятия</t>
  </si>
  <si>
    <t>Автобусы</t>
  </si>
  <si>
    <t>КМ</t>
  </si>
  <si>
    <t>ОТСУТСТВУЕТ</t>
  </si>
  <si>
    <t>Вредные (подкласс 3.2)</t>
  </si>
  <si>
    <t>А/с большой вмест</t>
  </si>
  <si>
    <t>ЛиАЗ 5292</t>
  </si>
  <si>
    <t>ЛиАЗ 529222</t>
  </si>
  <si>
    <t>2012</t>
  </si>
  <si>
    <t>ЛиАЗ 529222-01</t>
  </si>
  <si>
    <t xml:space="preserve">на </t>
  </si>
  <si>
    <t>ТО-1</t>
  </si>
  <si>
    <t>Гар. №</t>
  </si>
  <si>
    <t>Код марки</t>
  </si>
  <si>
    <t>Марка ТС</t>
  </si>
  <si>
    <t>Вид ТО</t>
  </si>
  <si>
    <t>Цикл (км)</t>
  </si>
  <si>
    <t>ОткрЗаявки</t>
  </si>
  <si>
    <t>ЗакрЗаявки</t>
  </si>
  <si>
    <t>ДатаПослТО</t>
  </si>
  <si>
    <t>ПробегПослТО</t>
  </si>
  <si>
    <t>ТекПробег(км)</t>
  </si>
  <si>
    <t>Пробежал</t>
  </si>
  <si>
    <t>ЗаплДата</t>
  </si>
  <si>
    <t>ПробДень(км)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</si>
  <si>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</si>
  <si>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</si>
  <si>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</si>
  <si>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</si>
  <si>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</si>
  <si>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</si>
  <si>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</si>
  <si>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ТО-2</t>
  </si>
  <si>
    <t>00173</t>
  </si>
  <si>
    <t/>
  </si>
  <si>
    <r>
      <t xml:space="preserve">Заявка на проведение технического обслуживания автобусов </t>
    </r>
    <r>
      <rPr>
        <b/>
        <i/>
        <u/>
        <sz val="14"/>
        <color theme="1"/>
        <rFont val="Calibri"/>
        <family val="2"/>
        <charset val="204"/>
        <scheme val="minor"/>
      </rPr>
      <t>юго-западного филиала</t>
    </r>
    <r>
      <rPr>
        <b/>
        <sz val="14"/>
        <color theme="1"/>
        <rFont val="Calibri"/>
        <family val="2"/>
        <charset val="204"/>
        <scheme val="minor"/>
      </rPr>
      <t xml:space="preserve"> в Сервисном центре филиала СВАРЗ ГУП "Мосгортранс" </t>
    </r>
  </si>
  <si>
    <t>00020000</t>
  </si>
  <si>
    <t>Замена мас/филь ДВ</t>
  </si>
  <si>
    <t>00010000</t>
  </si>
  <si>
    <t>Замена масла КПП</t>
  </si>
  <si>
    <t>00120000</t>
  </si>
  <si>
    <t>00040000</t>
  </si>
  <si>
    <t>Замена масла в ЗМ</t>
  </si>
  <si>
    <t>00150000</t>
  </si>
  <si>
    <t>Замена возд/филь ДВ</t>
  </si>
  <si>
    <t>заполнять</t>
  </si>
  <si>
    <t>не удалять</t>
  </si>
  <si>
    <t>Виды сервиса</t>
  </si>
  <si>
    <t>А</t>
  </si>
  <si>
    <t>B</t>
  </si>
  <si>
    <t>C</t>
  </si>
  <si>
    <t>ЛиАЗ 52922</t>
  </si>
  <si>
    <t>ЛиАЗ 529221</t>
  </si>
  <si>
    <t>ЛиАЗ 62132</t>
  </si>
  <si>
    <t>ЛиАЗ 621321</t>
  </si>
  <si>
    <t>ЛиАЗ 621322</t>
  </si>
  <si>
    <t>ЛиАЗ 621322-01</t>
  </si>
  <si>
    <t>?</t>
  </si>
  <si>
    <t>Регламент (км.)</t>
  </si>
  <si>
    <t>ГОЛАЗ 525110-0000010</t>
  </si>
  <si>
    <t>ГОЛАЗ 525110-0000011</t>
  </si>
  <si>
    <t>X</t>
  </si>
  <si>
    <t>S</t>
  </si>
  <si>
    <t>M</t>
  </si>
  <si>
    <t>L</t>
  </si>
  <si>
    <t>ЛиАЗ 429260</t>
  </si>
  <si>
    <t>ЛиАЗ 529265</t>
  </si>
  <si>
    <t>ЛиАЗ 621365</t>
  </si>
  <si>
    <t>Дата последнего ТО/
вид сервиса/
пробег</t>
  </si>
  <si>
    <t>Необходимо заполнить сполбец на основание данных вкладки "Регламент ТО" исходя из марки ТС и пробега в столбце D</t>
  </si>
  <si>
    <t>Неоходимо в данной столбце поставить "вид сервиса" исходя из данных вкладки "Регламент ТО"</t>
  </si>
  <si>
    <t>В</t>
  </si>
  <si>
    <t>С</t>
  </si>
  <si>
    <t>09.03.2018/А/260100</t>
  </si>
  <si>
    <t>24.01.2018/ТО-1/259174</t>
  </si>
  <si>
    <t>01.04.2018/В/303733</t>
  </si>
  <si>
    <t>как должно быть!</t>
  </si>
  <si>
    <t>010400</t>
  </si>
  <si>
    <t>108361552</t>
  </si>
  <si>
    <t>108166836</t>
  </si>
  <si>
    <t>108166837</t>
  </si>
  <si>
    <t>11464968</t>
  </si>
  <si>
    <t>107572596</t>
  </si>
  <si>
    <t>010401</t>
  </si>
  <si>
    <t>108284174</t>
  </si>
  <si>
    <t>108110322</t>
  </si>
  <si>
    <t>108110323</t>
  </si>
  <si>
    <t>11538033</t>
  </si>
  <si>
    <t>108110324</t>
  </si>
  <si>
    <t>010433</t>
  </si>
  <si>
    <t>108328419</t>
  </si>
  <si>
    <t>108189223</t>
  </si>
  <si>
    <t>108189224</t>
  </si>
  <si>
    <t>Регулировка клапанов</t>
  </si>
  <si>
    <t>00005000</t>
  </si>
  <si>
    <t>107273701</t>
  </si>
  <si>
    <t>010434</t>
  </si>
  <si>
    <t>108292452</t>
  </si>
  <si>
    <t>108177217</t>
  </si>
  <si>
    <t>108177218</t>
  </si>
  <si>
    <t>107273705</t>
  </si>
  <si>
    <t>010440</t>
  </si>
  <si>
    <t>108323223</t>
  </si>
  <si>
    <t>108153862</t>
  </si>
  <si>
    <t>108323224</t>
  </si>
  <si>
    <t>11543218</t>
  </si>
  <si>
    <t>108153863</t>
  </si>
  <si>
    <t>010441</t>
  </si>
  <si>
    <t>108270602</t>
  </si>
  <si>
    <t>108142111</t>
  </si>
  <si>
    <t>108270603</t>
  </si>
  <si>
    <t>11504376</t>
  </si>
  <si>
    <t>108270604</t>
  </si>
  <si>
    <t>010457</t>
  </si>
  <si>
    <t>01105</t>
  </si>
  <si>
    <t>108308896</t>
  </si>
  <si>
    <t>108308897</t>
  </si>
  <si>
    <t>11391765</t>
  </si>
  <si>
    <t>107121652</t>
  </si>
  <si>
    <t>010462</t>
  </si>
  <si>
    <t>108284221</t>
  </si>
  <si>
    <t>108230895</t>
  </si>
  <si>
    <t>108230897</t>
  </si>
  <si>
    <t>11467694</t>
  </si>
  <si>
    <t>107600018</t>
  </si>
  <si>
    <t>010463</t>
  </si>
  <si>
    <t>108330195</t>
  </si>
  <si>
    <t>108266411</t>
  </si>
  <si>
    <t>108266412</t>
  </si>
  <si>
    <t>11444624</t>
  </si>
  <si>
    <t>107457255</t>
  </si>
  <si>
    <t>010466</t>
  </si>
  <si>
    <t>108330404</t>
  </si>
  <si>
    <t>108216804</t>
  </si>
  <si>
    <t>108216805</t>
  </si>
  <si>
    <t>11506590</t>
  </si>
  <si>
    <t>106637911</t>
  </si>
  <si>
    <t>010467</t>
  </si>
  <si>
    <t>108344116</t>
  </si>
  <si>
    <t>108231008</t>
  </si>
  <si>
    <t>108231009</t>
  </si>
  <si>
    <t>11525011</t>
  </si>
  <si>
    <t>107333377</t>
  </si>
  <si>
    <t>010468</t>
  </si>
  <si>
    <t>108372336</t>
  </si>
  <si>
    <t>108277031</t>
  </si>
  <si>
    <t>108158957</t>
  </si>
  <si>
    <t>11502633</t>
  </si>
  <si>
    <t>107156762</t>
  </si>
  <si>
    <t>010472</t>
  </si>
  <si>
    <t>108344032</t>
  </si>
  <si>
    <t>108344100</t>
  </si>
  <si>
    <t>11525012</t>
  </si>
  <si>
    <t>107135269</t>
  </si>
  <si>
    <t>010473</t>
  </si>
  <si>
    <t>108297155</t>
  </si>
  <si>
    <t>108141527</t>
  </si>
  <si>
    <t>11410483</t>
  </si>
  <si>
    <t>107129036</t>
  </si>
  <si>
    <t>010493</t>
  </si>
  <si>
    <t>01571</t>
  </si>
  <si>
    <t>00015000</t>
  </si>
  <si>
    <t>108311462</t>
  </si>
  <si>
    <t>00030000</t>
  </si>
  <si>
    <t>108021368</t>
  </si>
  <si>
    <t>108021369</t>
  </si>
  <si>
    <t>00180000</t>
  </si>
  <si>
    <t>Смазка</t>
  </si>
  <si>
    <t>00001000</t>
  </si>
  <si>
    <t>107512389</t>
  </si>
  <si>
    <t>010494</t>
  </si>
  <si>
    <t>108308927</t>
  </si>
  <si>
    <t>108021362</t>
  </si>
  <si>
    <t>108021363</t>
  </si>
  <si>
    <t>107512440</t>
  </si>
  <si>
    <t>010495</t>
  </si>
  <si>
    <t>108284607</t>
  </si>
  <si>
    <t>108284608</t>
  </si>
  <si>
    <t>107388216</t>
  </si>
  <si>
    <t>010496</t>
  </si>
  <si>
    <t>108300026</t>
  </si>
  <si>
    <t>108300027</t>
  </si>
  <si>
    <t>107388219</t>
  </si>
  <si>
    <t>010497</t>
  </si>
  <si>
    <t>108088747</t>
  </si>
  <si>
    <t>108088748</t>
  </si>
  <si>
    <t>107634619</t>
  </si>
  <si>
    <t>010498</t>
  </si>
  <si>
    <t>108125560</t>
  </si>
  <si>
    <t>010499</t>
  </si>
  <si>
    <t>108065265</t>
  </si>
  <si>
    <t>108065266</t>
  </si>
  <si>
    <t>Замена мас/фил КП</t>
  </si>
  <si>
    <t>107850000</t>
  </si>
  <si>
    <t>010500</t>
  </si>
  <si>
    <t>108330196</t>
  </si>
  <si>
    <t>108216866</t>
  </si>
  <si>
    <t>108348984</t>
  </si>
  <si>
    <t>11430791</t>
  </si>
  <si>
    <t>010501</t>
  </si>
  <si>
    <t>108323184</t>
  </si>
  <si>
    <t>108199837</t>
  </si>
  <si>
    <t>108199838</t>
  </si>
  <si>
    <t>11411354</t>
  </si>
  <si>
    <t>104864664</t>
  </si>
  <si>
    <t>010502</t>
  </si>
  <si>
    <t>108299359</t>
  </si>
  <si>
    <t>108199857</t>
  </si>
  <si>
    <t>108199858</t>
  </si>
  <si>
    <t>11464128</t>
  </si>
  <si>
    <t>010553</t>
  </si>
  <si>
    <t>01442</t>
  </si>
  <si>
    <t>00022500</t>
  </si>
  <si>
    <t>107692478</t>
  </si>
  <si>
    <t>00045000</t>
  </si>
  <si>
    <t>107556008</t>
  </si>
  <si>
    <t>11362428</t>
  </si>
  <si>
    <t>010554</t>
  </si>
  <si>
    <t>108262406</t>
  </si>
  <si>
    <t>108355748</t>
  </si>
  <si>
    <t>11556990</t>
  </si>
  <si>
    <t>108262408</t>
  </si>
  <si>
    <t>010555</t>
  </si>
  <si>
    <t>108247184</t>
  </si>
  <si>
    <t>108091584</t>
  </si>
  <si>
    <t>11472312</t>
  </si>
  <si>
    <t>107629294</t>
  </si>
  <si>
    <t>010556</t>
  </si>
  <si>
    <t>108308822</t>
  </si>
  <si>
    <t>108139558</t>
  </si>
  <si>
    <t>11356304</t>
  </si>
  <si>
    <t>010557</t>
  </si>
  <si>
    <t>108282283</t>
  </si>
  <si>
    <t>108355749</t>
  </si>
  <si>
    <t>11511000</t>
  </si>
  <si>
    <t>010558</t>
  </si>
  <si>
    <t>108112462</t>
  </si>
  <si>
    <t>107977355</t>
  </si>
  <si>
    <t>11514904</t>
  </si>
  <si>
    <t>010559</t>
  </si>
  <si>
    <t>107670668</t>
  </si>
  <si>
    <t>107670669</t>
  </si>
  <si>
    <t>11419583</t>
  </si>
  <si>
    <t>010560</t>
  </si>
  <si>
    <t>108324114</t>
  </si>
  <si>
    <t>108167038</t>
  </si>
  <si>
    <t>11545727</t>
  </si>
  <si>
    <t>010562</t>
  </si>
  <si>
    <t>108249546</t>
  </si>
  <si>
    <t>108355747</t>
  </si>
  <si>
    <t>11570019</t>
  </si>
  <si>
    <t>010563</t>
  </si>
  <si>
    <t>108371045</t>
  </si>
  <si>
    <t>108219950</t>
  </si>
  <si>
    <t>11552142</t>
  </si>
  <si>
    <t>010564</t>
  </si>
  <si>
    <t>108208250</t>
  </si>
  <si>
    <t>108208252</t>
  </si>
  <si>
    <t>11551511</t>
  </si>
  <si>
    <t>010567</t>
  </si>
  <si>
    <t>108352204</t>
  </si>
  <si>
    <t>108230923</t>
  </si>
  <si>
    <t>11489968</t>
  </si>
  <si>
    <t>010568</t>
  </si>
  <si>
    <t>108326435</t>
  </si>
  <si>
    <t>107937006</t>
  </si>
  <si>
    <t>11377552</t>
  </si>
  <si>
    <t>010569</t>
  </si>
  <si>
    <t>108248966</t>
  </si>
  <si>
    <t>108088846</t>
  </si>
  <si>
    <t>108088847</t>
  </si>
  <si>
    <t>11499760</t>
  </si>
  <si>
    <t>010570</t>
  </si>
  <si>
    <t>108352961</t>
  </si>
  <si>
    <t>108352962</t>
  </si>
  <si>
    <t>11384815</t>
  </si>
  <si>
    <t>010571</t>
  </si>
  <si>
    <t>108352707</t>
  </si>
  <si>
    <t>108352708</t>
  </si>
  <si>
    <t>00060000</t>
  </si>
  <si>
    <t>11569822</t>
  </si>
  <si>
    <t>010572</t>
  </si>
  <si>
    <t>108276947</t>
  </si>
  <si>
    <t>108276948</t>
  </si>
  <si>
    <t>108276949</t>
  </si>
  <si>
    <t>010573</t>
  </si>
  <si>
    <t>108284630</t>
  </si>
  <si>
    <t>108284631</t>
  </si>
  <si>
    <t>11560500</t>
  </si>
  <si>
    <t>010574</t>
  </si>
  <si>
    <t>108352438</t>
  </si>
  <si>
    <t>108352439</t>
  </si>
  <si>
    <t>11473510</t>
  </si>
  <si>
    <t>010575</t>
  </si>
  <si>
    <t>108230925</t>
  </si>
  <si>
    <t>108230926</t>
  </si>
  <si>
    <t>11461327</t>
  </si>
  <si>
    <t>010576</t>
  </si>
  <si>
    <t>108175116</t>
  </si>
  <si>
    <t>107997921</t>
  </si>
  <si>
    <t>107869247</t>
  </si>
  <si>
    <t>11342512</t>
  </si>
  <si>
    <t>010577</t>
  </si>
  <si>
    <t>108325679</t>
  </si>
  <si>
    <t>108128363</t>
  </si>
  <si>
    <t>11540230</t>
  </si>
  <si>
    <t>010578</t>
  </si>
  <si>
    <t>010579</t>
  </si>
  <si>
    <t>010580</t>
  </si>
  <si>
    <t>010581</t>
  </si>
  <si>
    <t>010582</t>
  </si>
  <si>
    <t>010593</t>
  </si>
  <si>
    <t>108247123</t>
  </si>
  <si>
    <t>108247124</t>
  </si>
  <si>
    <t>107390573</t>
  </si>
  <si>
    <t>010594</t>
  </si>
  <si>
    <t>108262361</t>
  </si>
  <si>
    <t>108262363</t>
  </si>
  <si>
    <t>107390575</t>
  </si>
  <si>
    <t>010595</t>
  </si>
  <si>
    <t>108376379</t>
  </si>
  <si>
    <t>107530347</t>
  </si>
  <si>
    <t>107530348</t>
  </si>
  <si>
    <t>107390572</t>
  </si>
  <si>
    <t>010596</t>
  </si>
  <si>
    <t>108308874</t>
  </si>
  <si>
    <t>108144153</t>
  </si>
  <si>
    <t>108144154</t>
  </si>
  <si>
    <t>107390591</t>
  </si>
  <si>
    <t>010597</t>
  </si>
  <si>
    <t>108292454</t>
  </si>
  <si>
    <t>108183833</t>
  </si>
  <si>
    <t>108183834</t>
  </si>
  <si>
    <t>11550834</t>
  </si>
  <si>
    <t>108204570</t>
  </si>
  <si>
    <t>107390577</t>
  </si>
  <si>
    <t>010598</t>
  </si>
  <si>
    <t>108359958</t>
  </si>
  <si>
    <t>108264772</t>
  </si>
  <si>
    <t>108264774</t>
  </si>
  <si>
    <t>107472320</t>
  </si>
  <si>
    <t>010599</t>
  </si>
  <si>
    <t>108277033</t>
  </si>
  <si>
    <t>108104857</t>
  </si>
  <si>
    <t>108104858</t>
  </si>
  <si>
    <t>107610350</t>
  </si>
  <si>
    <t>010600</t>
  </si>
  <si>
    <t>108254531</t>
  </si>
  <si>
    <t>108254532</t>
  </si>
  <si>
    <t>11255431</t>
  </si>
  <si>
    <t>010601</t>
  </si>
  <si>
    <t>108270791</t>
  </si>
  <si>
    <t>108216891</t>
  </si>
  <si>
    <t>108216892</t>
  </si>
  <si>
    <t>11465996</t>
  </si>
  <si>
    <t>010602</t>
  </si>
  <si>
    <t>108254534</t>
  </si>
  <si>
    <t>108254536</t>
  </si>
  <si>
    <t>11541935</t>
  </si>
  <si>
    <t>010628</t>
  </si>
  <si>
    <t>108313815</t>
  </si>
  <si>
    <t>108313816</t>
  </si>
  <si>
    <t>11480349</t>
  </si>
  <si>
    <t>107838693</t>
  </si>
  <si>
    <t>106741721</t>
  </si>
  <si>
    <t>010629</t>
  </si>
  <si>
    <t>108344071</t>
  </si>
  <si>
    <t>108104464</t>
  </si>
  <si>
    <t>108104465</t>
  </si>
  <si>
    <t>Замена масла в РУ</t>
  </si>
  <si>
    <t>11569236</t>
  </si>
  <si>
    <t>108344073</t>
  </si>
  <si>
    <t>107962464</t>
  </si>
  <si>
    <t>Замена топл/филь ДВ</t>
  </si>
  <si>
    <t>107962465</t>
  </si>
  <si>
    <t>Замена филь влагоотд</t>
  </si>
  <si>
    <t>106708611</t>
  </si>
  <si>
    <t>010630</t>
  </si>
  <si>
    <t>108330199</t>
  </si>
  <si>
    <t>108262072</t>
  </si>
  <si>
    <t>108262073</t>
  </si>
  <si>
    <t>11258437</t>
  </si>
  <si>
    <t>010631</t>
  </si>
  <si>
    <t>108308876</t>
  </si>
  <si>
    <t>108219512</t>
  </si>
  <si>
    <t>11507036</t>
  </si>
  <si>
    <t>010632</t>
  </si>
  <si>
    <t>108352323</t>
  </si>
  <si>
    <t>108352324</t>
  </si>
  <si>
    <t>11536835</t>
  </si>
  <si>
    <t>010633</t>
  </si>
  <si>
    <t>107319037</t>
  </si>
  <si>
    <t>107319039</t>
  </si>
  <si>
    <t>11390904</t>
  </si>
  <si>
    <t>010655</t>
  </si>
  <si>
    <t>107743477</t>
  </si>
  <si>
    <t>107799701</t>
  </si>
  <si>
    <t>11494192</t>
  </si>
  <si>
    <t>010657</t>
  </si>
  <si>
    <t>108359897</t>
  </si>
  <si>
    <t>108247191</t>
  </si>
  <si>
    <t>11555094</t>
  </si>
  <si>
    <t>108247192</t>
  </si>
  <si>
    <t>010671</t>
  </si>
  <si>
    <t>108371047</t>
  </si>
  <si>
    <t>108371048</t>
  </si>
  <si>
    <t>11502145</t>
  </si>
  <si>
    <t>4</t>
  </si>
  <si>
    <t>ЕР28977</t>
  </si>
  <si>
    <t>50 НМ 805729</t>
  </si>
  <si>
    <t>7753 451173</t>
  </si>
  <si>
    <t>XTY5292S2C0002798</t>
  </si>
  <si>
    <t>MAN,D0836LOH65 21432715993268</t>
  </si>
  <si>
    <t>10012471</t>
  </si>
  <si>
    <t>Без ВУТ</t>
  </si>
  <si>
    <t>ЕР29077</t>
  </si>
  <si>
    <t>50 НМ 805730</t>
  </si>
  <si>
    <t>77 03 798225</t>
  </si>
  <si>
    <t>XTY5292S2C0002797</t>
  </si>
  <si>
    <t>MAN,D0836LOH65 21432805303286</t>
  </si>
  <si>
    <t>10012457</t>
  </si>
  <si>
    <t>010402</t>
  </si>
  <si>
    <t>ЕО10377</t>
  </si>
  <si>
    <t>2011</t>
  </si>
  <si>
    <t>50 НК 559111</t>
  </si>
  <si>
    <t>7753 №539277</t>
  </si>
  <si>
    <t>XTY529222B0001952</t>
  </si>
  <si>
    <t>MAN,D0836LOH65 21430835373068</t>
  </si>
  <si>
    <t>10011238</t>
  </si>
  <si>
    <t>010403</t>
  </si>
  <si>
    <t>ЕО10577</t>
  </si>
  <si>
    <t>50 НК 559114</t>
  </si>
  <si>
    <t>7753 №537490</t>
  </si>
  <si>
    <t>XTY529222B0001969</t>
  </si>
  <si>
    <t>MAN,D0836LOH65 21430506133050</t>
  </si>
  <si>
    <t>10011240</t>
  </si>
  <si>
    <t>010404</t>
  </si>
  <si>
    <t>ЕР22077</t>
  </si>
  <si>
    <t>50 НМ 777843</t>
  </si>
  <si>
    <t>7753 №538381</t>
  </si>
  <si>
    <t>XTY529222C0002412</t>
  </si>
  <si>
    <t>MAN,D0836LOH65 21431915623200</t>
  </si>
  <si>
    <t>10012275</t>
  </si>
  <si>
    <t>010405</t>
  </si>
  <si>
    <t>ЕР21677</t>
  </si>
  <si>
    <t>50 НМ 777847</t>
  </si>
  <si>
    <t>7753 537482</t>
  </si>
  <si>
    <t>XTY529222C0002378</t>
  </si>
  <si>
    <t>MAN,D0836LOH65 21431805343190</t>
  </si>
  <si>
    <t>10012276</t>
  </si>
  <si>
    <t>010406</t>
  </si>
  <si>
    <t>ЕР21577</t>
  </si>
  <si>
    <t>50 НМ 777845</t>
  </si>
  <si>
    <t>7753 538479</t>
  </si>
  <si>
    <t>XTY529222C0002421</t>
  </si>
  <si>
    <t>MAN,D0836LOH65 21431795153190</t>
  </si>
  <si>
    <t>10012273</t>
  </si>
  <si>
    <t>010407</t>
  </si>
  <si>
    <t>ЕР21977</t>
  </si>
  <si>
    <t>50 НМ 777842</t>
  </si>
  <si>
    <t>7753 №537489</t>
  </si>
  <si>
    <t>XTY529222C0002418</t>
  </si>
  <si>
    <t>MAN,D0836LOH65 21431785693181</t>
  </si>
  <si>
    <t>10012274</t>
  </si>
  <si>
    <t>010408</t>
  </si>
  <si>
    <t>ЕР23377</t>
  </si>
  <si>
    <t>50 НМ 799175</t>
  </si>
  <si>
    <t>7753 №539023</t>
  </si>
  <si>
    <t>XTY529222C0002410</t>
  </si>
  <si>
    <t>MAN,D0836LOH65 21431755213181</t>
  </si>
  <si>
    <t>10012285</t>
  </si>
  <si>
    <t>010409</t>
  </si>
  <si>
    <t>ЕР21777</t>
  </si>
  <si>
    <t>50 НМ 799285</t>
  </si>
  <si>
    <t>7753 538466</t>
  </si>
  <si>
    <t>XTY529222C0002552</t>
  </si>
  <si>
    <t>MAN,D0836LOH65 21432356353242</t>
  </si>
  <si>
    <t>10012286</t>
  </si>
  <si>
    <t>010410</t>
  </si>
  <si>
    <t>ЕР21877</t>
  </si>
  <si>
    <t>50 НМ 799284</t>
  </si>
  <si>
    <t>7753 №538480</t>
  </si>
  <si>
    <t>XTY529222C0002528</t>
  </si>
  <si>
    <t>MAN,D0836LOH65 21432465093252</t>
  </si>
  <si>
    <t>10012287</t>
  </si>
  <si>
    <t>010411</t>
  </si>
  <si>
    <t>ЕР23977</t>
  </si>
  <si>
    <t>50 НМ 805559</t>
  </si>
  <si>
    <t>7753 538472</t>
  </si>
  <si>
    <t>XTY529222C0002695</t>
  </si>
  <si>
    <t>MAN,D0836LOH65 21432715573268</t>
  </si>
  <si>
    <t>10012337</t>
  </si>
  <si>
    <t>010412</t>
  </si>
  <si>
    <t>ЕР23877</t>
  </si>
  <si>
    <t>50 НМ 805558</t>
  </si>
  <si>
    <t>7753 №539278</t>
  </si>
  <si>
    <t>XTY529222C0002689</t>
  </si>
  <si>
    <t>MAN,D0836LOH65 21432715643268</t>
  </si>
  <si>
    <t>10012338</t>
  </si>
  <si>
    <t>010413</t>
  </si>
  <si>
    <t>ЕР23777</t>
  </si>
  <si>
    <t>50 НМ 805528</t>
  </si>
  <si>
    <t>7753 №539011</t>
  </si>
  <si>
    <t>XTY529222C0002623</t>
  </si>
  <si>
    <t>MAN,D0836LOH65 21432595393268</t>
  </si>
  <si>
    <t>10012320</t>
  </si>
  <si>
    <t>010414</t>
  </si>
  <si>
    <t>ЕР24277</t>
  </si>
  <si>
    <t>50 НМ 805527</t>
  </si>
  <si>
    <t>7758 634721</t>
  </si>
  <si>
    <t>XTY529222C0002612</t>
  </si>
  <si>
    <t>MAN,D0836LOH65 21432515593252</t>
  </si>
  <si>
    <t>10012321</t>
  </si>
  <si>
    <t>010415</t>
  </si>
  <si>
    <t>ЕО08477</t>
  </si>
  <si>
    <t>50 НК 567330</t>
  </si>
  <si>
    <t>7753 №539024</t>
  </si>
  <si>
    <t>XTY529222С0002164</t>
  </si>
  <si>
    <t>MAN,D0836LOH65 21430485853042</t>
  </si>
  <si>
    <t>10011375</t>
  </si>
  <si>
    <t>010416</t>
  </si>
  <si>
    <t>ЕО08577</t>
  </si>
  <si>
    <t>50 НК 567324</t>
  </si>
  <si>
    <t>7753 539013</t>
  </si>
  <si>
    <t>XTY529222С0002160</t>
  </si>
  <si>
    <t>MAN,D0836LOH65 21430265823025</t>
  </si>
  <si>
    <t>10011376</t>
  </si>
  <si>
    <t>010417</t>
  </si>
  <si>
    <t>ЕО08777</t>
  </si>
  <si>
    <t>50 НК 559235</t>
  </si>
  <si>
    <t>7753 №537488</t>
  </si>
  <si>
    <t>XTY529222С0002126</t>
  </si>
  <si>
    <t>MAN,D0836LOH65 21430545803059</t>
  </si>
  <si>
    <t>10011386</t>
  </si>
  <si>
    <t>010418</t>
  </si>
  <si>
    <t>ЕО09077</t>
  </si>
  <si>
    <t>50 НК 567351</t>
  </si>
  <si>
    <t>7753 №539279</t>
  </si>
  <si>
    <t>XTY529222С0002188</t>
  </si>
  <si>
    <t>MAN,D0836LOH65 21430545723059</t>
  </si>
  <si>
    <t>10011387</t>
  </si>
  <si>
    <t>010419</t>
  </si>
  <si>
    <t>ЕО09177</t>
  </si>
  <si>
    <t>50 НК 567353</t>
  </si>
  <si>
    <t>7753 №538382</t>
  </si>
  <si>
    <t>XTY529222С0002178</t>
  </si>
  <si>
    <t>MAN,D0836LOH65 21430236123017</t>
  </si>
  <si>
    <t>10011388</t>
  </si>
  <si>
    <t>010420</t>
  </si>
  <si>
    <t>Н384ОЕ77</t>
  </si>
  <si>
    <t>2013</t>
  </si>
  <si>
    <t>50 НС 984932</t>
  </si>
  <si>
    <t>7753 №538385</t>
  </si>
  <si>
    <t>XTY529222D0003132</t>
  </si>
  <si>
    <t>MAN,D0836LOH65 21435115223511</t>
  </si>
  <si>
    <t>10012937</t>
  </si>
  <si>
    <t>010421</t>
  </si>
  <si>
    <t>Н414ОЕ77</t>
  </si>
  <si>
    <t>50 НС 984931</t>
  </si>
  <si>
    <t>7753 538478</t>
  </si>
  <si>
    <t>XTY529222D0003142</t>
  </si>
  <si>
    <t>MAN,D0836LOH65 21435115323511</t>
  </si>
  <si>
    <t>10012938</t>
  </si>
  <si>
    <t>010422</t>
  </si>
  <si>
    <t>Н419ОЕ77</t>
  </si>
  <si>
    <t>50 НС 984934</t>
  </si>
  <si>
    <t>7753 538477</t>
  </si>
  <si>
    <t>XTY529222D0003149</t>
  </si>
  <si>
    <t>MAN D0836LOH 013478653944798</t>
  </si>
  <si>
    <t>10012936</t>
  </si>
  <si>
    <t>010423</t>
  </si>
  <si>
    <t>Х141ЕР77</t>
  </si>
  <si>
    <t>50 НС 985021</t>
  </si>
  <si>
    <t>7753 №538475</t>
  </si>
  <si>
    <t>XTY529222D0003163</t>
  </si>
  <si>
    <t>MAND0836LOH6521435175143528</t>
  </si>
  <si>
    <t>10013055</t>
  </si>
  <si>
    <t>010424</t>
  </si>
  <si>
    <t>Т477ВЕ77</t>
  </si>
  <si>
    <t>50 НТ 932369</t>
  </si>
  <si>
    <t>7753 537481</t>
  </si>
  <si>
    <t>XTY529222D0003274</t>
  </si>
  <si>
    <t>MAN D0836LOH65 21435415933638</t>
  </si>
  <si>
    <t>10013228</t>
  </si>
  <si>
    <t>010425</t>
  </si>
  <si>
    <t>Р113СЕ77</t>
  </si>
  <si>
    <t>50 НТ 932308</t>
  </si>
  <si>
    <t>7753 539019</t>
  </si>
  <si>
    <t>XTY529222D0003247</t>
  </si>
  <si>
    <t>MAN,D0836LOH65 21435525513546</t>
  </si>
  <si>
    <t>10013088</t>
  </si>
  <si>
    <t>010426</t>
  </si>
  <si>
    <t>Р133СЕ77</t>
  </si>
  <si>
    <t>50 НТ 932307</t>
  </si>
  <si>
    <t>7753 №538384</t>
  </si>
  <si>
    <t>XTY529222D0003261</t>
  </si>
  <si>
    <t>MAN,D0836LOH65 21435575963555</t>
  </si>
  <si>
    <t>10013130</t>
  </si>
  <si>
    <t>010427</t>
  </si>
  <si>
    <t>Р108СЕ77</t>
  </si>
  <si>
    <t>50 НТ 932358</t>
  </si>
  <si>
    <t>7753 538474</t>
  </si>
  <si>
    <t>XTY529222D0003280</t>
  </si>
  <si>
    <t>MAN,D0836LOH65 21435605293555</t>
  </si>
  <si>
    <t>10013115</t>
  </si>
  <si>
    <t>010428</t>
  </si>
  <si>
    <t>Р124СЕ77</t>
  </si>
  <si>
    <t>50 НТ 932362</t>
  </si>
  <si>
    <t>7753 №538383</t>
  </si>
  <si>
    <t>XTY529222D0003295</t>
  </si>
  <si>
    <t>MAN,D0836LOH65 21435205883528</t>
  </si>
  <si>
    <t>10013116</t>
  </si>
  <si>
    <t>010429</t>
  </si>
  <si>
    <t>Р129СЕ77</t>
  </si>
  <si>
    <t>50 НТ 932387</t>
  </si>
  <si>
    <t>7753 №539014</t>
  </si>
  <si>
    <t>XTY529222D0003304</t>
  </si>
  <si>
    <t>MAN,D0836LOH65 21435145143520</t>
  </si>
  <si>
    <t>10013136</t>
  </si>
  <si>
    <t>010430</t>
  </si>
  <si>
    <t>К137РМ777</t>
  </si>
  <si>
    <t>2015</t>
  </si>
  <si>
    <t>50 ОН 336587</t>
  </si>
  <si>
    <t>7753 №539280</t>
  </si>
  <si>
    <t>XTY529222F0004380</t>
  </si>
  <si>
    <t>MAN.D0836LOH65 21440015683999</t>
  </si>
  <si>
    <t>10014228</t>
  </si>
  <si>
    <t>Не аттестовано</t>
  </si>
  <si>
    <t>010431</t>
  </si>
  <si>
    <t>М486ОВ777</t>
  </si>
  <si>
    <t>50 ОН 345502</t>
  </si>
  <si>
    <t>7753 539281</t>
  </si>
  <si>
    <t>XTY529222F0004437</t>
  </si>
  <si>
    <t>MAN.D0836LOH65 21440185664016</t>
  </si>
  <si>
    <t>10014282</t>
  </si>
  <si>
    <t>010432</t>
  </si>
  <si>
    <t>Е660ОВ777</t>
  </si>
  <si>
    <t>50 ОН 345539</t>
  </si>
  <si>
    <t>7753 539042</t>
  </si>
  <si>
    <t>XTY529222F0004948</t>
  </si>
  <si>
    <t>MAN.D0836LOH65 21442855704294</t>
  </si>
  <si>
    <t>10014303</t>
  </si>
  <si>
    <t>К627УК777</t>
  </si>
  <si>
    <t>2016</t>
  </si>
  <si>
    <t>50 ОО 956713</t>
  </si>
  <si>
    <t>7744 210988</t>
  </si>
  <si>
    <t>XTY529222G0005530</t>
  </si>
  <si>
    <t>MAN,D0836LOH65 21445855954582</t>
  </si>
  <si>
    <t>10014804</t>
  </si>
  <si>
    <t>К565УК777</t>
  </si>
  <si>
    <t>50 ОО 489254</t>
  </si>
  <si>
    <t>7753 539043</t>
  </si>
  <si>
    <t>XTY529222G0005517</t>
  </si>
  <si>
    <t>MAN,D0836LOH65 21445855554582</t>
  </si>
  <si>
    <t>10014803</t>
  </si>
  <si>
    <t>010435</t>
  </si>
  <si>
    <t>ЕМ96177</t>
  </si>
  <si>
    <t>50 НВ 132863</t>
  </si>
  <si>
    <t>77 53 №539025</t>
  </si>
  <si>
    <t>XTY529221B0001269</t>
  </si>
  <si>
    <t>MAN,D0836LOH56 21430196103017</t>
  </si>
  <si>
    <t>10010690</t>
  </si>
  <si>
    <t>010436</t>
  </si>
  <si>
    <t>ЕМ90077</t>
  </si>
  <si>
    <t>50 НВ 132592</t>
  </si>
  <si>
    <t>77 53 612312</t>
  </si>
  <si>
    <t>XTY529221B0000982</t>
  </si>
  <si>
    <t>MAN,D0836LOH56 21429945522989</t>
  </si>
  <si>
    <t>10010355</t>
  </si>
  <si>
    <t>010437</t>
  </si>
  <si>
    <t>ЕМ90877</t>
  </si>
  <si>
    <t>50 НВ 121687</t>
  </si>
  <si>
    <t>77 53 №539285</t>
  </si>
  <si>
    <t>XTY529221B0000798</t>
  </si>
  <si>
    <t>MAN,D0836LOH56 21429755592971</t>
  </si>
  <si>
    <t>10010206</t>
  </si>
  <si>
    <t>010438</t>
  </si>
  <si>
    <t>ЕМ96277</t>
  </si>
  <si>
    <t>50 НВ 132893</t>
  </si>
  <si>
    <t>77 53 612313</t>
  </si>
  <si>
    <t>XTY529221B0001248</t>
  </si>
  <si>
    <t>MAN,D0836LOH56 21430385903025</t>
  </si>
  <si>
    <t>10010689</t>
  </si>
  <si>
    <t>010439</t>
  </si>
  <si>
    <t>ЕО11077</t>
  </si>
  <si>
    <t>50 НК 559201</t>
  </si>
  <si>
    <t>7753 №537496</t>
  </si>
  <si>
    <t>XTY529221B0002088</t>
  </si>
  <si>
    <t>MAN,D0836LOH56 21430185523007</t>
  </si>
  <si>
    <t>10011297</t>
  </si>
  <si>
    <t>ЕМ91877</t>
  </si>
  <si>
    <t>50 НВ 132580</t>
  </si>
  <si>
    <t>77 53 539044</t>
  </si>
  <si>
    <t>XTY529221B0001008</t>
  </si>
  <si>
    <t>MAN,D0836LOH56 21429825222980</t>
  </si>
  <si>
    <t>10010356</t>
  </si>
  <si>
    <t>ЕО10777</t>
  </si>
  <si>
    <t>50 НК 559218</t>
  </si>
  <si>
    <t>7750 902965</t>
  </si>
  <si>
    <t>XTY529221B0002105</t>
  </si>
  <si>
    <t>MAN,D0836LOH56 21430735603068</t>
  </si>
  <si>
    <t>10011298</t>
  </si>
  <si>
    <t>010442</t>
  </si>
  <si>
    <t>ЕМ88877</t>
  </si>
  <si>
    <t>50 НВ 100313</t>
  </si>
  <si>
    <t>77 УС 727137</t>
  </si>
  <si>
    <t>XTY529221B0000480</t>
  </si>
  <si>
    <t>MAN,D0836LOH56 21428505872858</t>
  </si>
  <si>
    <t>10010067</t>
  </si>
  <si>
    <t>010443</t>
  </si>
  <si>
    <t>ЕМ90677</t>
  </si>
  <si>
    <t>50 НВ 121678</t>
  </si>
  <si>
    <t>77 УС 912057</t>
  </si>
  <si>
    <t>XTY529221B0000787</t>
  </si>
  <si>
    <t>MAN,D0836LOH56 21429745532971</t>
  </si>
  <si>
    <t>10010207</t>
  </si>
  <si>
    <t>010444</t>
  </si>
  <si>
    <t>ЕМ90377</t>
  </si>
  <si>
    <t>50 НВ 121682</t>
  </si>
  <si>
    <t>77 УС 912054</t>
  </si>
  <si>
    <t>XTY529221B0000508</t>
  </si>
  <si>
    <t>MAN,D0836LOH56 21429276142902</t>
  </si>
  <si>
    <t>10010208</t>
  </si>
  <si>
    <t>010445</t>
  </si>
  <si>
    <t>ЕМ88777</t>
  </si>
  <si>
    <t>50 НВ 100326</t>
  </si>
  <si>
    <t>77 УС 727125</t>
  </si>
  <si>
    <t>XTY529221B0000597</t>
  </si>
  <si>
    <t>MAN,D0836LOH56 21429425592946</t>
  </si>
  <si>
    <t>10010068</t>
  </si>
  <si>
    <t>010446</t>
  </si>
  <si>
    <t>ЕМ91977</t>
  </si>
  <si>
    <t>50 НВ 121684</t>
  </si>
  <si>
    <t>77 50 902970</t>
  </si>
  <si>
    <t>XTY529221B0000796</t>
  </si>
  <si>
    <t>MAN,D0836LOH56 21429805272980</t>
  </si>
  <si>
    <t>10010209</t>
  </si>
  <si>
    <t>010447</t>
  </si>
  <si>
    <t>ЕМ89977</t>
  </si>
  <si>
    <t>50 НВ 121688</t>
  </si>
  <si>
    <t>77 УС 912050</t>
  </si>
  <si>
    <t>XTY529221B0000764</t>
  </si>
  <si>
    <t>MAN,D0836LOH56 21429705392971</t>
  </si>
  <si>
    <t>10010210</t>
  </si>
  <si>
    <t>010448</t>
  </si>
  <si>
    <t>ЕМ99277</t>
  </si>
  <si>
    <t>50 НВ 140699</t>
  </si>
  <si>
    <t>77 УТ 052602</t>
  </si>
  <si>
    <t>XTY529221B0001458</t>
  </si>
  <si>
    <t>MAN,D0836LOH56 21430225843017</t>
  </si>
  <si>
    <t>10010815</t>
  </si>
  <si>
    <t>010449</t>
  </si>
  <si>
    <t>ЕМ99377</t>
  </si>
  <si>
    <t>50 НВ 140721</t>
  </si>
  <si>
    <t>77 41 421422</t>
  </si>
  <si>
    <t>XTY529221B0001476</t>
  </si>
  <si>
    <t>MAN,D0836LOH56 21430545233050</t>
  </si>
  <si>
    <t>10010813</t>
  </si>
  <si>
    <t>010450</t>
  </si>
  <si>
    <t>ЕМ97477</t>
  </si>
  <si>
    <t>50 НВ 140726</t>
  </si>
  <si>
    <t>77 41 421420</t>
  </si>
  <si>
    <t>XTY529221B0001456</t>
  </si>
  <si>
    <t>MAN,D0836LOH56 21430475933042</t>
  </si>
  <si>
    <t>10010811</t>
  </si>
  <si>
    <t>010451</t>
  </si>
  <si>
    <t>ЕМ98077</t>
  </si>
  <si>
    <t>50 НВ 140711</t>
  </si>
  <si>
    <t>77 41 421423</t>
  </si>
  <si>
    <t>XTY529221B0001455</t>
  </si>
  <si>
    <t>MAN,D0836LOH56 21430555173050</t>
  </si>
  <si>
    <t>10010947</t>
  </si>
  <si>
    <t>010452</t>
  </si>
  <si>
    <t>ЕМ98577</t>
  </si>
  <si>
    <t>50 НВ 140708</t>
  </si>
  <si>
    <t>77 41 314280</t>
  </si>
  <si>
    <t>XTY529221B0001498</t>
  </si>
  <si>
    <t>MAN,D0836LOH56 21430555383050</t>
  </si>
  <si>
    <t>10010812</t>
  </si>
  <si>
    <t>010453</t>
  </si>
  <si>
    <t>ЕО06077</t>
  </si>
  <si>
    <t>50 НК 558781</t>
  </si>
  <si>
    <t>77 УТ 134502</t>
  </si>
  <si>
    <t>XTY529221B0001814</t>
  </si>
  <si>
    <t>MAN,D0836LOH56 21430725683059</t>
  </si>
  <si>
    <t>10011103</t>
  </si>
  <si>
    <t>010454</t>
  </si>
  <si>
    <t>ЕО05977</t>
  </si>
  <si>
    <t>50 НК 558812</t>
  </si>
  <si>
    <t>7741 420017</t>
  </si>
  <si>
    <t>XTY529221B0001812</t>
  </si>
  <si>
    <t>MAN,D0836LOH56 21430745403068</t>
  </si>
  <si>
    <t>10011101</t>
  </si>
  <si>
    <t>010455</t>
  </si>
  <si>
    <t>ЕО06177</t>
  </si>
  <si>
    <t>50 НК 558803</t>
  </si>
  <si>
    <t>77 УТ 134503</t>
  </si>
  <si>
    <t>XTY529221B0001815</t>
  </si>
  <si>
    <t>MAN,D0836LOH56 21430725923059</t>
  </si>
  <si>
    <t>10011106</t>
  </si>
  <si>
    <t>010456</t>
  </si>
  <si>
    <t>ЕО06277</t>
  </si>
  <si>
    <t>50 НК 558802</t>
  </si>
  <si>
    <t>77 41 421421</t>
  </si>
  <si>
    <t>XTY529221B0001798</t>
  </si>
  <si>
    <t>MAN,D0836LOH56 21430675453059</t>
  </si>
  <si>
    <t>10011105</t>
  </si>
  <si>
    <t>А/с особо бол вмест</t>
  </si>
  <si>
    <t>ЛиАЗ 6213</t>
  </si>
  <si>
    <t>Т399РТ77</t>
  </si>
  <si>
    <t>50 НТ 932405</t>
  </si>
  <si>
    <t>77 53 452724</t>
  </si>
  <si>
    <t>XTY6213S2D0001050</t>
  </si>
  <si>
    <t>MAN,D0836LOH64,21435405283538</t>
  </si>
  <si>
    <t>10013160</t>
  </si>
  <si>
    <t>010458</t>
  </si>
  <si>
    <t>К505УВ77</t>
  </si>
  <si>
    <t>50 НТ 932553</t>
  </si>
  <si>
    <t>77 11 321575</t>
  </si>
  <si>
    <t>XTY621322D0001063</t>
  </si>
  <si>
    <t>MAN,D0836LOH64, 21435185513520</t>
  </si>
  <si>
    <t>10013242</t>
  </si>
  <si>
    <t>010459</t>
  </si>
  <si>
    <t>В447АА777</t>
  </si>
  <si>
    <t>50 НТ 932554</t>
  </si>
  <si>
    <t>77 41 314554</t>
  </si>
  <si>
    <t>XTY621322D0001081</t>
  </si>
  <si>
    <t>MAN,D0836LOH64, 21435185763520</t>
  </si>
  <si>
    <t>10013241</t>
  </si>
  <si>
    <t>010460</t>
  </si>
  <si>
    <t>К526ЕВ777</t>
  </si>
  <si>
    <t>2014</t>
  </si>
  <si>
    <t>50 OA 207521</t>
  </si>
  <si>
    <t>77 29 133586</t>
  </si>
  <si>
    <t>XTY621322E0001179</t>
  </si>
  <si>
    <t>MAN,D0836LOH64,21437595713754</t>
  </si>
  <si>
    <t>10013738</t>
  </si>
  <si>
    <t>010461</t>
  </si>
  <si>
    <t>К525ЕВ777</t>
  </si>
  <si>
    <t>50 OA 207522</t>
  </si>
  <si>
    <t>77 41 420014</t>
  </si>
  <si>
    <t>XTY621322E0001200</t>
  </si>
  <si>
    <t>MAN,D0836LOH64,21437485323754</t>
  </si>
  <si>
    <t>10013739</t>
  </si>
  <si>
    <t>К586ЕВ777</t>
  </si>
  <si>
    <t>50 OA 207526</t>
  </si>
  <si>
    <t>7729 133584</t>
  </si>
  <si>
    <t>XTY621322E0001203</t>
  </si>
  <si>
    <t>MAN,D0836LOH64,21437495293754</t>
  </si>
  <si>
    <t>10013740</t>
  </si>
  <si>
    <t>О131КО777</t>
  </si>
  <si>
    <t>50 ОВ 096067</t>
  </si>
  <si>
    <t>7741 403763</t>
  </si>
  <si>
    <t>XTY621322E0001283</t>
  </si>
  <si>
    <t>MAN,D0836LOH64,21438215883822</t>
  </si>
  <si>
    <t>10013807</t>
  </si>
  <si>
    <t>010464</t>
  </si>
  <si>
    <t>ЕО12477</t>
  </si>
  <si>
    <t>50 НК 567446</t>
  </si>
  <si>
    <t>7741 314278</t>
  </si>
  <si>
    <t>XTY621321C0000737</t>
  </si>
  <si>
    <t>MAN,D0836LOH55 21430775403059</t>
  </si>
  <si>
    <t>10011667</t>
  </si>
  <si>
    <t>010465</t>
  </si>
  <si>
    <t>В495СХ197</t>
  </si>
  <si>
    <t>50 НК 567553</t>
  </si>
  <si>
    <t>77 УТ 230214</t>
  </si>
  <si>
    <t>XTY621321C0000823</t>
  </si>
  <si>
    <t>MAN,D0836LOH55 21430665683059</t>
  </si>
  <si>
    <t>10011694</t>
  </si>
  <si>
    <t>В493СХ197</t>
  </si>
  <si>
    <t>50 НК 567612</t>
  </si>
  <si>
    <t>77 41 420011</t>
  </si>
  <si>
    <t>XTY621321C0000748</t>
  </si>
  <si>
    <t>MAN,D0836LOH55 21430665403059</t>
  </si>
  <si>
    <t>10011701</t>
  </si>
  <si>
    <t>В496СХ197</t>
  </si>
  <si>
    <t>50 НК 567615</t>
  </si>
  <si>
    <t>77 41 403762</t>
  </si>
  <si>
    <t>XTY621321C0000812</t>
  </si>
  <si>
    <t>MAN,D0836LOH55 21430485553042</t>
  </si>
  <si>
    <t>10011702</t>
  </si>
  <si>
    <t>ЕО11877</t>
  </si>
  <si>
    <t>50 HK 567651</t>
  </si>
  <si>
    <t>7741 420013</t>
  </si>
  <si>
    <t>XTY621321C0000873</t>
  </si>
  <si>
    <t>MAN,D0836LOH55 21430495723042</t>
  </si>
  <si>
    <t>10011806</t>
  </si>
  <si>
    <t>010469</t>
  </si>
  <si>
    <t>ЕА93177</t>
  </si>
  <si>
    <t>2009</t>
  </si>
  <si>
    <t>50 МХ 622301</t>
  </si>
  <si>
    <t>77 TE 757001</t>
  </si>
  <si>
    <t>XTY62132090000225</t>
  </si>
  <si>
    <t>MAND0836LOH02 19521205102113</t>
  </si>
  <si>
    <t>-</t>
  </si>
  <si>
    <t>10009012</t>
  </si>
  <si>
    <t>010470</t>
  </si>
  <si>
    <t>ЕА94877</t>
  </si>
  <si>
    <t>2010</t>
  </si>
  <si>
    <t>50 НА 049961</t>
  </si>
  <si>
    <t>77 УЕ 130207</t>
  </si>
  <si>
    <t>XTY621320A0000457</t>
  </si>
  <si>
    <t>MAND0836LOH40 20426505482650</t>
  </si>
  <si>
    <t>10009363</t>
  </si>
  <si>
    <t>010471</t>
  </si>
  <si>
    <t>ЕА94977</t>
  </si>
  <si>
    <t>50 НА 049958</t>
  </si>
  <si>
    <t>77 41 420008</t>
  </si>
  <si>
    <t>XTY621320A0000465</t>
  </si>
  <si>
    <t>MAND0836LOH40 20426426372633</t>
  </si>
  <si>
    <t>10009364</t>
  </si>
  <si>
    <t>ЕА95177</t>
  </si>
  <si>
    <t>50 HA 049957</t>
  </si>
  <si>
    <t>77 УЕ 130210</t>
  </si>
  <si>
    <t>XTY621320A0000467</t>
  </si>
  <si>
    <t>MAND0836LOH40 20426505622650</t>
  </si>
  <si>
    <t>10009365</t>
  </si>
  <si>
    <t>ЕА92077</t>
  </si>
  <si>
    <t>50 HA 049959</t>
  </si>
  <si>
    <t>77 41 403766</t>
  </si>
  <si>
    <t>XTY621320A0000469</t>
  </si>
  <si>
    <t>MAND0836LOH40 20426415382633</t>
  </si>
  <si>
    <t>10009366</t>
  </si>
  <si>
    <t>010474</t>
  </si>
  <si>
    <t>Волжанин 6270</t>
  </si>
  <si>
    <t>Волжанин 6270-0000010-10</t>
  </si>
  <si>
    <t>ВМ09677</t>
  </si>
  <si>
    <t>2006</t>
  </si>
  <si>
    <t>34 МК 837036</t>
  </si>
  <si>
    <t>77 РА 944572</t>
  </si>
  <si>
    <t>X4K62701060000026</t>
  </si>
  <si>
    <t>DC903B01 6032954</t>
  </si>
  <si>
    <t>YS2L6X20001849410</t>
  </si>
  <si>
    <t>10006016</t>
  </si>
  <si>
    <t>010475</t>
  </si>
  <si>
    <t>ВМ10077</t>
  </si>
  <si>
    <t>34 ММ 122016</t>
  </si>
  <si>
    <t>77 РВ 975738</t>
  </si>
  <si>
    <t>X4K62701060000055</t>
  </si>
  <si>
    <t>DC903B01 6038825</t>
  </si>
  <si>
    <t>YS2L6X20001856250</t>
  </si>
  <si>
    <t>10006090</t>
  </si>
  <si>
    <t>010476</t>
  </si>
  <si>
    <t>Волжанин 6270-06</t>
  </si>
  <si>
    <t>ВР68777</t>
  </si>
  <si>
    <t>2007</t>
  </si>
  <si>
    <t>34 МО 015979</t>
  </si>
  <si>
    <t>77СВ 452612</t>
  </si>
  <si>
    <t>Х4К62700670000033</t>
  </si>
  <si>
    <t>BF6M1013FC10444405</t>
  </si>
  <si>
    <t>10007285</t>
  </si>
  <si>
    <t>010477</t>
  </si>
  <si>
    <t>ВР68677</t>
  </si>
  <si>
    <t>34 МО 015980</t>
  </si>
  <si>
    <t>77СВ 452611</t>
  </si>
  <si>
    <t>Х4К62700670000034</t>
  </si>
  <si>
    <t>BF6M1013FC10444404</t>
  </si>
  <si>
    <t>10007286</t>
  </si>
  <si>
    <t>010478</t>
  </si>
  <si>
    <t>ВР69377</t>
  </si>
  <si>
    <t>2008</t>
  </si>
  <si>
    <t>34 МР 724343</t>
  </si>
  <si>
    <t>77 41 441760</t>
  </si>
  <si>
    <t>Х4К62700680000064</t>
  </si>
  <si>
    <t>BF6M1013FC10526048</t>
  </si>
  <si>
    <t>10007431</t>
  </si>
  <si>
    <t>010479</t>
  </si>
  <si>
    <t>ВР66977</t>
  </si>
  <si>
    <t>34 МР 724380</t>
  </si>
  <si>
    <t>77 41 441757</t>
  </si>
  <si>
    <t>Х4К62700680000101</t>
  </si>
  <si>
    <t>BF6M1013FC10526052</t>
  </si>
  <si>
    <t>10007435</t>
  </si>
  <si>
    <t>010480</t>
  </si>
  <si>
    <t>ВС12477</t>
  </si>
  <si>
    <t>34 МР 727969</t>
  </si>
  <si>
    <t>77 СР 215254</t>
  </si>
  <si>
    <t>Х4К62700680000139</t>
  </si>
  <si>
    <t>BF6M1013FC 10565591</t>
  </si>
  <si>
    <t>X4K62700680000139</t>
  </si>
  <si>
    <t>10007878</t>
  </si>
  <si>
    <t>010481</t>
  </si>
  <si>
    <t>ВС11377</t>
  </si>
  <si>
    <t>34 МС 496577</t>
  </si>
  <si>
    <t>77 СТ 366447</t>
  </si>
  <si>
    <t>Х4К62700680000175</t>
  </si>
  <si>
    <t>BF6M1013FC10578480</t>
  </si>
  <si>
    <t>10008036</t>
  </si>
  <si>
    <t>010482</t>
  </si>
  <si>
    <t>ВС11177</t>
  </si>
  <si>
    <t>34 МР 725356</t>
  </si>
  <si>
    <t>77 СР 215405</t>
  </si>
  <si>
    <t>Х4К62700680000119</t>
  </si>
  <si>
    <t>BF6M1013FC10468937</t>
  </si>
  <si>
    <t>10007481</t>
  </si>
  <si>
    <t>010483</t>
  </si>
  <si>
    <t>ВР69577</t>
  </si>
  <si>
    <t>34 МР 725354</t>
  </si>
  <si>
    <t>77 41 441759</t>
  </si>
  <si>
    <t>Х4К62700680000117</t>
  </si>
  <si>
    <t>BF6M1013FC10468907</t>
  </si>
  <si>
    <t>10007468</t>
  </si>
  <si>
    <t>010484</t>
  </si>
  <si>
    <t>ВР95177</t>
  </si>
  <si>
    <t>34 МР 724381</t>
  </si>
  <si>
    <t>7741 441758</t>
  </si>
  <si>
    <t>Х4К62700680000102</t>
  </si>
  <si>
    <t>BF6M1013FC10526050</t>
  </si>
  <si>
    <t>10007436</t>
  </si>
  <si>
    <t>010485</t>
  </si>
  <si>
    <t>ВР95277</t>
  </si>
  <si>
    <t>34 МР 725359</t>
  </si>
  <si>
    <t>77 СР 215329</t>
  </si>
  <si>
    <t>X4K62700680000122</t>
  </si>
  <si>
    <t>BF6M1013FC 10468933</t>
  </si>
  <si>
    <t>10007861</t>
  </si>
  <si>
    <t>010486</t>
  </si>
  <si>
    <t>ЕВ02277</t>
  </si>
  <si>
    <t>34 ЕК 573967</t>
  </si>
  <si>
    <t>77 YE 267817</t>
  </si>
  <si>
    <t>X4K627006A0000414</t>
  </si>
  <si>
    <t>BF6M1013FC 10992218</t>
  </si>
  <si>
    <t>10009718</t>
  </si>
  <si>
    <t>010488</t>
  </si>
  <si>
    <t>МАЗ 107</t>
  </si>
  <si>
    <t>МАЗ 107-066</t>
  </si>
  <si>
    <t>ВР66277</t>
  </si>
  <si>
    <t>77 ТО 993467</t>
  </si>
  <si>
    <t>77 РС 980003</t>
  </si>
  <si>
    <t>YЗМ10706670000243</t>
  </si>
  <si>
    <t>ОМ906LA. III/4 906.961-00-630088</t>
  </si>
  <si>
    <t>10006948</t>
  </si>
  <si>
    <t>010489</t>
  </si>
  <si>
    <t>ВР61177</t>
  </si>
  <si>
    <t>77 ТО 557337</t>
  </si>
  <si>
    <t>77 РУ 390665</t>
  </si>
  <si>
    <t>YЗМ10706670000199</t>
  </si>
  <si>
    <t>ОМ 906LA III/4 906.961-00-640611</t>
  </si>
  <si>
    <t>10006862</t>
  </si>
  <si>
    <t>010490</t>
  </si>
  <si>
    <t>ВС67777</t>
  </si>
  <si>
    <t>77ТО557530</t>
  </si>
  <si>
    <t>77 43 619691</t>
  </si>
  <si>
    <t>Y3M10706670000298</t>
  </si>
  <si>
    <t>ОМ906LAIII/4 906.961-00-697634</t>
  </si>
  <si>
    <t>YЗМ10706670000298</t>
  </si>
  <si>
    <t>10007061</t>
  </si>
  <si>
    <t>010491</t>
  </si>
  <si>
    <t>ВР61377</t>
  </si>
  <si>
    <t>77 ТО 557321</t>
  </si>
  <si>
    <t>77 РУ 390667</t>
  </si>
  <si>
    <t>YЗМ10706670000212</t>
  </si>
  <si>
    <t>ОМ 906LA III/4 906.961-00-639879</t>
  </si>
  <si>
    <t>10006863</t>
  </si>
  <si>
    <t>010492</t>
  </si>
  <si>
    <t>МАЗ-107466</t>
  </si>
  <si>
    <t>ЕА83677</t>
  </si>
  <si>
    <t>77 УЕ 45592О</t>
  </si>
  <si>
    <t>77 ТЕ 342524</t>
  </si>
  <si>
    <t>YЗМ10746690000634</t>
  </si>
  <si>
    <t>ОМ 906 LA III/4 906.961-00-806924</t>
  </si>
  <si>
    <t>10008441</t>
  </si>
  <si>
    <t>А/с средней вмест</t>
  </si>
  <si>
    <t>ЛиАЗ 4292</t>
  </si>
  <si>
    <t>МО28677</t>
  </si>
  <si>
    <t>2017</t>
  </si>
  <si>
    <t>50ОО 971348</t>
  </si>
  <si>
    <t>7748 622713</t>
  </si>
  <si>
    <t>XTY429260H0001000</t>
  </si>
  <si>
    <t>ЯМЗ,53403, G0036930</t>
  </si>
  <si>
    <t>10015421</t>
  </si>
  <si>
    <t>МО28577</t>
  </si>
  <si>
    <t>50ОО 971375</t>
  </si>
  <si>
    <t>7748 622712</t>
  </si>
  <si>
    <t>XTY429260H0000933</t>
  </si>
  <si>
    <t>ЯМЗ,53403, G0035617</t>
  </si>
  <si>
    <t>10015422</t>
  </si>
  <si>
    <t>К204УВ777</t>
  </si>
  <si>
    <t>50ОО 963717</t>
  </si>
  <si>
    <t>7746 519442</t>
  </si>
  <si>
    <t>XTY529265G0005665</t>
  </si>
  <si>
    <t>ЯМЗ,53633 G0034639</t>
  </si>
  <si>
    <t>10014971</t>
  </si>
  <si>
    <t>К228УВ777</t>
  </si>
  <si>
    <t>50ОО 963723</t>
  </si>
  <si>
    <t>7746 519441</t>
  </si>
  <si>
    <t>XTY529265G0005685</t>
  </si>
  <si>
    <t>ЯМЗ,53633 G0034649</t>
  </si>
  <si>
    <t>10014970</t>
  </si>
  <si>
    <t>МО57577</t>
  </si>
  <si>
    <t>40ОМ 970060</t>
  </si>
  <si>
    <t>7750 773832</t>
  </si>
  <si>
    <t>XTY529265H0006221</t>
  </si>
  <si>
    <t>ЯМЗ,53633, H0037699</t>
  </si>
  <si>
    <t>10015524</t>
  </si>
  <si>
    <t>ХА68777</t>
  </si>
  <si>
    <t>50 ОС 989592</t>
  </si>
  <si>
    <t>77 56 245983</t>
  </si>
  <si>
    <t>XTY529265H0006571</t>
  </si>
  <si>
    <t>ЯМЗ 53633 Н0047086</t>
  </si>
  <si>
    <t>10015924</t>
  </si>
  <si>
    <t>Х057СО777</t>
  </si>
  <si>
    <t>50 00 971230</t>
  </si>
  <si>
    <t>77 58 №733401</t>
  </si>
  <si>
    <t>XTY529265H0005938</t>
  </si>
  <si>
    <t>ЯМЗ 53633 G0037237</t>
  </si>
  <si>
    <t>10015267</t>
  </si>
  <si>
    <t>011450</t>
  </si>
  <si>
    <t>А/с малой вмест</t>
  </si>
  <si>
    <t>FIAT DUCATO (18+1)</t>
  </si>
  <si>
    <t>ЕМ88077</t>
  </si>
  <si>
    <t>16 МТ 885281</t>
  </si>
  <si>
    <t>77 YE 270713</t>
  </si>
  <si>
    <t>Z7G244000BS022706</t>
  </si>
  <si>
    <t>F1AE0481C 1207842</t>
  </si>
  <si>
    <t>10009705</t>
  </si>
  <si>
    <t>011451</t>
  </si>
  <si>
    <t>ЕА87777</t>
  </si>
  <si>
    <t>50 МХ 622227</t>
  </si>
  <si>
    <t>77 41 420019</t>
  </si>
  <si>
    <t>XTY52922090000363</t>
  </si>
  <si>
    <t>MAND0836LOH04 19521205582113</t>
  </si>
  <si>
    <t>10008717</t>
  </si>
  <si>
    <t>011452</t>
  </si>
  <si>
    <t>Волжанин 5270</t>
  </si>
  <si>
    <t>Волжанин 5270-0000020-06</t>
  </si>
  <si>
    <t>ЕА88677</t>
  </si>
  <si>
    <t>34 МУ 845994</t>
  </si>
  <si>
    <t>77 ТЕ 669346</t>
  </si>
  <si>
    <t>X4K52700690000270</t>
  </si>
  <si>
    <t>BF6M1013FC 10844347</t>
  </si>
  <si>
    <t>10009059</t>
  </si>
  <si>
    <t>011453</t>
  </si>
  <si>
    <t>ЕА94677</t>
  </si>
  <si>
    <t>34 MX 386224</t>
  </si>
  <si>
    <t>77 TE 757467</t>
  </si>
  <si>
    <t>X4K527006A0000282</t>
  </si>
  <si>
    <t>BF6M1013FC 10854329</t>
  </si>
  <si>
    <t>Х4К527006А0000282</t>
  </si>
  <si>
    <t>10009084</t>
  </si>
  <si>
    <t>011454</t>
  </si>
  <si>
    <t>ЕО69050</t>
  </si>
  <si>
    <t>50 НА 065369</t>
  </si>
  <si>
    <t>77 58 636981</t>
  </si>
  <si>
    <t>XTY621320A0000559</t>
  </si>
  <si>
    <t>MAND0836LOH40 20427165252720</t>
  </si>
  <si>
    <t>10009728</t>
  </si>
  <si>
    <t>011455</t>
  </si>
  <si>
    <t>ЕМ85877</t>
  </si>
  <si>
    <t>50 НВ 100245</t>
  </si>
  <si>
    <t>77 58 637068</t>
  </si>
  <si>
    <t>XTY621321B0000647</t>
  </si>
  <si>
    <t>MAND0836LOH55 21429106152902</t>
  </si>
  <si>
    <t>10010036</t>
  </si>
  <si>
    <t>011497</t>
  </si>
  <si>
    <t>Лиаз 621365</t>
  </si>
  <si>
    <t>ОН23577</t>
  </si>
  <si>
    <t>40 ОМ 970243</t>
  </si>
  <si>
    <t>77 58 637048</t>
  </si>
  <si>
    <t>XTY621365H0001687</t>
  </si>
  <si>
    <t>ЯМЗ 53613 Н0051314</t>
  </si>
  <si>
    <t>10016247</t>
  </si>
  <si>
    <t>011498</t>
  </si>
  <si>
    <t>НМ92977</t>
  </si>
  <si>
    <t>50 ОТ 566966</t>
  </si>
  <si>
    <t>77 58 №574514</t>
  </si>
  <si>
    <t>XTY621365H0001724</t>
  </si>
  <si>
    <t>ЯМЗ 53613 Н0058032</t>
  </si>
  <si>
    <t>10016102</t>
  </si>
  <si>
    <t>011499</t>
  </si>
  <si>
    <t>НМ83277</t>
  </si>
  <si>
    <t>50 ОТ 566846</t>
  </si>
  <si>
    <t>77 58 №568420</t>
  </si>
  <si>
    <t>XTY621365H0001545</t>
  </si>
  <si>
    <t>ЯМЗ 53613 Н0048765</t>
  </si>
  <si>
    <t>10016016</t>
  </si>
  <si>
    <t>5</t>
  </si>
  <si>
    <t>ЕР29877</t>
  </si>
  <si>
    <t>50 НР 217934</t>
  </si>
  <si>
    <t>7753 №542628</t>
  </si>
  <si>
    <t>XTY5292S2C0002881</t>
  </si>
  <si>
    <t>MAN,DO836LOH65 21431766023181</t>
  </si>
  <si>
    <t>10012902</t>
  </si>
  <si>
    <t>ЕР29977</t>
  </si>
  <si>
    <t>50 НР 217933</t>
  </si>
  <si>
    <t>77 53 542907</t>
  </si>
  <si>
    <t>XTY5292S2C0002873</t>
  </si>
  <si>
    <t>MAN,DO836LOH65 21432875393286</t>
  </si>
  <si>
    <t>10012908</t>
  </si>
  <si>
    <t>ЕР30077</t>
  </si>
  <si>
    <t>50 НР 217938</t>
  </si>
  <si>
    <t>77 53 542906</t>
  </si>
  <si>
    <t>XTY5292S2C0002861</t>
  </si>
  <si>
    <t>MAN,DO836LOH65 21431635733164</t>
  </si>
  <si>
    <t>10012906</t>
  </si>
  <si>
    <t>010503</t>
  </si>
  <si>
    <t>ЕР74277</t>
  </si>
  <si>
    <t>50 НМ 777885</t>
  </si>
  <si>
    <t>7753 №617311</t>
  </si>
  <si>
    <t>XTY529222C0002475</t>
  </si>
  <si>
    <t>MAN,D0836LOH65 21432355533242</t>
  </si>
  <si>
    <t>10012416</t>
  </si>
  <si>
    <t>010504</t>
  </si>
  <si>
    <t>ЕР79477</t>
  </si>
  <si>
    <t>50 НМ 805525</t>
  </si>
  <si>
    <t>77 53 505490</t>
  </si>
  <si>
    <t>XTY529222C0002666</t>
  </si>
  <si>
    <t>MAND0836LOH65 21431695243173</t>
  </si>
  <si>
    <t>10012608</t>
  </si>
  <si>
    <t>010505</t>
  </si>
  <si>
    <t>Н391МХ777</t>
  </si>
  <si>
    <t>50 НК 567373</t>
  </si>
  <si>
    <t>77 53 542629</t>
  </si>
  <si>
    <t>ХТY529222С0002205</t>
  </si>
  <si>
    <t>MAN,D0836LOH65 21430375833025</t>
  </si>
  <si>
    <t>10011606</t>
  </si>
  <si>
    <t>010506</t>
  </si>
  <si>
    <t>ЕР20977</t>
  </si>
  <si>
    <t>50 НК 567625</t>
  </si>
  <si>
    <t>77 53 542630</t>
  </si>
  <si>
    <t>XTY529222С0002197</t>
  </si>
  <si>
    <t>MAN,D0836LOH65 21430375543033</t>
  </si>
  <si>
    <t>10012171</t>
  </si>
  <si>
    <t>010507</t>
  </si>
  <si>
    <t>ЕО13577</t>
  </si>
  <si>
    <t>50 НК 567336</t>
  </si>
  <si>
    <t>77 53 542637</t>
  </si>
  <si>
    <t>XTY529222С0002162</t>
  </si>
  <si>
    <t>MAN,D0836LOH65 21430506173050</t>
  </si>
  <si>
    <t>10011857</t>
  </si>
  <si>
    <t>010508</t>
  </si>
  <si>
    <t>ЕР18477</t>
  </si>
  <si>
    <t>50 НК 567423</t>
  </si>
  <si>
    <t>77 53 542635</t>
  </si>
  <si>
    <t>XTY529222C0002185</t>
  </si>
  <si>
    <t>MAN,D0836LOH65 21430405923025</t>
  </si>
  <si>
    <t>10012114</t>
  </si>
  <si>
    <t>010509</t>
  </si>
  <si>
    <t>ЕР24377</t>
  </si>
  <si>
    <t>50 НМ 777836</t>
  </si>
  <si>
    <t>77 53 542901</t>
  </si>
  <si>
    <t>XTY529222C0002442</t>
  </si>
  <si>
    <t>MAN,DO836LOH65 21431885503200</t>
  </si>
  <si>
    <t>10012394</t>
  </si>
  <si>
    <t>010510</t>
  </si>
  <si>
    <t>ЕР24877</t>
  </si>
  <si>
    <t>50 НМ 777835</t>
  </si>
  <si>
    <t>77 53 542904</t>
  </si>
  <si>
    <t>XTY529222C0002430</t>
  </si>
  <si>
    <t>MAN,DO836LOH65 21431915313200</t>
  </si>
  <si>
    <t>10012395</t>
  </si>
  <si>
    <t>010511</t>
  </si>
  <si>
    <t>ЕР25677</t>
  </si>
  <si>
    <t>50 НМ 799219</t>
  </si>
  <si>
    <t>77 53 542632</t>
  </si>
  <si>
    <t>XTY529222C0002500</t>
  </si>
  <si>
    <t>MAN,DO836LOH65 21432405733242</t>
  </si>
  <si>
    <t>10012396</t>
  </si>
  <si>
    <t>010512</t>
  </si>
  <si>
    <t>ЕР24677</t>
  </si>
  <si>
    <t>50 НМ 777856</t>
  </si>
  <si>
    <t>77 53 542633</t>
  </si>
  <si>
    <t>XTY529222C0002357</t>
  </si>
  <si>
    <t>MAN,DO836LOH65 21431805583190</t>
  </si>
  <si>
    <t>10012397</t>
  </si>
  <si>
    <t>010513</t>
  </si>
  <si>
    <t>ЕР24777</t>
  </si>
  <si>
    <t>50 НМ 799191</t>
  </si>
  <si>
    <t>77 53 542634</t>
  </si>
  <si>
    <t>XTY529222C0002452</t>
  </si>
  <si>
    <t>MAN,DO836LOH65 21431915423200</t>
  </si>
  <si>
    <t>10012398</t>
  </si>
  <si>
    <t>010514</t>
  </si>
  <si>
    <t>ЕР24477</t>
  </si>
  <si>
    <t>50 НМ 799196</t>
  </si>
  <si>
    <t>77 53 542902</t>
  </si>
  <si>
    <t>XTY529222C0002415</t>
  </si>
  <si>
    <t>MAN,DO836LOH65 21432345853242</t>
  </si>
  <si>
    <t>10012399</t>
  </si>
  <si>
    <t>010515</t>
  </si>
  <si>
    <t>ЕР27577</t>
  </si>
  <si>
    <t>50 НМ 799266</t>
  </si>
  <si>
    <t>77 53 542903</t>
  </si>
  <si>
    <t>XTY529222C0002478</t>
  </si>
  <si>
    <t>MAN,DO836LOH65 21432325293242</t>
  </si>
  <si>
    <t>10012755</t>
  </si>
  <si>
    <t>010516</t>
  </si>
  <si>
    <t>ЕР28077</t>
  </si>
  <si>
    <t>50 НМ 799255</t>
  </si>
  <si>
    <t>77 53 542645</t>
  </si>
  <si>
    <t>XTY529222C0002517</t>
  </si>
  <si>
    <t>MAN,DO836LOH65 21431845713190</t>
  </si>
  <si>
    <t>10012753</t>
  </si>
  <si>
    <t>010517</t>
  </si>
  <si>
    <t>ЕО14177</t>
  </si>
  <si>
    <t>50 НК 567347</t>
  </si>
  <si>
    <t>77 53 542644</t>
  </si>
  <si>
    <t>XTY529222С0002173</t>
  </si>
  <si>
    <t>MAN,D0836LOH65 21430405443033</t>
  </si>
  <si>
    <t>10011860</t>
  </si>
  <si>
    <t>010518</t>
  </si>
  <si>
    <t>ЕО13277</t>
  </si>
  <si>
    <t>50 НК 559098</t>
  </si>
  <si>
    <t>77 53 542643</t>
  </si>
  <si>
    <t>XTY529222С0001672</t>
  </si>
  <si>
    <t>MAN,D0836LOH65 21429986042989</t>
  </si>
  <si>
    <t>10011854</t>
  </si>
  <si>
    <t>010519</t>
  </si>
  <si>
    <t>ЕО13477</t>
  </si>
  <si>
    <t>50 НК 559106</t>
  </si>
  <si>
    <t>77 53 542910</t>
  </si>
  <si>
    <t>XTY529222С0001959</t>
  </si>
  <si>
    <t>MAN,D0836LOH65 21430505573050</t>
  </si>
  <si>
    <t>10011855</t>
  </si>
  <si>
    <t>010520</t>
  </si>
  <si>
    <t>ЕО13377</t>
  </si>
  <si>
    <t>50 НК 567318</t>
  </si>
  <si>
    <t>77 53 505444</t>
  </si>
  <si>
    <t>XTY529222С0002155</t>
  </si>
  <si>
    <t>MAN,D0836LOH65 21430506013050</t>
  </si>
  <si>
    <t>10011856</t>
  </si>
  <si>
    <t>010521</t>
  </si>
  <si>
    <t>ЕО14277</t>
  </si>
  <si>
    <t>50 НК 559006</t>
  </si>
  <si>
    <t>77 53 505048</t>
  </si>
  <si>
    <t>XTY529222С0001396</t>
  </si>
  <si>
    <t>MAN,D0836LOH65 21430125673007</t>
  </si>
  <si>
    <t>10011859</t>
  </si>
  <si>
    <t>010522</t>
  </si>
  <si>
    <t>ЕР27377</t>
  </si>
  <si>
    <t>50 НМ 805567</t>
  </si>
  <si>
    <t>77 53 542941</t>
  </si>
  <si>
    <t>XTY529222C0002702</t>
  </si>
  <si>
    <t>MAN,DO836LOH65 21432685223268</t>
  </si>
  <si>
    <t>10012750</t>
  </si>
  <si>
    <t>010523</t>
  </si>
  <si>
    <t>ЕР27477</t>
  </si>
  <si>
    <t>50 НМ 799265</t>
  </si>
  <si>
    <t>77 53 542690</t>
  </si>
  <si>
    <t>XTY529222C0002508</t>
  </si>
  <si>
    <t>MAN,DO836LOH65 21432415923242</t>
  </si>
  <si>
    <t>10012756</t>
  </si>
  <si>
    <t>010524</t>
  </si>
  <si>
    <t>ЕР27277</t>
  </si>
  <si>
    <t>50 НМ 805562</t>
  </si>
  <si>
    <t>77 53 542944</t>
  </si>
  <si>
    <t>XTY529222C0002697</t>
  </si>
  <si>
    <t>MAN,DO836LOH65 21432715713268</t>
  </si>
  <si>
    <t>10012749</t>
  </si>
  <si>
    <t>010525</t>
  </si>
  <si>
    <t>Х510УА77</t>
  </si>
  <si>
    <t>50 HT 932342</t>
  </si>
  <si>
    <t>77 53 542933</t>
  </si>
  <si>
    <t>XTY529222D0003289</t>
  </si>
  <si>
    <t>MAN,D0836LOH65,21435345923538</t>
  </si>
  <si>
    <t>10013086</t>
  </si>
  <si>
    <t>010526</t>
  </si>
  <si>
    <t>Х569ХН77</t>
  </si>
  <si>
    <t>50 HT 932351</t>
  </si>
  <si>
    <t>XTY529222D0003270</t>
  </si>
  <si>
    <t>MAN,D0836LOH65,21435575883555</t>
  </si>
  <si>
    <t>10013087</t>
  </si>
  <si>
    <t>010527</t>
  </si>
  <si>
    <t>Р495МХ777</t>
  </si>
  <si>
    <t>50 НТ 944267</t>
  </si>
  <si>
    <t>77 53 542940</t>
  </si>
  <si>
    <t>XTY529222D0003437</t>
  </si>
  <si>
    <t>MAN,D0836LOH65,21434805713476</t>
  </si>
  <si>
    <t>10013335</t>
  </si>
  <si>
    <t>010528</t>
  </si>
  <si>
    <t>Х504УА77</t>
  </si>
  <si>
    <t>50 HT 932343</t>
  </si>
  <si>
    <t>77 53 542263</t>
  </si>
  <si>
    <t>XTY529222D0003285</t>
  </si>
  <si>
    <t>MAN,D0836LOH65,21435525583546</t>
  </si>
  <si>
    <t>10013085</t>
  </si>
  <si>
    <t>010529</t>
  </si>
  <si>
    <t>К801РМ777</t>
  </si>
  <si>
    <t>50 ОН 336588</t>
  </si>
  <si>
    <t>77 53 504600</t>
  </si>
  <si>
    <t>XTY529222F0004381</t>
  </si>
  <si>
    <t>MAN.D0836LOH65 21439955573991</t>
  </si>
  <si>
    <t>10014229</t>
  </si>
  <si>
    <t>010530</t>
  </si>
  <si>
    <t>М443ОВ777</t>
  </si>
  <si>
    <t>50 ОН 345496</t>
  </si>
  <si>
    <t>77 53 505902</t>
  </si>
  <si>
    <t>XTY529222F0004415</t>
  </si>
  <si>
    <t>MAN.D0836LOH65 21440155804008</t>
  </si>
  <si>
    <t>10014279</t>
  </si>
  <si>
    <t>010531</t>
  </si>
  <si>
    <t>М474ОВ777</t>
  </si>
  <si>
    <t>50 ОН 345493</t>
  </si>
  <si>
    <t>77 53 504596</t>
  </si>
  <si>
    <t>XTY529222F0004431</t>
  </si>
  <si>
    <t>MAN.D0836LOH65 21440375914066</t>
  </si>
  <si>
    <t>10014276</t>
  </si>
  <si>
    <t>010532</t>
  </si>
  <si>
    <t>К615РМ777</t>
  </si>
  <si>
    <t>50 ОН 336580</t>
  </si>
  <si>
    <t>77 53 505917</t>
  </si>
  <si>
    <t>XTY529222F0004355</t>
  </si>
  <si>
    <t>MAN.D0836LOH65 21440065293999</t>
  </si>
  <si>
    <t>10014231</t>
  </si>
  <si>
    <t>010533</t>
  </si>
  <si>
    <t>Е703ОВ777</t>
  </si>
  <si>
    <t>50 ОН 345521</t>
  </si>
  <si>
    <t>77 53 505489</t>
  </si>
  <si>
    <t>XTY529222F0004930</t>
  </si>
  <si>
    <t>MAN.D0836LOH65 21442905904294</t>
  </si>
  <si>
    <t>10014301</t>
  </si>
  <si>
    <t>010534</t>
  </si>
  <si>
    <t>ЕМ91277</t>
  </si>
  <si>
    <t>50 НВ 121762</t>
  </si>
  <si>
    <t>77 53 542264</t>
  </si>
  <si>
    <t>XTY529221B0000729</t>
  </si>
  <si>
    <t>MAN,D0836LOH56 21429625222963</t>
  </si>
  <si>
    <t>10010462</t>
  </si>
  <si>
    <t>010535</t>
  </si>
  <si>
    <t>ЕМ94977</t>
  </si>
  <si>
    <t>50 НВ 114397</t>
  </si>
  <si>
    <t>77 53 542938</t>
  </si>
  <si>
    <t>XTY529221B0000742</t>
  </si>
  <si>
    <t>MAN,D0836LOH56 21429625152963</t>
  </si>
  <si>
    <t>10010603</t>
  </si>
  <si>
    <t>010536</t>
  </si>
  <si>
    <t>ЕА97277</t>
  </si>
  <si>
    <t>50 НВ 121820</t>
  </si>
  <si>
    <t>77 53 542937</t>
  </si>
  <si>
    <t>XTY529221B0000772</t>
  </si>
  <si>
    <t>MAN,D0836LOH56 21429665682971</t>
  </si>
  <si>
    <t>10010451</t>
  </si>
  <si>
    <t>010537</t>
  </si>
  <si>
    <t>ЕМ91777</t>
  </si>
  <si>
    <t>50 НВ 121778</t>
  </si>
  <si>
    <t>77 53 542687</t>
  </si>
  <si>
    <t>XTY529221B0000882</t>
  </si>
  <si>
    <t>MAN,D0836LOH56 21429805242980</t>
  </si>
  <si>
    <t>10010452</t>
  </si>
  <si>
    <t>010538</t>
  </si>
  <si>
    <t>ЕМ92177</t>
  </si>
  <si>
    <t>50 НВ 121827</t>
  </si>
  <si>
    <t>77 53 542943</t>
  </si>
  <si>
    <t>XTY529221B0000587</t>
  </si>
  <si>
    <t>MAN,D0836LOH56 21429466092946</t>
  </si>
  <si>
    <t>10010453</t>
  </si>
  <si>
    <t>010539</t>
  </si>
  <si>
    <t>ЕМ93877</t>
  </si>
  <si>
    <t>50 НВ 132715</t>
  </si>
  <si>
    <t>77 53 542265</t>
  </si>
  <si>
    <t>XTY529221B0001081</t>
  </si>
  <si>
    <t>MAN,D0836LOH56 21429835012980</t>
  </si>
  <si>
    <t>10010581</t>
  </si>
  <si>
    <t>010540</t>
  </si>
  <si>
    <t>ЕМ94077</t>
  </si>
  <si>
    <t>50 НВ 132689</t>
  </si>
  <si>
    <t>77 53 542689</t>
  </si>
  <si>
    <t>XTY529221B0001094</t>
  </si>
  <si>
    <t>MAN,D0836LOH56 21430085793007</t>
  </si>
  <si>
    <t>10010582</t>
  </si>
  <si>
    <t>010541</t>
  </si>
  <si>
    <t>ЕМ93977</t>
  </si>
  <si>
    <t>50 НВ 132711</t>
  </si>
  <si>
    <t>77 53 542688</t>
  </si>
  <si>
    <t>XTY529221B0000971</t>
  </si>
  <si>
    <t>MAN,D0836LOH56 21429995552989</t>
  </si>
  <si>
    <t>10010583</t>
  </si>
  <si>
    <t>010542</t>
  </si>
  <si>
    <t>ЕМ93777</t>
  </si>
  <si>
    <t>50 НВ 132718</t>
  </si>
  <si>
    <t>77 53 542942</t>
  </si>
  <si>
    <t>XTY529221B0001123</t>
  </si>
  <si>
    <t>MAN,D0836LOH56 21430045252999</t>
  </si>
  <si>
    <t>10010584</t>
  </si>
  <si>
    <t>010543</t>
  </si>
  <si>
    <t>М410НК777</t>
  </si>
  <si>
    <t>50 НВ 121715</t>
  </si>
  <si>
    <t>77 53 542261</t>
  </si>
  <si>
    <t>ХТY529221В0000871</t>
  </si>
  <si>
    <t>MAN,D0836LOH56 21429725162971</t>
  </si>
  <si>
    <t>10010484</t>
  </si>
  <si>
    <t>010544</t>
  </si>
  <si>
    <t>ЕМ96577</t>
  </si>
  <si>
    <t>50 НВ 132889</t>
  </si>
  <si>
    <t>77 53 542934</t>
  </si>
  <si>
    <t>XTY529221B0001252</t>
  </si>
  <si>
    <t>MAN,D0836LOH56 20430305493025</t>
  </si>
  <si>
    <t>10011133</t>
  </si>
  <si>
    <t>010545</t>
  </si>
  <si>
    <t>ЕА96177</t>
  </si>
  <si>
    <t>50 НВ 114189</t>
  </si>
  <si>
    <t>77 53 542935</t>
  </si>
  <si>
    <t>XTY529221B0000635</t>
  </si>
  <si>
    <t>MAN,D0836LOH56 21429335292902</t>
  </si>
  <si>
    <t>10010194</t>
  </si>
  <si>
    <t>010546</t>
  </si>
  <si>
    <t>ЕМ94877</t>
  </si>
  <si>
    <t>50 НВ 114407</t>
  </si>
  <si>
    <t>77 53 542936</t>
  </si>
  <si>
    <t>XTY529221B0000673</t>
  </si>
  <si>
    <t>MAN,D0836LOH56 21429575642963</t>
  </si>
  <si>
    <t>10010597</t>
  </si>
  <si>
    <t>010547</t>
  </si>
  <si>
    <t>ЕМ95077</t>
  </si>
  <si>
    <t>50 НВ 114385</t>
  </si>
  <si>
    <t>77 53 542939</t>
  </si>
  <si>
    <t>XTY529221B0000687</t>
  </si>
  <si>
    <t>MAN,D0836LOH56 21429655962971</t>
  </si>
  <si>
    <t>10010595</t>
  </si>
  <si>
    <t>010548</t>
  </si>
  <si>
    <t>ЕО13977</t>
  </si>
  <si>
    <t>50 НК 559164</t>
  </si>
  <si>
    <t>77 53 543509</t>
  </si>
  <si>
    <t>XTY529221B0002070</t>
  </si>
  <si>
    <t>MAN,D0836LOH56 21430765473068</t>
  </si>
  <si>
    <t>10011853</t>
  </si>
  <si>
    <t>010549</t>
  </si>
  <si>
    <t>ЕО05777</t>
  </si>
  <si>
    <t>50 НВ 140780</t>
  </si>
  <si>
    <t>77 53 505437</t>
  </si>
  <si>
    <t>XTY529221B0001565</t>
  </si>
  <si>
    <t>MAN,D0836LOH56 21430555513050</t>
  </si>
  <si>
    <t>10011250</t>
  </si>
  <si>
    <t>010550</t>
  </si>
  <si>
    <t>ЕО05877</t>
  </si>
  <si>
    <t>50 НВ 140756</t>
  </si>
  <si>
    <t>77 53 505442</t>
  </si>
  <si>
    <t>XTY529221B0001495</t>
  </si>
  <si>
    <t>MAN,D0836LOH56 21430655283059</t>
  </si>
  <si>
    <t>10011251</t>
  </si>
  <si>
    <t>010551</t>
  </si>
  <si>
    <t>ЕО07677</t>
  </si>
  <si>
    <t>50 НК 558856</t>
  </si>
  <si>
    <t>77 53 505443</t>
  </si>
  <si>
    <t>XTY529221B0001824</t>
  </si>
  <si>
    <t>MAN,D0836LOH56 21430685653059</t>
  </si>
  <si>
    <t>10011344</t>
  </si>
  <si>
    <t>010552</t>
  </si>
  <si>
    <t>ЕО07477</t>
  </si>
  <si>
    <t>50 НК 558852</t>
  </si>
  <si>
    <t>77 53 505043</t>
  </si>
  <si>
    <t>XTY529221B0001849</t>
  </si>
  <si>
    <t>MAN,D0836LOH56 21430765553068</t>
  </si>
  <si>
    <t>10011345</t>
  </si>
  <si>
    <t>ГОЛАЗ 525110</t>
  </si>
  <si>
    <t>Х189ТО77</t>
  </si>
  <si>
    <t>50 НР 217871</t>
  </si>
  <si>
    <t>77 53 543508</t>
  </si>
  <si>
    <t>XTF525110C0000081</t>
  </si>
  <si>
    <t>DC09102K01 6730414</t>
  </si>
  <si>
    <t>YS2K4X20001880192</t>
  </si>
  <si>
    <t>10013547</t>
  </si>
  <si>
    <t>В922НА77</t>
  </si>
  <si>
    <t>50 НР 217864</t>
  </si>
  <si>
    <t>77 53 505968</t>
  </si>
  <si>
    <t>XTF525110С0000073</t>
  </si>
  <si>
    <t>DC9102K01 6729576</t>
  </si>
  <si>
    <t>YS2K4X20001880156</t>
  </si>
  <si>
    <t>10013560</t>
  </si>
  <si>
    <t>В921НА77</t>
  </si>
  <si>
    <t>50 НУ 870888</t>
  </si>
  <si>
    <t>77 53 505863</t>
  </si>
  <si>
    <t>XTF525110D0000098</t>
  </si>
  <si>
    <t>DC9102K01 6731568</t>
  </si>
  <si>
    <t>YS2K4X20001880293</t>
  </si>
  <si>
    <t>10013559</t>
  </si>
  <si>
    <t>Х195ТО77</t>
  </si>
  <si>
    <t>50 НР 237622</t>
  </si>
  <si>
    <t>77 53 505397</t>
  </si>
  <si>
    <t>XTF525110C0000023</t>
  </si>
  <si>
    <t>DC09102K01 6710831</t>
  </si>
  <si>
    <t>YS2K4X20001878737</t>
  </si>
  <si>
    <t>10013546</t>
  </si>
  <si>
    <t>Х198ТО77</t>
  </si>
  <si>
    <t>50 НР 237624</t>
  </si>
  <si>
    <t>77 53 543502</t>
  </si>
  <si>
    <t>XTF525110C0000065</t>
  </si>
  <si>
    <t>DC09102K01 6728165</t>
  </si>
  <si>
    <t>YS2K4X20001880071</t>
  </si>
  <si>
    <t>10013552</t>
  </si>
  <si>
    <t>Х174ТО77</t>
  </si>
  <si>
    <t>50 НР 217868</t>
  </si>
  <si>
    <t>77 53 505373</t>
  </si>
  <si>
    <t>XTF525110C0000077</t>
  </si>
  <si>
    <t>DC09102K01 6729776</t>
  </si>
  <si>
    <t>YS2K4X20001880168</t>
  </si>
  <si>
    <t>10013553</t>
  </si>
  <si>
    <t>Х196ТО77</t>
  </si>
  <si>
    <t>50 НР 217855</t>
  </si>
  <si>
    <t>77 53 542289</t>
  </si>
  <si>
    <t>XTF525110C0000063</t>
  </si>
  <si>
    <t>DC09102K01 6728093</t>
  </si>
  <si>
    <t>YS2K4X20001880069</t>
  </si>
  <si>
    <t>10013548</t>
  </si>
  <si>
    <t>Х194ТО77</t>
  </si>
  <si>
    <t>50 НР 217861</t>
  </si>
  <si>
    <t>77 53 543405</t>
  </si>
  <si>
    <t>XTF525110C0000070</t>
  </si>
  <si>
    <t>DC09102K01 6729335</t>
  </si>
  <si>
    <t>YS2K4X20001880143</t>
  </si>
  <si>
    <t>10013490</t>
  </si>
  <si>
    <t>Р888УО77</t>
  </si>
  <si>
    <t>50 НУ 870883</t>
  </si>
  <si>
    <t>77 53 505374</t>
  </si>
  <si>
    <t>XTF525110D0000447</t>
  </si>
  <si>
    <t>DC09102K01 6756737</t>
  </si>
  <si>
    <t>YS2K4X20001884592</t>
  </si>
  <si>
    <t>10013506</t>
  </si>
  <si>
    <t>Р887УО77</t>
  </si>
  <si>
    <t>50 НУ 870902</t>
  </si>
  <si>
    <t>77 53 543404</t>
  </si>
  <si>
    <t>XTF525110D0000454</t>
  </si>
  <si>
    <t>DC09102K01 6757119</t>
  </si>
  <si>
    <t>YS2K4X20001884644</t>
  </si>
  <si>
    <t>10013504</t>
  </si>
  <si>
    <t>О016АМ777</t>
  </si>
  <si>
    <t>50 НУ 870882</t>
  </si>
  <si>
    <t>77 53 543403</t>
  </si>
  <si>
    <t>XTF525110D0000444</t>
  </si>
  <si>
    <t>DC09102K01 6756383</t>
  </si>
  <si>
    <t>YS2K4X20001884570</t>
  </si>
  <si>
    <t>10013507</t>
  </si>
  <si>
    <t>Р884УО77</t>
  </si>
  <si>
    <t>50 НУ 870900</t>
  </si>
  <si>
    <t>77 53 543507</t>
  </si>
  <si>
    <t>XTF525110D0000451</t>
  </si>
  <si>
    <t>DC09102K01 6756748</t>
  </si>
  <si>
    <t>YS2K4X20001884594</t>
  </si>
  <si>
    <t>10013503</t>
  </si>
  <si>
    <t>Р882УО77</t>
  </si>
  <si>
    <t>50 НУ 870894</t>
  </si>
  <si>
    <t>77 53 543506</t>
  </si>
  <si>
    <t>XTF525110D0000448</t>
  </si>
  <si>
    <t>DC09102K01 6756794</t>
  </si>
  <si>
    <t>YS2K4X20001884596</t>
  </si>
  <si>
    <t>10013505</t>
  </si>
  <si>
    <t>Е799КК77</t>
  </si>
  <si>
    <t>50 НТ 944307</t>
  </si>
  <si>
    <t>7753 №617383</t>
  </si>
  <si>
    <t>XTY6213S2D0001100</t>
  </si>
  <si>
    <t>MAN,D0836LOH64,21434865623492</t>
  </si>
  <si>
    <t>ОТСУТСТВУЮТ</t>
  </si>
  <si>
    <t>10013287</t>
  </si>
  <si>
    <t>О302КО777</t>
  </si>
  <si>
    <t>50 ОВ 096052</t>
  </si>
  <si>
    <t>77 53 505400</t>
  </si>
  <si>
    <t>XTY621322E0001242</t>
  </si>
  <si>
    <t>MAN,D0836LOH64,21438215713822</t>
  </si>
  <si>
    <t>10013808</t>
  </si>
  <si>
    <t>Р077КХ777</t>
  </si>
  <si>
    <t>50 ОВ 096099</t>
  </si>
  <si>
    <t>77 53 542294</t>
  </si>
  <si>
    <t>XTY621322E0001320</t>
  </si>
  <si>
    <t>MAN,D0836LOH64,21439385483937</t>
  </si>
  <si>
    <t>10013877</t>
  </si>
  <si>
    <t>О447КХ777</t>
  </si>
  <si>
    <t>50 ОВ 096092</t>
  </si>
  <si>
    <t>77 53 505801</t>
  </si>
  <si>
    <t>XTY621322E0001305</t>
  </si>
  <si>
    <t>MAN.D0836LOH64.21439375853937</t>
  </si>
  <si>
    <t>10013872</t>
  </si>
  <si>
    <t>ЕМ89877</t>
  </si>
  <si>
    <t>50 НВ 121636</t>
  </si>
  <si>
    <t>77 53 505399</t>
  </si>
  <si>
    <t>XTY621321B0000667</t>
  </si>
  <si>
    <t>MAN,D0836LOH56 21429105742902</t>
  </si>
  <si>
    <t>10010382</t>
  </si>
  <si>
    <t>ЕР22777</t>
  </si>
  <si>
    <t>50 НК 567447</t>
  </si>
  <si>
    <t>77 53 543505</t>
  </si>
  <si>
    <t>XTY621321C0000726</t>
  </si>
  <si>
    <t>MAN,D0836LOH55 21430365623033</t>
  </si>
  <si>
    <t>10012106</t>
  </si>
  <si>
    <t>ЕР22677</t>
  </si>
  <si>
    <t>50 НК 567437</t>
  </si>
  <si>
    <t>77 53 505391</t>
  </si>
  <si>
    <t>XTY621321C0000718</t>
  </si>
  <si>
    <t>MAN,D0836LOH55 21430445253025</t>
  </si>
  <si>
    <t>10012105</t>
  </si>
  <si>
    <t>ЕМ88677</t>
  </si>
  <si>
    <t>50 НА 764968</t>
  </si>
  <si>
    <t>77 53 505392</t>
  </si>
  <si>
    <t>XTY621320A0000577</t>
  </si>
  <si>
    <t>MAND0836LOH40 20427165532720</t>
  </si>
  <si>
    <t>10009866</t>
  </si>
  <si>
    <t>ЕА99477</t>
  </si>
  <si>
    <t>50 НА 065389</t>
  </si>
  <si>
    <t>77 53 505390</t>
  </si>
  <si>
    <t>XTY621320A0000579</t>
  </si>
  <si>
    <t>MAND0836LOH40 20427145902720</t>
  </si>
  <si>
    <t>10009868</t>
  </si>
  <si>
    <t>Н354МХ777</t>
  </si>
  <si>
    <t>50 НА 058403</t>
  </si>
  <si>
    <t>77 53 543503</t>
  </si>
  <si>
    <t>XTY621320A0000512</t>
  </si>
  <si>
    <t>MAND0836LOH40 20426535392658</t>
  </si>
  <si>
    <t>10009384</t>
  </si>
  <si>
    <t>ЕА99377</t>
  </si>
  <si>
    <t>50 НА 065387</t>
  </si>
  <si>
    <t>77 53 543442</t>
  </si>
  <si>
    <t>XTY621320A0000578</t>
  </si>
  <si>
    <t>MAND0836LOH40 20426535692658</t>
  </si>
  <si>
    <t>10009867</t>
  </si>
  <si>
    <t>ЕА99577</t>
  </si>
  <si>
    <t>50 НА 065378</t>
  </si>
  <si>
    <t>77 53 543441</t>
  </si>
  <si>
    <t>XTY621320A0000583</t>
  </si>
  <si>
    <t>MAND0836LOH40 20427115972720</t>
  </si>
  <si>
    <t>10009870</t>
  </si>
  <si>
    <t>ЕА93777</t>
  </si>
  <si>
    <t>50 НА 058334</t>
  </si>
  <si>
    <t>77 53 543530</t>
  </si>
  <si>
    <t>XTY621320A0000473</t>
  </si>
  <si>
    <t>MAND0836LOH40 20426185592624</t>
  </si>
  <si>
    <t>10009234</t>
  </si>
  <si>
    <t>ЕА91877</t>
  </si>
  <si>
    <t>50 НА 058336</t>
  </si>
  <si>
    <t>77 53 543529</t>
  </si>
  <si>
    <t>XTY621320A0000478</t>
  </si>
  <si>
    <t>MAND0836LOH40 20426475082641</t>
  </si>
  <si>
    <t>10009235</t>
  </si>
  <si>
    <t>010583</t>
  </si>
  <si>
    <t>ВС12077</t>
  </si>
  <si>
    <t>34 МТ 377168</t>
  </si>
  <si>
    <t>77 53 543525</t>
  </si>
  <si>
    <t>Х4К62700680000219</t>
  </si>
  <si>
    <t>BF6M1013FC 10689753</t>
  </si>
  <si>
    <t>10008296</t>
  </si>
  <si>
    <t>010584</t>
  </si>
  <si>
    <t>ВС17777</t>
  </si>
  <si>
    <t>34 МТ 376864</t>
  </si>
  <si>
    <t>77 53 543524</t>
  </si>
  <si>
    <t>Х4К62700680000208</t>
  </si>
  <si>
    <t>BF6M1013FC 10737664</t>
  </si>
  <si>
    <t>10008239</t>
  </si>
  <si>
    <t>010585</t>
  </si>
  <si>
    <t>М412НК777</t>
  </si>
  <si>
    <t>34 МТ 375683</t>
  </si>
  <si>
    <t>77 53 543440</t>
  </si>
  <si>
    <t>Х4К62700680000190</t>
  </si>
  <si>
    <t>BF6M1013FC 10723192</t>
  </si>
  <si>
    <t>10008196</t>
  </si>
  <si>
    <t>Т446УА777</t>
  </si>
  <si>
    <t>50 ОО 971267</t>
  </si>
  <si>
    <t>77 53 504993</t>
  </si>
  <si>
    <t>XTY529265H0005913</t>
  </si>
  <si>
    <t>ЯМЗ,53633, G0037143</t>
  </si>
  <si>
    <t>10015323</t>
  </si>
  <si>
    <t>МО56077</t>
  </si>
  <si>
    <t>40 ОМ 970035</t>
  </si>
  <si>
    <t>7750 773211</t>
  </si>
  <si>
    <t>XTY529265H0006219</t>
  </si>
  <si>
    <t>ЯМЗ,53633, H0040080</t>
  </si>
  <si>
    <t>10015502</t>
  </si>
  <si>
    <t>011501</t>
  </si>
  <si>
    <t>ЛиАЗ 5256</t>
  </si>
  <si>
    <t>ЛиАЗ 525623-01</t>
  </si>
  <si>
    <t>ВС19077</t>
  </si>
  <si>
    <t>50 МР 017585</t>
  </si>
  <si>
    <t>77 53 №617326</t>
  </si>
  <si>
    <t>XTY52562T80021588</t>
  </si>
  <si>
    <t>CAT3126EDITAATAACG3E03439</t>
  </si>
  <si>
    <t>10008075</t>
  </si>
  <si>
    <t>011505</t>
  </si>
  <si>
    <t>ЕА98977</t>
  </si>
  <si>
    <t>16 МТ 891075</t>
  </si>
  <si>
    <t>77 53 №617307</t>
  </si>
  <si>
    <t>Z7G244000BS023751</t>
  </si>
  <si>
    <t>F1AE0481C1199961</t>
  </si>
  <si>
    <t>10009956</t>
  </si>
  <si>
    <t>011506</t>
  </si>
  <si>
    <t>ЕА99277</t>
  </si>
  <si>
    <t>16 МТ 891079</t>
  </si>
  <si>
    <t>77 53 543631</t>
  </si>
  <si>
    <t>Z7G244000BS023722</t>
  </si>
  <si>
    <t>F1AE0481C1198780</t>
  </si>
  <si>
    <t>10009961</t>
  </si>
  <si>
    <t>011507</t>
  </si>
  <si>
    <t>АН91777</t>
  </si>
  <si>
    <t>16 МТ 891163</t>
  </si>
  <si>
    <t>77 53 №617324</t>
  </si>
  <si>
    <t>Z7G244000BS023718</t>
  </si>
  <si>
    <t>F1AE0481C1218228</t>
  </si>
  <si>
    <t>10009967</t>
  </si>
  <si>
    <t>011509</t>
  </si>
  <si>
    <t>КА65050</t>
  </si>
  <si>
    <t>50 НВ 140972</t>
  </si>
  <si>
    <t>77 58 636980</t>
  </si>
  <si>
    <t>ХТУ621321В0000634</t>
  </si>
  <si>
    <t>MAN.D0836LOH55 21429085282902</t>
  </si>
  <si>
    <t>10011497</t>
  </si>
  <si>
    <t>011511</t>
  </si>
  <si>
    <t>ЕА85077</t>
  </si>
  <si>
    <t>50 МХ 626699</t>
  </si>
  <si>
    <t>77 53 505052</t>
  </si>
  <si>
    <t>XTY52922090000359</t>
  </si>
  <si>
    <t>MAND0836L0H04 19521265902129</t>
  </si>
  <si>
    <t>10008791</t>
  </si>
  <si>
    <t>011512</t>
  </si>
  <si>
    <t>А932СР777</t>
  </si>
  <si>
    <t>50 ОО 971209</t>
  </si>
  <si>
    <t>77 58 №686086</t>
  </si>
  <si>
    <t>XTY529265H0005879</t>
  </si>
  <si>
    <t>ЯМЗ,53633,G0033688</t>
  </si>
  <si>
    <t>10015204</t>
  </si>
  <si>
    <t>011513</t>
  </si>
  <si>
    <t>МО55977</t>
  </si>
  <si>
    <t>40 ОМ 970051</t>
  </si>
  <si>
    <t>7750 773210</t>
  </si>
  <si>
    <t>XTY529265H0006242</t>
  </si>
  <si>
    <t>ЯМЗ,53633, H0040248</t>
  </si>
  <si>
    <t>10015503</t>
  </si>
  <si>
    <t>011514</t>
  </si>
  <si>
    <t>ХА68277</t>
  </si>
  <si>
    <t>50 ОС 989586</t>
  </si>
  <si>
    <t>77 56 246250</t>
  </si>
  <si>
    <t>XTY529265H0006519</t>
  </si>
  <si>
    <t>ЯМЗ 53633 Н00447954</t>
  </si>
  <si>
    <t>10015928</t>
  </si>
  <si>
    <t>011515</t>
  </si>
  <si>
    <t>ЕА86377</t>
  </si>
  <si>
    <t>50 МХ 626681</t>
  </si>
  <si>
    <t>77 53 542610</t>
  </si>
  <si>
    <t>XTY52922090000350</t>
  </si>
  <si>
    <t>MAND0836L0H04 19521255972122</t>
  </si>
  <si>
    <t>10008790</t>
  </si>
  <si>
    <t>011516</t>
  </si>
  <si>
    <t>ЕМ94377</t>
  </si>
  <si>
    <t>50 НВ 132710</t>
  </si>
  <si>
    <t>77 53 №544254</t>
  </si>
  <si>
    <t>XTY529221B0001130</t>
  </si>
  <si>
    <t>MAN,D0836LOH56 21429985612989</t>
  </si>
  <si>
    <t>10010589</t>
  </si>
  <si>
    <t>011517</t>
  </si>
  <si>
    <t>Х028СО777</t>
  </si>
  <si>
    <t>50 00 971226</t>
  </si>
  <si>
    <t>77 58 №688498</t>
  </si>
  <si>
    <t>XTY529265H0005924</t>
  </si>
  <si>
    <t>ЯМЗ 53633 G0037001</t>
  </si>
  <si>
    <t>10015262</t>
  </si>
  <si>
    <t>011518</t>
  </si>
  <si>
    <t>Р959СО777</t>
  </si>
  <si>
    <t>50 00 971227</t>
  </si>
  <si>
    <t>77 58 №733403</t>
  </si>
  <si>
    <t>XTY529265H0005923</t>
  </si>
  <si>
    <t>ЯМЗ 53633 G0037005</t>
  </si>
  <si>
    <t>10015264</t>
  </si>
  <si>
    <t>011519</t>
  </si>
  <si>
    <t>К885УА777</t>
  </si>
  <si>
    <t>50 00 971162</t>
  </si>
  <si>
    <t>77 58 №736335</t>
  </si>
  <si>
    <t>XTY429260H0000971</t>
  </si>
  <si>
    <t>ЯМЗ 53403 G0035858</t>
  </si>
  <si>
    <t>10015186</t>
  </si>
  <si>
    <t>011532</t>
  </si>
  <si>
    <t>НМ84177</t>
  </si>
  <si>
    <t>50 ОТ 566844</t>
  </si>
  <si>
    <t>77 58 №570103</t>
  </si>
  <si>
    <t>XTY621365H0001635</t>
  </si>
  <si>
    <t>ЯМЗ,53613,Н0051453</t>
  </si>
  <si>
    <t>10016037</t>
  </si>
  <si>
    <t>011533</t>
  </si>
  <si>
    <t>НМ84077</t>
  </si>
  <si>
    <t>50 ОТ 566926</t>
  </si>
  <si>
    <t>77 58 №570102</t>
  </si>
  <si>
    <t>XTY621365H0001738</t>
  </si>
  <si>
    <t>ЯМЗ,53613,Н0057490</t>
  </si>
  <si>
    <t>10016036</t>
  </si>
  <si>
    <t>011534</t>
  </si>
  <si>
    <t>НМ83177</t>
  </si>
  <si>
    <t>50 ОТ 566884</t>
  </si>
  <si>
    <t>77 58 №568419</t>
  </si>
  <si>
    <t>XTY621365H0001652</t>
  </si>
  <si>
    <t>ЯМЗ 53613 Н0051547</t>
  </si>
  <si>
    <t>10016001</t>
  </si>
  <si>
    <t>011535</t>
  </si>
  <si>
    <t>Mercedes Benz 2232</t>
  </si>
  <si>
    <t>MERCEDES BENZ 223206</t>
  </si>
  <si>
    <t>ХА52377</t>
  </si>
  <si>
    <t>52 ОМ 310530</t>
  </si>
  <si>
    <t>77 54 462074</t>
  </si>
  <si>
    <t>Z7C223206G0006531</t>
  </si>
  <si>
    <t>646701B0014625</t>
  </si>
  <si>
    <t>XDN9098431B116109</t>
  </si>
  <si>
    <t>10015781</t>
  </si>
  <si>
    <t>011536</t>
  </si>
  <si>
    <t>ХА51577</t>
  </si>
  <si>
    <t>52 ОМ 310628</t>
  </si>
  <si>
    <t>77 53 809330</t>
  </si>
  <si>
    <t>Z7C223206G0006554</t>
  </si>
  <si>
    <t>646701B0015012</t>
  </si>
  <si>
    <t>XDN9098431В116500</t>
  </si>
  <si>
    <t>10015720</t>
  </si>
  <si>
    <t>011537</t>
  </si>
  <si>
    <t>ХА51377</t>
  </si>
  <si>
    <t>52 ОМ 310582</t>
  </si>
  <si>
    <t>77 53 809328</t>
  </si>
  <si>
    <t>Z7C223206G0006551</t>
  </si>
  <si>
    <t>646701B0014788</t>
  </si>
  <si>
    <t>XDN9098431В116258</t>
  </si>
  <si>
    <t>10015718</t>
  </si>
  <si>
    <t>011538</t>
  </si>
  <si>
    <t>ХА52477</t>
  </si>
  <si>
    <t>52 ОМ 310541</t>
  </si>
  <si>
    <t>77 54 462075</t>
  </si>
  <si>
    <t>Z7C223206G0006564</t>
  </si>
  <si>
    <t>646701B0014701</t>
  </si>
  <si>
    <t>XDN9098431B116185</t>
  </si>
  <si>
    <t>10015783</t>
  </si>
  <si>
    <t>011539</t>
  </si>
  <si>
    <t>ХА49677</t>
  </si>
  <si>
    <t>52 ОМ 310538</t>
  </si>
  <si>
    <t>77 53 809311</t>
  </si>
  <si>
    <t>Z7C223206G0006550</t>
  </si>
  <si>
    <t>646701B0014804</t>
  </si>
  <si>
    <t>XDN9098431В116449</t>
  </si>
  <si>
    <t>10015721</t>
  </si>
  <si>
    <t>011540</t>
  </si>
  <si>
    <t>ХА49477</t>
  </si>
  <si>
    <t>52 ОМ 313354</t>
  </si>
  <si>
    <t>77 53 809309</t>
  </si>
  <si>
    <t>Z7C223206G0006992</t>
  </si>
  <si>
    <t>646701B0015094</t>
  </si>
  <si>
    <t>XDN9098431В116614</t>
  </si>
  <si>
    <t>10015722</t>
  </si>
  <si>
    <t>011541</t>
  </si>
  <si>
    <t>ХА51077</t>
  </si>
  <si>
    <t>52 ОМ 313365</t>
  </si>
  <si>
    <t>77 53 809325</t>
  </si>
  <si>
    <t>Z7C223206G0007002</t>
  </si>
  <si>
    <t>646701B0015147</t>
  </si>
  <si>
    <t>XDN9098431В116653</t>
  </si>
  <si>
    <t>10015723</t>
  </si>
  <si>
    <t>011542</t>
  </si>
  <si>
    <t>ХА49777</t>
  </si>
  <si>
    <t>52 ОМ 313364</t>
  </si>
  <si>
    <t>77 53 809312</t>
  </si>
  <si>
    <t>Z7C223206G0007001</t>
  </si>
  <si>
    <t>646701B0014975</t>
  </si>
  <si>
    <t>XDN9098431В116545</t>
  </si>
  <si>
    <t>10015724</t>
  </si>
  <si>
    <t>011543</t>
  </si>
  <si>
    <t>ХА50377</t>
  </si>
  <si>
    <t>52 ОМ 310581</t>
  </si>
  <si>
    <t>77 53 809318</t>
  </si>
  <si>
    <t>Z7C223206G0006519</t>
  </si>
  <si>
    <t>646701B0014672</t>
  </si>
  <si>
    <t>XDN9098431В116219</t>
  </si>
  <si>
    <t>10015725</t>
  </si>
  <si>
    <t>011544</t>
  </si>
  <si>
    <t>ХА49177</t>
  </si>
  <si>
    <t>52 ОМ 313358</t>
  </si>
  <si>
    <t>77 53 809306</t>
  </si>
  <si>
    <t>Z7C223206G0006996</t>
  </si>
  <si>
    <t>646701B0015026</t>
  </si>
  <si>
    <t>XDN9098431В116540</t>
  </si>
  <si>
    <t>10015726</t>
  </si>
  <si>
    <t>011545</t>
  </si>
  <si>
    <t>ХА51677</t>
  </si>
  <si>
    <t>52 ОМ 310472</t>
  </si>
  <si>
    <t>77 53 809331</t>
  </si>
  <si>
    <t>Z7C223206G0006527</t>
  </si>
  <si>
    <t>646701B0014734</t>
  </si>
  <si>
    <t>XDN9098431В116146</t>
  </si>
  <si>
    <t>10015727</t>
  </si>
  <si>
    <t>011546</t>
  </si>
  <si>
    <t>ХА50277</t>
  </si>
  <si>
    <t>52 ОМ 310447</t>
  </si>
  <si>
    <t>77 53 809317</t>
  </si>
  <si>
    <t>Z7C223206G0006526</t>
  </si>
  <si>
    <t>646701B0014691</t>
  </si>
  <si>
    <t>XDN9098431В116108</t>
  </si>
  <si>
    <t>10015728</t>
  </si>
  <si>
    <t>011547</t>
  </si>
  <si>
    <t>ХА48877</t>
  </si>
  <si>
    <t>52 ОМ 310569</t>
  </si>
  <si>
    <t>77 53 809303</t>
  </si>
  <si>
    <t>Z7C223206G0006555</t>
  </si>
  <si>
    <t>646701B0014607</t>
  </si>
  <si>
    <t>XDN9098431В116107</t>
  </si>
  <si>
    <t>10015729</t>
  </si>
  <si>
    <t>011548</t>
  </si>
  <si>
    <t>ХА50077</t>
  </si>
  <si>
    <t>52 ОМ 310629</t>
  </si>
  <si>
    <t>77 53 809315</t>
  </si>
  <si>
    <t>Z7C223206G0006556</t>
  </si>
  <si>
    <t>646701B0015050</t>
  </si>
  <si>
    <t>XDN9098431В116259</t>
  </si>
  <si>
    <t>10015730</t>
  </si>
  <si>
    <t>011549</t>
  </si>
  <si>
    <t>ХА48777</t>
  </si>
  <si>
    <t>52 ОМ 310574</t>
  </si>
  <si>
    <t>77 53 809302</t>
  </si>
  <si>
    <t>Z7C223206G0006533</t>
  </si>
  <si>
    <t>646701B0014811</t>
  </si>
  <si>
    <t>XDN9098431В116222</t>
  </si>
  <si>
    <t>10015731</t>
  </si>
  <si>
    <t>6</t>
  </si>
  <si>
    <t>ЕР29777</t>
  </si>
  <si>
    <t>50 НР 217937</t>
  </si>
  <si>
    <t>7753 №505850</t>
  </si>
  <si>
    <t>XTY5292S2C0002883</t>
  </si>
  <si>
    <t>MAN,DO836LOH65 21432875273286</t>
  </si>
  <si>
    <t>10012905</t>
  </si>
  <si>
    <t>ЕР29477</t>
  </si>
  <si>
    <t>50 НР 217935</t>
  </si>
  <si>
    <t>77 53 505833</t>
  </si>
  <si>
    <t>XTY5292S2C0002595</t>
  </si>
  <si>
    <t>MAN,DO836LOH65 21432595813268</t>
  </si>
  <si>
    <t>10012903</t>
  </si>
  <si>
    <t>ЕР29677</t>
  </si>
  <si>
    <t>50 НР 217932</t>
  </si>
  <si>
    <t>77 53 505848</t>
  </si>
  <si>
    <t>XTY5292S2C0002886</t>
  </si>
  <si>
    <t>MAN,DO836LOH65 21432885373286</t>
  </si>
  <si>
    <t>10012907</t>
  </si>
  <si>
    <t>010603</t>
  </si>
  <si>
    <t>Н356МХ777</t>
  </si>
  <si>
    <t>50 НК 567376</t>
  </si>
  <si>
    <t>77 53 505849</t>
  </si>
  <si>
    <t>ХТY529222С0002229</t>
  </si>
  <si>
    <t>MAN,D0836LOH65 21430296083025</t>
  </si>
  <si>
    <t>10011611</t>
  </si>
  <si>
    <t>010604</t>
  </si>
  <si>
    <t>ЕО12877</t>
  </si>
  <si>
    <t>50 НК 567328</t>
  </si>
  <si>
    <t>77 53 505045</t>
  </si>
  <si>
    <t>XTY529222С0002167</t>
  </si>
  <si>
    <t>MAN,D0836LOH65 21430535363050</t>
  </si>
  <si>
    <t>10011865</t>
  </si>
  <si>
    <t>010605</t>
  </si>
  <si>
    <t>ЕО12777</t>
  </si>
  <si>
    <t>50 НК 559103</t>
  </si>
  <si>
    <t>77 53 505454</t>
  </si>
  <si>
    <t>XTY529222С0001908</t>
  </si>
  <si>
    <t>MAN,D0836LOH65 21430795723059</t>
  </si>
  <si>
    <t>10011864</t>
  </si>
  <si>
    <t>010606</t>
  </si>
  <si>
    <t>ЕР74077</t>
  </si>
  <si>
    <t>50 НМ 777863</t>
  </si>
  <si>
    <t>77 53 505916</t>
  </si>
  <si>
    <t>XTY529222C0002454</t>
  </si>
  <si>
    <t>MAN,D0836LOH65 21431875093200</t>
  </si>
  <si>
    <t>10012422</t>
  </si>
  <si>
    <t>010607</t>
  </si>
  <si>
    <t>А868ХУ197</t>
  </si>
  <si>
    <t>50 НМ 799267</t>
  </si>
  <si>
    <t>77 53 505674</t>
  </si>
  <si>
    <t>XTY529222C0002531</t>
  </si>
  <si>
    <t>MAN,DO836LOH65 21431885983200</t>
  </si>
  <si>
    <t>10012754</t>
  </si>
  <si>
    <t>010608</t>
  </si>
  <si>
    <t>ЕР28177</t>
  </si>
  <si>
    <t>50 НМ 799264</t>
  </si>
  <si>
    <t>77 53 505835</t>
  </si>
  <si>
    <t>XTY529222C0002469</t>
  </si>
  <si>
    <t>MAN,DO836LOH65 21432325023242</t>
  </si>
  <si>
    <t>10012757</t>
  </si>
  <si>
    <t>010609</t>
  </si>
  <si>
    <t>ЕР28277</t>
  </si>
  <si>
    <t>50 НМ 805577</t>
  </si>
  <si>
    <t>7753 №543491</t>
  </si>
  <si>
    <t>XTY529222C0002610</t>
  </si>
  <si>
    <t>MAN D0836LOH 01348365564840</t>
  </si>
  <si>
    <t>10012752</t>
  </si>
  <si>
    <t>010610</t>
  </si>
  <si>
    <t>ЕР28377</t>
  </si>
  <si>
    <t>50 НМ 805578</t>
  </si>
  <si>
    <t>77 53 505836</t>
  </si>
  <si>
    <t>XTY529222C0002635</t>
  </si>
  <si>
    <t>MAN,DO836LOH65 21432526003252</t>
  </si>
  <si>
    <t>10012751</t>
  </si>
  <si>
    <t>010611</t>
  </si>
  <si>
    <t>ЕО12977</t>
  </si>
  <si>
    <t>50 НК 567361</t>
  </si>
  <si>
    <t>77 53 505062</t>
  </si>
  <si>
    <t>XTY529222С0002174</t>
  </si>
  <si>
    <t>MAN,D0836LOH65 21430505733050</t>
  </si>
  <si>
    <t>10011867</t>
  </si>
  <si>
    <t>010612</t>
  </si>
  <si>
    <t>ЕО14377</t>
  </si>
  <si>
    <t>50 НК 567360</t>
  </si>
  <si>
    <t>77 53 505046</t>
  </si>
  <si>
    <t>XTY529222С0002172</t>
  </si>
  <si>
    <t>MAN,D0836LOH65 21430525293050</t>
  </si>
  <si>
    <t>10011868</t>
  </si>
  <si>
    <t>010613</t>
  </si>
  <si>
    <t>ЕО13077</t>
  </si>
  <si>
    <t>50 НК 567348</t>
  </si>
  <si>
    <t>77 53 505044</t>
  </si>
  <si>
    <t>XTY529222С0002194</t>
  </si>
  <si>
    <t>MAN,D0836LOH65 21430415983025</t>
  </si>
  <si>
    <t>10011869</t>
  </si>
  <si>
    <t>010614</t>
  </si>
  <si>
    <t>ЕО13777</t>
  </si>
  <si>
    <t>50 НК 567357</t>
  </si>
  <si>
    <t>77 53 505047</t>
  </si>
  <si>
    <t>XTY529222С0002187</t>
  </si>
  <si>
    <t>MAN D0836LOH 01348365144840</t>
  </si>
  <si>
    <t>10011870</t>
  </si>
  <si>
    <t>010615</t>
  </si>
  <si>
    <t>ЕР24577</t>
  </si>
  <si>
    <t>50 НМ 777872</t>
  </si>
  <si>
    <t>77 53 505841</t>
  </si>
  <si>
    <t>XTY529222C0002356</t>
  </si>
  <si>
    <t>MAN,DO836LOH65 21431725713181</t>
  </si>
  <si>
    <t>10012384</t>
  </si>
  <si>
    <t>010616</t>
  </si>
  <si>
    <t>ЕР25477</t>
  </si>
  <si>
    <t>50 НМ 777874</t>
  </si>
  <si>
    <t>77 53 505673</t>
  </si>
  <si>
    <t>XTY529222C0002363</t>
  </si>
  <si>
    <t>MAN,DO836LOH65 21431725513181</t>
  </si>
  <si>
    <t>10012385</t>
  </si>
  <si>
    <t>010617</t>
  </si>
  <si>
    <t>ЕР25577</t>
  </si>
  <si>
    <t>50 НМ 777832</t>
  </si>
  <si>
    <t>77 53 505840</t>
  </si>
  <si>
    <t>XTY529222C0002445</t>
  </si>
  <si>
    <t>MAN,DO836LOH65 21431845893190</t>
  </si>
  <si>
    <t>10012382</t>
  </si>
  <si>
    <t>010618</t>
  </si>
  <si>
    <t>ЕР25277</t>
  </si>
  <si>
    <t>50 НМ 777859</t>
  </si>
  <si>
    <t>77 53 505847</t>
  </si>
  <si>
    <t>XTY529222C0002437</t>
  </si>
  <si>
    <t>MAN,DO836LOH65 21431925333200</t>
  </si>
  <si>
    <t>10012400</t>
  </si>
  <si>
    <t>010619</t>
  </si>
  <si>
    <t>ЕР24977</t>
  </si>
  <si>
    <t>50 НМ 777894</t>
  </si>
  <si>
    <t>77 53 505867</t>
  </si>
  <si>
    <t>XTY529222C0002337</t>
  </si>
  <si>
    <t>MAN,DO836LOH65 21431685513173</t>
  </si>
  <si>
    <t>10012383</t>
  </si>
  <si>
    <t>010620</t>
  </si>
  <si>
    <t>ЕР70377</t>
  </si>
  <si>
    <t>50 НК 567557</t>
  </si>
  <si>
    <t>77 53 505862</t>
  </si>
  <si>
    <t>XTY529222C0002213</t>
  </si>
  <si>
    <t>MAN,D0836LOH65 21430405323033</t>
  </si>
  <si>
    <t>10012173</t>
  </si>
  <si>
    <t>010621</t>
  </si>
  <si>
    <t>ЕО14477</t>
  </si>
  <si>
    <t>50 НК 567319</t>
  </si>
  <si>
    <t>77 53 505050</t>
  </si>
  <si>
    <t>XTY529222С0002133</t>
  </si>
  <si>
    <t>MAN,D0836LOH65 21430075213007</t>
  </si>
  <si>
    <t>10011863</t>
  </si>
  <si>
    <t>010622</t>
  </si>
  <si>
    <t>ЕО13877</t>
  </si>
  <si>
    <t>50 НК 559019</t>
  </si>
  <si>
    <t>77 53 505440</t>
  </si>
  <si>
    <t>XTY529222С0001554</t>
  </si>
  <si>
    <t>MAN,D0836LOH65 21429785862980</t>
  </si>
  <si>
    <t>10011866</t>
  </si>
  <si>
    <t>010623</t>
  </si>
  <si>
    <t>Х503УА77</t>
  </si>
  <si>
    <t>50 HT 932340</t>
  </si>
  <si>
    <t>77 53  505974</t>
  </si>
  <si>
    <t>XTY529222D0003284</t>
  </si>
  <si>
    <t>MAN,D0836LOH65,21435385223538</t>
  </si>
  <si>
    <t>10013082</t>
  </si>
  <si>
    <t>010624</t>
  </si>
  <si>
    <t>Х519УА77</t>
  </si>
  <si>
    <t>50 HT 932344</t>
  </si>
  <si>
    <t>77 53 505883</t>
  </si>
  <si>
    <t>XTY529222D0003286</t>
  </si>
  <si>
    <t>MAN,D0836LOH65,21435605363555</t>
  </si>
  <si>
    <t>10013083</t>
  </si>
  <si>
    <t>010625</t>
  </si>
  <si>
    <t>Х501УА77</t>
  </si>
  <si>
    <t>50 HT 932345</t>
  </si>
  <si>
    <t>77 53 505884</t>
  </si>
  <si>
    <t>XTY529222D0003269</t>
  </si>
  <si>
    <t>MAN,D0836LOH65,21435575403555</t>
  </si>
  <si>
    <t>10013084</t>
  </si>
  <si>
    <t>010626</t>
  </si>
  <si>
    <t>К676РМ777</t>
  </si>
  <si>
    <t>50 ОН 336583</t>
  </si>
  <si>
    <t>77 53 504598</t>
  </si>
  <si>
    <t>XTY529222F0004361</t>
  </si>
  <si>
    <t>MAN.D0836LOH65 21439905483982</t>
  </si>
  <si>
    <t>10014230</t>
  </si>
  <si>
    <t>010627</t>
  </si>
  <si>
    <t>М470ОВ777</t>
  </si>
  <si>
    <t>50 ОН 345499</t>
  </si>
  <si>
    <t>77 53 505918</t>
  </si>
  <si>
    <t>XTY529222F0004428</t>
  </si>
  <si>
    <t>MAN.D0836LOH65 21440165394008</t>
  </si>
  <si>
    <t>10014277</t>
  </si>
  <si>
    <t>Е747ОВ777</t>
  </si>
  <si>
    <t>50 ОН 345518</t>
  </si>
  <si>
    <t>77 53 505497</t>
  </si>
  <si>
    <t>XTY529222F0004403</t>
  </si>
  <si>
    <t>MAN.D0836LOH65 21442685614268</t>
  </si>
  <si>
    <t>10014299</t>
  </si>
  <si>
    <t>А575РК777</t>
  </si>
  <si>
    <t>50 ОН 345527</t>
  </si>
  <si>
    <t>77 58 №735112</t>
  </si>
  <si>
    <t>XTY529222F0004936</t>
  </si>
  <si>
    <t>MAND0836LOH65 21442895374294</t>
  </si>
  <si>
    <t>10014294</t>
  </si>
  <si>
    <t>АН91977</t>
  </si>
  <si>
    <t>50 НВ 114187</t>
  </si>
  <si>
    <t>77 53 505865</t>
  </si>
  <si>
    <t>XTY529221B0000656</t>
  </si>
  <si>
    <t>MAN,D0836LOH56 21429466302946</t>
  </si>
  <si>
    <t>10010191</t>
  </si>
  <si>
    <t>ЕМ94177</t>
  </si>
  <si>
    <t>50 НВ 114406</t>
  </si>
  <si>
    <t>77 53 505889</t>
  </si>
  <si>
    <t>XTY529221B0000705</t>
  </si>
  <si>
    <t>MAN,D0836LOH56 21429685142971</t>
  </si>
  <si>
    <t>10010619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</si>
</sst>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[$-F400]h:mm:ss\ AM/PM"/>
    <numFmt numFmtId="166" formatCode="[$-419]mmmm\ yyyy;@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1"/>
      <name val="Tahoma"/>
      <family val="2"/>
      <charset val="204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indexed="8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/>
    <xf numFmtId="0" fontId="4" fillId="0" borderId="5" xfId="0" applyFont="1" applyBorder="1"/>
    <xf numFmtId="0" fontId="0" fillId="0" borderId="0" xfId="0" applyAlignment="1">
      <alignment vertical="center"/>
    </xf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wrapText="1"/>
    </xf>
    <xf numFmtId="0" fontId="8" fillId="3" borderId="4" xfId="0" applyFont="1" applyFill="1" applyBorder="1" applyAlignment="1"/>
    <xf numFmtId="0" fontId="10" fillId="0" borderId="0" xfId="0" applyNumberFormat="1" applyFont="1"/>
    <xf numFmtId="0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/>
    </xf>
    <xf numFmtId="0" fontId="4" fillId="0" borderId="0" xfId="0" applyFont="1" applyBorder="1"/>
    <xf numFmtId="16" fontId="2" fillId="4" borderId="14" xfId="0" applyNumberFormat="1" applyFont="1" applyFill="1" applyBorder="1" applyAlignment="1">
      <alignment horizontal="center" vertical="center"/>
    </xf>
    <xf numFmtId="16" fontId="2" fillId="4" borderId="14" xfId="0" applyNumberFormat="1" applyFont="1" applyFill="1" applyBorder="1" applyAlignment="1">
      <alignment horizontal="center" vertical="center" wrapText="1"/>
    </xf>
    <xf numFmtId="16" fontId="8" fillId="4" borderId="14" xfId="0" applyNumberFormat="1" applyFont="1" applyFill="1" applyBorder="1" applyAlignment="1">
      <alignment horizontal="center" vertical="center" wrapText="1"/>
    </xf>
    <xf numFmtId="16" fontId="1" fillId="4" borderId="14" xfId="0" applyNumberFormat="1" applyFont="1" applyFill="1" applyBorder="1" applyAlignment="1">
      <alignment horizontal="center" vertical="center" wrapText="1"/>
    </xf>
    <xf numFmtId="16" fontId="9" fillId="4" borderId="1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/>
    <xf numFmtId="0" fontId="0" fillId="5" borderId="0" xfId="0" applyFill="1"/>
    <xf numFmtId="0" fontId="0" fillId="6" borderId="0" xfId="0" applyFill="1" applyAlignment="1">
      <alignment horizontal="left"/>
    </xf>
    <xf numFmtId="49" fontId="0" fillId="6" borderId="0" xfId="0" applyNumberFormat="1" applyFill="1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165" fontId="5" fillId="0" borderId="7" xfId="0" applyNumberFormat="1" applyFont="1" applyFill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49" fontId="5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0" xfId="0" applyFont="1" applyFill="1" applyAlignment="1">
      <alignment wrapText="1"/>
    </xf>
    <xf numFmtId="0" fontId="12" fillId="0" borderId="0" xfId="0" applyFont="1" applyAlignment="1">
      <alignment horizontal="center" vertical="center"/>
    </xf>
    <xf numFmtId="16" fontId="5" fillId="9" borderId="14" xfId="0" applyNumberFormat="1" applyFont="1" applyFill="1" applyBorder="1" applyAlignment="1">
      <alignment horizontal="center" vertical="center" wrapText="1"/>
    </xf>
    <xf numFmtId="1" fontId="5" fillId="9" borderId="7" xfId="0" applyNumberFormat="1" applyFont="1" applyFill="1" applyBorder="1" applyAlignment="1">
      <alignment horizontal="center"/>
    </xf>
    <xf numFmtId="0" fontId="5" fillId="9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6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324681</xdr:colOff>
      <xdr:row>15</xdr:row>
      <xdr:rowOff>163814</xdr:rowOff>
    </xdr:from>
    <xdr:to>
      <xdr:col>8</xdr:col>
      <xdr:colOff>397542</xdr:colOff>
      <xdr:row>18</xdr:row>
      <xdr:rowOff>332913</xdr:rowOff>
    </xdr:to>
    <xdr:sp macro="" textlink="">
      <xdr:nvSpPr>
        <xdr:cNvPr id="5" name="Стрелка вправо 4"/>
        <xdr:cNvSpPr/>
      </xdr:nvSpPr>
      <xdr:spPr>
        <a:xfrm rot="18750458">
          <a:off x="6896437" y="4545808"/>
          <a:ext cx="740599" cy="7286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347795</xdr:colOff>
      <xdr:row>16</xdr:row>
      <xdr:rowOff>1435</xdr:rowOff>
    </xdr:from>
    <xdr:to>
      <xdr:col>1</xdr:col>
      <xdr:colOff>476971</xdr:colOff>
      <xdr:row>18</xdr:row>
      <xdr:rowOff>345692</xdr:rowOff>
    </xdr:to>
    <xdr:sp macro="" textlink="">
      <xdr:nvSpPr>
        <xdr:cNvPr id="6" name="Стрелка вправо 5"/>
        <xdr:cNvSpPr/>
      </xdr:nvSpPr>
      <xdr:spPr>
        <a:xfrm rot="14349372">
          <a:off x="649829" y="4538101"/>
          <a:ext cx="725257" cy="129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247650</xdr:colOff>
      <xdr:row>21</xdr:row>
      <xdr:rowOff>0</xdr:rowOff>
    </xdr:from>
    <xdr:to>
      <xdr:col>7</xdr:col>
      <xdr:colOff>447675</xdr:colOff>
      <xdr:row>21</xdr:row>
      <xdr:rowOff>171450</xdr:rowOff>
    </xdr:to>
    <xdr:sp macro="" textlink="">
      <xdr:nvSpPr>
        <xdr:cNvPr id="2" name="Стрелка вправо 1"/>
        <xdr:cNvSpPr/>
      </xdr:nvSpPr>
      <xdr:spPr>
        <a:xfrm>
          <a:off x="4991100" y="5381625"/>
          <a:ext cx="1733550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38099</xdr:colOff>
      <xdr:row>21</xdr:row>
      <xdr:rowOff>19048</xdr:rowOff>
    </xdr:from>
    <xdr:to>
      <xdr:col>3</xdr:col>
      <xdr:colOff>933448</xdr:colOff>
      <xdr:row>21</xdr:row>
      <xdr:rowOff>171449</xdr:rowOff>
    </xdr:to>
    <xdr:sp macro="" textlink="">
      <xdr:nvSpPr>
        <xdr:cNvPr id="3" name="Стрелка вправо 2"/>
        <xdr:cNvSpPr/>
      </xdr:nvSpPr>
      <xdr:spPr>
        <a:xfrm rot="10800000">
          <a:off x="1323974" y="5400673"/>
          <a:ext cx="1771649" cy="1524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7"/>
  <sheetViews>
    <sheetView tabSelected="1" zoomScaleNormal="100" workbookViewId="0">
      <selection activeCell="K11" sqref="K11"/>
    </sheetView>
  </sheetViews>
  <sheetFormatPr defaultRowHeight="15" x14ac:dyDescent="0.25"/>
  <cols>
    <col min="1" max="1" width="9" style="26" customWidth="1"/>
    <col min="2" max="2" width="10.28515625" customWidth="1"/>
    <col min="3" max="3" width="13.140625" style="6" customWidth="1"/>
    <col min="4" max="4" width="14.28515625" customWidth="1"/>
    <col min="5" max="5" width="9.7109375" customWidth="1"/>
    <col min="6" max="6" width="14.7109375" customWidth="1"/>
    <col min="7" max="7" width="23" style="4" customWidth="1"/>
    <col min="8" max="8" width="9.42578125" customWidth="1"/>
    <col min="9" max="9" width="27.28515625" customWidth="1"/>
  </cols>
  <sheetData>
    <row r="1" spans="1:9" ht="36.75" customHeight="1" x14ac:dyDescent="0.3">
      <c r="A1" s="50" t="s">
        <v>69</v>
      </c>
      <c r="B1" s="50"/>
      <c r="C1" s="50"/>
      <c r="D1" s="50"/>
      <c r="E1" s="50"/>
      <c r="F1" s="50"/>
      <c r="G1" s="50"/>
      <c r="H1" s="50"/>
      <c r="I1" s="50"/>
    </row>
    <row r="2" spans="1:9" ht="19.5" thickBot="1" x14ac:dyDescent="0.35">
      <c r="B2" s="27"/>
      <c r="D2" s="28" t="s">
        <v>44</v>
      </c>
      <c r="E2" s="51">
        <f ca="1">TODAY()+20</f>
        <v>43285</v>
      </c>
      <c r="F2" s="51"/>
      <c r="G2" s="27"/>
      <c r="H2" s="27"/>
      <c r="I2" s="27"/>
    </row>
    <row r="3" spans="1:9" ht="19.5" thickBot="1" x14ac:dyDescent="0.35">
      <c r="A3" s="52" t="s">
        <v>6</v>
      </c>
      <c r="B3" s="53"/>
      <c r="C3" s="53"/>
      <c r="D3" s="53"/>
      <c r="E3" s="53"/>
      <c r="F3" s="54"/>
      <c r="G3" s="7"/>
      <c r="H3" s="1"/>
      <c r="I3" s="1"/>
    </row>
    <row r="4" spans="1:9" ht="16.5" thickBot="1" x14ac:dyDescent="0.3">
      <c r="A4" s="55" t="s">
        <v>7</v>
      </c>
      <c r="B4" s="56"/>
      <c r="C4" s="56"/>
      <c r="D4" s="56"/>
      <c r="E4" s="56"/>
      <c r="F4" s="57"/>
      <c r="G4" s="18">
        <f>SUM(17:17)</f>
        <v>6</v>
      </c>
      <c r="H4" s="2"/>
      <c r="I4" s="12"/>
    </row>
    <row r="5" spans="1:9" s="5" customFormat="1" ht="16.5" thickBot="1" x14ac:dyDescent="0.3">
      <c r="A5" s="58">
        <v>43282</v>
      </c>
      <c r="B5" s="59"/>
      <c r="C5" s="59"/>
      <c r="D5" s="59"/>
      <c r="E5" s="59"/>
      <c r="F5" s="59"/>
      <c r="G5" s="59"/>
      <c r="H5" s="59"/>
      <c r="I5" s="60"/>
    </row>
    <row r="6" spans="1:9" s="3" customFormat="1" ht="60" x14ac:dyDescent="0.25">
      <c r="A6" s="13" t="s">
        <v>0</v>
      </c>
      <c r="B6" s="14" t="s">
        <v>2</v>
      </c>
      <c r="C6" s="15" t="s">
        <v>5</v>
      </c>
      <c r="D6" s="34" t="s">
        <v>3</v>
      </c>
      <c r="E6" s="14" t="s">
        <v>1</v>
      </c>
      <c r="F6" s="16" t="s">
        <v>9</v>
      </c>
      <c r="G6" s="17" t="s">
        <v>4</v>
      </c>
      <c r="H6" s="16" t="s">
        <v>8</v>
      </c>
      <c r="I6" s="34" t="s">
        <v>102</v>
      </c>
    </row>
    <row r="7" spans="1:9" s="8" customFormat="1" ht="15" customHeight="1" x14ac:dyDescent="0.2">
      <c r="A7" s="29" t="s">
        <v>111</v>
      </c>
      <c r="B7" s="9" t="s">
        <v>105</v>
      </c>
      <c r="C7" s="10"/>
      <c r="D7" s="35">
        <f t="array" aca="1" ref="D7" ca="1">VLOOKUP(A7,' ДанныеТС SAP удалить столбец G'!$A$1:$T$9999,20,FALSE)+((INDEX('Данные ТО'!$K:$K,MATCH(A7&amp;$B$27,'Данные ТО'!$A$1:$A$9999&amp;'Данные ТО'!$D$1:$D$9999,0))/(TODAY()-INDEX('Данные ТО'!$H:$H,MATCH(A7&amp;$B$27,'Данные ТО'!$A$1:$A$9999&amp;'Данные ТО'!$D$1:$D$9999,0))))*($A$5-TODAY()))</f>
        <v>314998.58870967739</v>
      </c>
      <c r="E7" s="9" t="str">
        <f>VLOOKUP(A7,' ДанныеТС SAP удалить столбец G'!$A$1:$I$9999,9,FALSE)</f>
        <v>2012</v>
      </c>
      <c r="F7" s="9" t="str">
        <f ca="1">IF(VLOOKUP(A7,' ДанныеТС SAP удалить столбец G'!A$1:W$9999,23,FALSE)&gt;TODAY(),"Г","ПГ")</f>
        <v>ПГ</v>
      </c>
      <c r="G7" s="11" t="str">
        <f>VLOOKUP(A7,' ДанныеТС SAP удалить столбец G'!$A$1:$L$9999,12,FALSE)</f>
        <v>XTY5292S2C0002798</v>
      </c>
      <c r="H7" s="25">
        <v>0.33333333333333331</v>
      </c>
      <c r="I7" s="36" t="str">
        <f t="array" ref="I7">TEXT(INDEX('Данные ТО'!$H:$H,MATCH(A7&amp;$B$27,'Данные ТО'!$A$1:$A$9999&amp;'Данные ТО'!$D$1:$D$9999,0)),"ДД.ММ.ГГГГ")&amp;"/"&amp;"A/"&amp;INDEX('Данные ТО'!I:I,MATCH(A7&amp;$B$27,'Данные ТО'!$A$1:$A$9999&amp;'Данные ТО'!$D$1:$D$9999,0))</f>
        <v>10.02.2018/A/299569</v>
      </c>
    </row>
    <row r="8" spans="1:9" s="8" customFormat="1" ht="15" customHeight="1" x14ac:dyDescent="0.2">
      <c r="A8" s="29" t="s">
        <v>117</v>
      </c>
      <c r="B8" s="9" t="s">
        <v>82</v>
      </c>
      <c r="C8" s="10"/>
      <c r="D8" s="35">
        <f t="array" aca="1" ref="D8" ca="1">VLOOKUP(A8,' ДанныеТС SAP удалить столбец G'!$A$1:$T$9999,20,FALSE)+((INDEX('Данные ТО'!$K:$K,MATCH(A8&amp;$B$27,'Данные ТО'!$A$1:$A$9999&amp;'Данные ТО'!$D$1:$D$9999,0))/(TODAY()-INDEX('Данные ТО'!$H:$H,MATCH(A8&amp;$B$27,'Данные ТО'!$A$1:$A$9999&amp;'Данные ТО'!$D$1:$D$9999,0))))*($A$5-TODAY()))</f>
        <v>257633.9109589041</v>
      </c>
      <c r="E8" s="9" t="str">
        <f>VLOOKUP(A8,' ДанныеТС SAP удалить столбец G'!$A$1:$I$9999,9,FALSE)</f>
        <v>2012</v>
      </c>
      <c r="F8" s="9" t="str">
        <f ca="1">IF(VLOOKUP(A8,' ДанныеТС SAP удалить столбец G'!A$1:W$9999,23,FALSE)&gt;TODAY(),"Г","ПГ")</f>
        <v>ПГ</v>
      </c>
      <c r="G8" s="11" t="str">
        <f>VLOOKUP(A8,' ДанныеТС SAP удалить столбец G'!$A$1:$L$9999,12,FALSE)</f>
        <v>XTY5292S2C0002797</v>
      </c>
      <c r="H8" s="25">
        <v>0.33333333333333331</v>
      </c>
      <c r="I8" s="36" t="str">
        <f t="array" ref="I8">TEXT(INDEX('Данные ТО'!$H:$H,MATCH(A8&amp;$B$27,'Данные ТО'!$A$1:$A$9999&amp;'Данные ТО'!$D$1:$D$9999,0)),"ДД.ММ.ГГГГ")&amp;"/"&amp;"C/"&amp;INDEX('Данные ТО'!I:I,MATCH(A8&amp;$B$27,'Данные ТО'!$A$1:$A$9999&amp;'Данные ТО'!$D$1:$D$9999,0))</f>
        <v>19.01.2018/C/238316</v>
      </c>
    </row>
    <row r="9" spans="1:9" ht="15" customHeight="1" x14ac:dyDescent="0.25">
      <c r="A9" s="29" t="s">
        <v>306</v>
      </c>
      <c r="B9" s="9" t="s">
        <v>45</v>
      </c>
      <c r="C9" s="10"/>
      <c r="D9" s="35">
        <f t="array" aca="1" ref="D9" ca="1">VLOOKUP(A9,' ДанныеТС SAP удалить столбец G'!$A$1:$T$9999,20,FALSE)+((INDEX('Данные ТО'!$K:$K,MATCH(A9&amp;$B$27,'Данные ТО'!$A$1:$A$9999&amp;'Данные ТО'!$D$1:$D$9999,0))/(TODAY()-INDEX('Данные ТО'!$H:$H,MATCH(A9&amp;$B$27,'Данные ТО'!$A$1:$A$9999&amp;'Данные ТО'!$D$1:$D$9999,0))))*($A$5-TODAY()))</f>
        <v>229876.45</v>
      </c>
      <c r="E9" s="9" t="str">
        <f>VLOOKUP(A9,' ДанныеТС SAP удалить столбец G'!$A$1:$I$9999,9,FALSE)</f>
        <v>2014</v>
      </c>
      <c r="F9" s="9" t="str">
        <f ca="1">IF(VLOOKUP(A9,' ДанныеТС SAP удалить столбец G'!A$1:W$9999,23,FALSE)&gt;TODAY(),"Г","ПГ")</f>
        <v>ПГ</v>
      </c>
      <c r="G9" s="11" t="str">
        <f>VLOOKUP(A9,' ДанныеТС SAP удалить столбец G'!$A$1:$L$9999,12,FALSE)</f>
        <v>XTY621322E0001242</v>
      </c>
      <c r="H9" s="25">
        <v>0.33333333333333331</v>
      </c>
      <c r="I9" s="36" t="str">
        <f t="array" ref="I9">TEXT(INDEX('Данные ТО'!$H:$H,MATCH(A9&amp;$B$27,'Данные ТО'!$A$1:$A$9999&amp;'Данные ТО'!$D$1:$D$9999,0)),"ДД.ММ.ГГГГ")&amp;"/"&amp;"A/"&amp;INDEX('Данные ТО'!I:I,MATCH(A9&amp;$B$27,'Данные ТО'!$A$1:$A$9999&amp;'Данные ТО'!$D$1:$D$9999,0))</f>
        <v>05.05.2018/A/222759</v>
      </c>
    </row>
    <row r="10" spans="1:9" ht="15" customHeight="1" x14ac:dyDescent="0.25">
      <c r="A10" s="29" t="s">
        <v>147</v>
      </c>
      <c r="B10" s="9" t="s">
        <v>105</v>
      </c>
      <c r="C10" s="10"/>
      <c r="D10" s="35">
        <f t="array" aca="1" ref="D10" ca="1">VLOOKUP(A10,' ДанныеТС SAP удалить столбец G'!$A$1:$T$9999,20,FALSE)+((INDEX('Данные ТО'!$K:$K,MATCH(A10&amp;$B$27,'Данные ТО'!$A$1:$A$9999&amp;'Данные ТО'!$D$1:$D$9999,0))/(TODAY()-INDEX('Данные ТО'!$H:$H,MATCH(A10&amp;$B$27,'Данные ТО'!$A$1:$A$9999&amp;'Данные ТО'!$D$1:$D$9999,0))))*($A$5-TODAY()))</f>
        <v>235844.30508474575</v>
      </c>
      <c r="E10" s="9" t="str">
        <f>VLOOKUP(A10,' ДанныеТС SAP удалить столбец G'!$A$1:$I$9999,9,FALSE)</f>
        <v>2013</v>
      </c>
      <c r="F10" s="9" t="str">
        <f ca="1">IF(VLOOKUP(A10,' ДанныеТС SAP удалить столбец G'!A$1:W$9999,23,FALSE)&gt;TODAY(),"Г","ПГ")</f>
        <v>ПГ</v>
      </c>
      <c r="G10" s="11" t="str">
        <f>VLOOKUP(A10,' ДанныеТС SAP удалить столбец G'!$A$1:$L$9999,12,FALSE)</f>
        <v>XTY6213S2D0001050</v>
      </c>
      <c r="H10" s="25">
        <v>0.33333333333333331</v>
      </c>
      <c r="I10" s="36" t="str">
        <f t="array" ref="I10">TEXT(INDEX('Данные ТО'!$H:$H,MATCH(A10&amp;$B$27,'Данные ТО'!$A$1:$A$9999&amp;'Данные ТО'!$D$1:$D$9999,0)),"ДД.ММ.ГГГГ")&amp;"/"&amp;"A/"&amp;INDEX('Данные ТО'!I:I,MATCH(A10&amp;$B$27,'Данные ТО'!$A$1:$A$9999&amp;'Данные ТО'!$D$1:$D$9999,0))</f>
        <v>16.04.2018/A/223755</v>
      </c>
    </row>
    <row r="11" spans="1:9" ht="15" customHeight="1" x14ac:dyDescent="0.25">
      <c r="A11" s="29" t="s">
        <v>171</v>
      </c>
      <c r="B11" s="9" t="s">
        <v>45</v>
      </c>
      <c r="C11" s="10"/>
      <c r="D11" s="35">
        <f t="array" aca="1" ref="D11" ca="1">VLOOKUP(A11,' ДанныеТС SAP удалить столбец G'!$A$1:$T$9999,20,FALSE)+((INDEX('Данные ТО'!$K:$K,MATCH(A11&amp;$B$27,'Данные ТО'!$A$1:$A$9999&amp;'Данные ТО'!$D$1:$D$9999,0))/(TODAY()-INDEX('Данные ТО'!$H:$H,MATCH(A11&amp;$B$27,'Данные ТО'!$A$1:$A$9999&amp;'Данные ТО'!$D$1:$D$9999,0))))*($A$5-TODAY()))</f>
        <v>290623.78494623658</v>
      </c>
      <c r="E11" s="9" t="str">
        <f>VLOOKUP(A11,' ДанныеТС SAP удалить столбец G'!$A$1:$I$9999,9,FALSE)</f>
        <v>2012</v>
      </c>
      <c r="F11" s="9" t="str">
        <f ca="1">IF(VLOOKUP(A11,' ДанныеТС SAP удалить столбец G'!A$1:W$9999,23,FALSE)&gt;TODAY(),"Г","ПГ")</f>
        <v>ПГ</v>
      </c>
      <c r="G11" s="11" t="str">
        <f>VLOOKUP(A11,' ДанныеТС SAP удалить столбец G'!$A$1:$L$9999,12,FALSE)</f>
        <v>XTY621321C0000812</v>
      </c>
      <c r="H11" s="25">
        <v>0.33333333333333331</v>
      </c>
      <c r="I11" s="36" t="str">
        <f t="array" ref="I11">TEXT(INDEX('Данные ТО'!$H:$H,MATCH(A11&amp;$B$27,'Данные ТО'!$A$1:$A$9999&amp;'Данные ТО'!$D$1:$D$9999,0)),"ДД.ММ.ГГГГ")&amp;"/"&amp;"B/"&amp;INDEX('Данные ТО'!I:I,MATCH(A11&amp;$B$27,'Данные ТО'!$A$1:$A$9999&amp;'Данные ТО'!$D$1:$D$9999,0))</f>
        <v>13.03.2018/B/274086</v>
      </c>
    </row>
    <row r="12" spans="1:9" ht="15" customHeight="1" x14ac:dyDescent="0.25">
      <c r="A12" s="29" t="s">
        <v>193</v>
      </c>
      <c r="B12" s="9" t="s">
        <v>45</v>
      </c>
      <c r="C12" s="10"/>
      <c r="D12" s="35">
        <f t="array" aca="1" ref="D12" ca="1">VLOOKUP(A12,' ДанныеТС SAP удалить столбец G'!$A$1:$T$9999,20,FALSE)+((INDEX('Данные ТО'!$K:$K,MATCH(A12&amp;$B$27,'Данные ТО'!$A$1:$A$9999&amp;'Данные ТО'!$D$1:$D$9999,0))/(TODAY()-INDEX('Данные ТО'!$H:$H,MATCH(A12&amp;$B$27,'Данные ТО'!$A$1:$A$9999&amp;'Данные ТО'!$D$1:$D$9999,0))))*($A$5-TODAY()))</f>
        <v>52467.781725888322</v>
      </c>
      <c r="E12" s="9" t="str">
        <f>VLOOKUP(A12,' ДанныеТС SAP удалить столбец G'!$A$1:$I$9999,9,FALSE)</f>
        <v>2017</v>
      </c>
      <c r="F12" s="9" t="str">
        <f ca="1">IF(VLOOKUP(A12,' ДанныеТС SAP удалить столбец G'!A$1:W$9999,23,FALSE)&gt;TODAY(),"Г","ПГ")</f>
        <v>Г</v>
      </c>
      <c r="G12" s="11" t="str">
        <f>VLOOKUP(A12,' ДанныеТС SAP удалить столбец G'!$A$1:$L$9999,12,FALSE)</f>
        <v>XTY429260H0001000</v>
      </c>
      <c r="H12" s="25">
        <v>0.33333333333333331</v>
      </c>
      <c r="I12" s="36" t="str">
        <f t="array" ref="I12">TEXT(INDEX('Данные ТО'!$H:$H,MATCH(A12&amp;$B$27,'Данные ТО'!$A$1:$A$9999&amp;'Данные ТО'!$D$1:$D$9999,0)),"ДД.ММ.ГГГГ")&amp;"/"&amp;"ТО-2/"&amp;INDEX('Данные ТО'!I:I,MATCH(A12&amp;$B$27,'Данные ТО'!$A$1:$A$9999&amp;'Данные ТО'!$D$1:$D$9999,0))</f>
        <v>29.11.2017/ТО-2/30090</v>
      </c>
    </row>
    <row r="13" spans="1:9" ht="15" customHeight="1" x14ac:dyDescent="0.25">
      <c r="A13" s="29"/>
      <c r="B13" s="9" t="s">
        <v>91</v>
      </c>
      <c r="C13" s="10"/>
      <c r="D13" s="35" t="e">
        <f t="array" aca="1" ref="D13" ca="1">VLOOKUP(A13,' ДанныеТС SAP удалить столбец G'!$A$1:$T$9999,20,FALSE)+((INDEX('Данные ТО'!$K:$K,MATCH(A13&amp;$B$27,'Данные ТО'!$A$1:$A$9999&amp;'Данные ТО'!$D$1:$D$9999,0))/(TODAY()-INDEX('Данные ТО'!$H:$H,MATCH(A13&amp;$B$27,'Данные ТО'!$A$1:$A$9999&amp;'Данные ТО'!$D$1:$D$9999,0))))*($A$5-TODAY()))</f>
        <v>#N/A</v>
      </c>
      <c r="E13" s="9" t="e">
        <f>VLOOKUP(A13,' ДанныеТС SAP удалить столбец G'!$A$1:$I$9999,9,FALSE)</f>
        <v>#N/A</v>
      </c>
      <c r="F13" s="9" t="e">
        <f ca="1">IF(VLOOKUP(A13,' ДанныеТС SAP удалить столбец G'!A$1:W$9999,23,FALSE)&gt;TODAY(),"Г","ПГ")</f>
        <v>#N/A</v>
      </c>
      <c r="G13" s="11" t="e">
        <f>VLOOKUP(A13,' ДанныеТС SAP удалить столбец G'!$A$1:$L$9999,12,FALSE)</f>
        <v>#N/A</v>
      </c>
      <c r="H13" s="25">
        <v>0.33333333333333331</v>
      </c>
      <c r="I13" s="36" t="e">
        <f t="array" ref="I13">TEXT(INDEX('Данные ТО'!$H:$H,MATCH(A13&amp;$B$27,'Данные ТО'!$A$1:$A$9999&amp;'Данные ТО'!$D$1:$D$9999,0)),"ДД.ММ.ГГГГ")&amp;"/"&amp;"вид сервиса/"&amp;INDEX('Данные ТО'!I:I,MATCH(A13&amp;$B$27,'Данные ТО'!$A$1:$A$9999&amp;'Данные ТО'!$D$1:$D$9999,0))</f>
        <v>#N/A</v>
      </c>
    </row>
    <row r="14" spans="1:9" ht="15" customHeight="1" x14ac:dyDescent="0.25">
      <c r="A14" s="29"/>
      <c r="B14" s="9" t="s">
        <v>91</v>
      </c>
      <c r="C14" s="10"/>
      <c r="D14" s="35" t="e">
        <f t="array" aca="1" ref="D14" ca="1">VLOOKUP(A14,' ДанныеТС SAP удалить столбец G'!$A$1:$T$9999,20,FALSE)+((INDEX('Данные ТО'!$K:$K,MATCH(A14&amp;$B$27,'Данные ТО'!$A$1:$A$9999&amp;'Данные ТО'!$D$1:$D$9999,0))/(TODAY()-INDEX('Данные ТО'!$H:$H,MATCH(A14&amp;$B$27,'Данные ТО'!$A$1:$A$9999&amp;'Данные ТО'!$D$1:$D$9999,0))))*($A$5-TODAY()))</f>
        <v>#N/A</v>
      </c>
      <c r="E14" s="9" t="e">
        <f>VLOOKUP(A14,' ДанныеТС SAP удалить столбец G'!$A$1:$I$9999,9,FALSE)</f>
        <v>#N/A</v>
      </c>
      <c r="F14" s="9" t="e">
        <f ca="1">IF(VLOOKUP(A14,' ДанныеТС SAP удалить столбец G'!A$1:W$9999,23,FALSE)&gt;TODAY(),"Г","ПГ")</f>
        <v>#N/A</v>
      </c>
      <c r="G14" s="11" t="e">
        <f>VLOOKUP(A14,' ДанныеТС SAP удалить столбец G'!$A$1:$L$9999,12,FALSE)</f>
        <v>#N/A</v>
      </c>
      <c r="H14" s="25">
        <v>0.33333333333333331</v>
      </c>
      <c r="I14" s="36" t="e">
        <f t="array" ref="I14">TEXT(INDEX('Данные ТО'!$H:$H,MATCH(A14&amp;$B$27,'Данные ТО'!$A$1:$A$9999&amp;'Данные ТО'!$D$1:$D$9999,0)),"ДД.ММ.ГГГГ")&amp;"/"&amp;"вид сервиса/"&amp;INDEX('Данные ТО'!I:I,MATCH(A14&amp;$B$27,'Данные ТО'!$A$1:$A$9999&amp;'Данные ТО'!$D$1:$D$9999,0))</f>
        <v>#N/A</v>
      </c>
    </row>
    <row r="15" spans="1:9" ht="15" customHeight="1" x14ac:dyDescent="0.25">
      <c r="A15" s="29"/>
      <c r="B15" s="9" t="s">
        <v>91</v>
      </c>
      <c r="C15" s="10"/>
      <c r="D15" s="35" t="e">
        <f t="array" aca="1" ref="D15" ca="1">VLOOKUP(A15,' ДанныеТС SAP удалить столбец G'!$A$1:$T$9999,20,FALSE)+((INDEX('Данные ТО'!$K:$K,MATCH(A15&amp;$B$27,'Данные ТО'!$A$1:$A$9999&amp;'Данные ТО'!$D$1:$D$9999,0))/(TODAY()-INDEX('Данные ТО'!$H:$H,MATCH(A15&amp;$B$27,'Данные ТО'!$A$1:$A$9999&amp;'Данные ТО'!$D$1:$D$9999,0))))*($A$5-TODAY()))</f>
        <v>#N/A</v>
      </c>
      <c r="E15" s="9" t="e">
        <f>VLOOKUP(A15,' ДанныеТС SAP удалить столбец G'!$A$1:$I$9999,9,FALSE)</f>
        <v>#N/A</v>
      </c>
      <c r="F15" s="9" t="e">
        <f ca="1">IF(VLOOKUP(A15,' ДанныеТС SAP удалить столбец G'!A$1:W$9999,23,FALSE)&gt;TODAY(),"Г","ПГ")</f>
        <v>#N/A</v>
      </c>
      <c r="G15" s="11" t="e">
        <f>VLOOKUP(A15,' ДанныеТС SAP удалить столбец G'!$A$1:$L$9999,12,FALSE)</f>
        <v>#N/A</v>
      </c>
      <c r="H15" s="25">
        <v>0.33333333333333331</v>
      </c>
      <c r="I15" s="36" t="e">
        <f t="array" ref="I15">TEXT(INDEX('Данные ТО'!$H:$H,MATCH(A15&amp;$B$27,'Данные ТО'!$A$1:$A$9999&amp;'Данные ТО'!$D$1:$D$9999,0)),"ДД.ММ.ГГГГ")&amp;"/"&amp;"вид сервиса/"&amp;INDEX('Данные ТО'!I:I,MATCH(A15&amp;$B$27,'Данные ТО'!$A$1:$A$9999&amp;'Данные ТО'!$D$1:$D$9999,0))</f>
        <v>#N/A</v>
      </c>
    </row>
    <row r="16" spans="1:9" ht="15" customHeight="1" x14ac:dyDescent="0.25">
      <c r="A16" s="29"/>
      <c r="B16" s="9" t="s">
        <v>91</v>
      </c>
      <c r="C16" s="10"/>
      <c r="D16" s="35" t="e">
        <f t="array" aca="1" ref="D16" ca="1">VLOOKUP(A16,' ДанныеТС SAP удалить столбец G'!$A$1:$T$9999,20,FALSE)+((INDEX('Данные ТО'!$K:$K,MATCH(A16&amp;$B$27,'Данные ТО'!$A$1:$A$9999&amp;'Данные ТО'!$D$1:$D$9999,0))/(TODAY()-INDEX('Данные ТО'!$H:$H,MATCH(A16&amp;$B$27,'Данные ТО'!$A$1:$A$9999&amp;'Данные ТО'!$D$1:$D$9999,0))))*($A$5-TODAY()))</f>
        <v>#N/A</v>
      </c>
      <c r="E16" s="9" t="e">
        <f>VLOOKUP(A16,' ДанныеТС SAP удалить столбец G'!$A$1:$I$9999,9,FALSE)</f>
        <v>#N/A</v>
      </c>
      <c r="F16" s="9" t="e">
        <f ca="1">IF(VLOOKUP(A16,' ДанныеТС SAP удалить столбец G'!A$1:W$9999,23,FALSE)&gt;TODAY(),"Г","ПГ")</f>
        <v>#N/A</v>
      </c>
      <c r="G16" s="11" t="e">
        <f>VLOOKUP(A16,' ДанныеТС SAP удалить столбец G'!$A$1:$L$9999,12,FALSE)</f>
        <v>#N/A</v>
      </c>
      <c r="H16" s="25">
        <v>0.33333333333333331</v>
      </c>
      <c r="I16" s="36" t="e">
        <f t="array" ref="I16">TEXT(INDEX('Данные ТО'!$H:$H,MATCH(A16&amp;$B$27,'Данные ТО'!$A$1:$A$9999&amp;'Данные ТО'!$D$1:$D$9999,0)),"ДД.ММ.ГГГГ")&amp;"/"&amp;"вид сервиса/"&amp;INDEX('Данные ТО'!I:I,MATCH(A16&amp;$B$27,'Данные ТО'!$A$1:$A$9999&amp;'Данные ТО'!$D$1:$D$9999,0))</f>
        <v>#N/A</v>
      </c>
    </row>
    <row r="17" spans="1:9" x14ac:dyDescent="0.25">
      <c r="A17" s="33">
        <f>COUNTA(A7:A16)</f>
        <v>6</v>
      </c>
    </row>
    <row r="19" spans="1:9" ht="45" customHeight="1" x14ac:dyDescent="0.25">
      <c r="C19" s="48" t="s">
        <v>103</v>
      </c>
      <c r="D19" s="48"/>
      <c r="E19" s="48"/>
      <c r="F19" s="48"/>
      <c r="G19" s="49" t="s">
        <v>104</v>
      </c>
      <c r="H19" s="49"/>
    </row>
    <row r="21" spans="1:9" x14ac:dyDescent="0.25">
      <c r="B21" s="40" t="s">
        <v>82</v>
      </c>
      <c r="E21" s="45"/>
      <c r="F21" s="45"/>
      <c r="G21" s="45"/>
      <c r="I21" t="s">
        <v>107</v>
      </c>
    </row>
    <row r="22" spans="1:9" x14ac:dyDescent="0.25">
      <c r="B22" s="40" t="s">
        <v>105</v>
      </c>
      <c r="D22" s="45"/>
      <c r="E22" s="47" t="s">
        <v>110</v>
      </c>
      <c r="F22" s="47"/>
      <c r="G22" s="45"/>
      <c r="I22" t="s">
        <v>108</v>
      </c>
    </row>
    <row r="23" spans="1:9" x14ac:dyDescent="0.25">
      <c r="B23" s="40" t="s">
        <v>106</v>
      </c>
      <c r="D23" s="45"/>
      <c r="E23" s="45"/>
      <c r="F23" s="45"/>
      <c r="G23" s="45"/>
      <c r="I23" t="s">
        <v>109</v>
      </c>
    </row>
    <row r="26" spans="1:9" x14ac:dyDescent="0.25">
      <c r="B26" s="30" t="s">
        <v>79</v>
      </c>
    </row>
    <row r="27" spans="1:9" x14ac:dyDescent="0.25">
      <c r="B27" s="31" t="s">
        <v>66</v>
      </c>
      <c r="C27" s="32" t="s">
        <v>80</v>
      </c>
    </row>
  </sheetData>
  <mergeCells count="8">
    <mergeCell ref="E22:F22"/>
    <mergeCell ref="C19:F19"/>
    <mergeCell ref="G19:H19"/>
    <mergeCell ref="A1:I1"/>
    <mergeCell ref="E2:F2"/>
    <mergeCell ref="A3:F3"/>
    <mergeCell ref="A4:F4"/>
    <mergeCell ref="A5:I5"/>
  </mergeCells>
  <conditionalFormatting sqref="A429:A1048576 A1:A5 A7:A16">
    <cfRule type="duplicateValues" dxfId="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AA258"/>
  <sheetViews>
    <sheetView workbookViewId="0"/>
  </sheetViews>
  <sheetFormatPr defaultRowHeight="15" x14ac:dyDescent="0.25"/>
  <cols>
    <col min="1" max="1" width="7" bestFit="1" customWidth="1"/>
    <col min="2" max="2" width="3.5703125" bestFit="1" customWidth="1"/>
    <col min="3" max="3" width="33.42578125" bestFit="1" customWidth="1"/>
    <col min="4" max="4" width="23.42578125" bestFit="1" customWidth="1"/>
    <col min="5" max="6" width="30.5703125" bestFit="1" customWidth="1"/>
    <col min="7" max="7" width="11.7109375" bestFit="1" customWidth="1"/>
    <col min="8" max="8" width="7.7109375" bestFit="1" customWidth="1"/>
    <col min="9" max="9" width="9" bestFit="1" customWidth="1"/>
    <col min="10" max="10" width="14.42578125" bestFit="1" customWidth="1"/>
    <col min="11" max="11" width="16.28515625" bestFit="1" customWidth="1"/>
    <col min="12" max="12" width="21.7109375" bestFit="1" customWidth="1"/>
    <col min="13" max="13" width="36.5703125" bestFit="1" customWidth="1"/>
    <col min="14" max="14" width="19.7109375" bestFit="1" customWidth="1"/>
    <col min="15" max="15" width="21.7109375" bestFit="1" customWidth="1"/>
    <col min="16" max="16" width="10.140625" bestFit="1" customWidth="1"/>
    <col min="17" max="17" width="22.85546875" bestFit="1" customWidth="1"/>
    <col min="18" max="18" width="10.85546875" bestFit="1" customWidth="1"/>
    <col min="19" max="19" width="12.140625" bestFit="1" customWidth="1"/>
    <col min="20" max="20" width="11.7109375" bestFit="1" customWidth="1"/>
    <col min="21" max="21" width="8.28515625" bestFit="1" customWidth="1"/>
    <col min="22" max="22" width="10.5703125" bestFit="1" customWidth="1"/>
    <col min="23" max="23" width="11.7109375" bestFit="1" customWidth="1"/>
    <col min="24" max="24" width="11.5703125" bestFit="1" customWidth="1"/>
    <col min="25" max="25" width="12.7109375" bestFit="1" customWidth="1"/>
    <col min="26" max="26" width="11.85546875" bestFit="1" customWidth="1"/>
    <col min="27" max="27" width="18.28515625" bestFit="1" customWidth="1"/>
  </cols>
  <sheetData>
    <row r="1" spans="1:27" x14ac:dyDescent="0.25">
      <c r="A1" s="19" t="s">
        <v>0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4</v>
      </c>
      <c r="M1" s="19" t="s">
        <v>20</v>
      </c>
      <c r="N1" s="19" t="s">
        <v>21</v>
      </c>
      <c r="O1" s="19" t="s">
        <v>22</v>
      </c>
      <c r="P1" s="19" t="s">
        <v>23</v>
      </c>
      <c r="Q1" s="19" t="s">
        <v>24</v>
      </c>
      <c r="R1" s="20" t="s">
        <v>25</v>
      </c>
      <c r="S1" s="20" t="s">
        <v>26</v>
      </c>
      <c r="T1" s="20" t="s">
        <v>27</v>
      </c>
      <c r="U1" s="20" t="s">
        <v>28</v>
      </c>
      <c r="V1" s="20" t="s">
        <v>29</v>
      </c>
      <c r="W1" s="20" t="s">
        <v>30</v>
      </c>
      <c r="X1" s="20" t="s">
        <v>31</v>
      </c>
      <c r="Y1" s="20" t="s">
        <v>32</v>
      </c>
      <c r="Z1" s="20" t="s">
        <v>33</v>
      </c>
      <c r="AA1" s="20" t="s">
        <v>34</v>
      </c>
    </row>
    <row r="2" spans="1:27" x14ac:dyDescent="0.25">
      <c r="A2" s="21" t="s">
        <v>111</v>
      </c>
      <c r="B2" s="21" t="s">
        <v>441</v>
      </c>
      <c r="C2" s="21" t="s">
        <v>35</v>
      </c>
      <c r="D2" s="21" t="s">
        <v>39</v>
      </c>
      <c r="E2" s="21" t="s">
        <v>40</v>
      </c>
      <c r="F2" s="21" t="s">
        <v>43</v>
      </c>
      <c r="G2" s="21" t="s">
        <v>442</v>
      </c>
      <c r="H2" s="21" t="s">
        <v>36</v>
      </c>
      <c r="I2" s="21" t="s">
        <v>42</v>
      </c>
      <c r="J2" s="21" t="s">
        <v>443</v>
      </c>
      <c r="K2" s="21" t="s">
        <v>444</v>
      </c>
      <c r="L2" s="21" t="s">
        <v>445</v>
      </c>
      <c r="M2" s="21" t="s">
        <v>446</v>
      </c>
      <c r="N2" s="21" t="s">
        <v>37</v>
      </c>
      <c r="O2" s="21" t="s">
        <v>445</v>
      </c>
      <c r="P2" s="21" t="s">
        <v>447</v>
      </c>
      <c r="Q2" s="21" t="s">
        <v>448</v>
      </c>
      <c r="R2" s="22">
        <v>0</v>
      </c>
      <c r="S2" s="22">
        <v>250</v>
      </c>
      <c r="T2" s="23">
        <v>313435</v>
      </c>
      <c r="U2" s="23">
        <v>1</v>
      </c>
      <c r="V2" s="24">
        <v>41149</v>
      </c>
      <c r="W2" s="24">
        <v>41879</v>
      </c>
      <c r="X2" s="23">
        <v>6</v>
      </c>
      <c r="Y2" s="22">
        <v>11900</v>
      </c>
      <c r="Z2" s="22">
        <v>2938</v>
      </c>
      <c r="AA2" s="24">
        <v>42309</v>
      </c>
    </row>
    <row r="3" spans="1:27" x14ac:dyDescent="0.25">
      <c r="A3" s="21" t="s">
        <v>117</v>
      </c>
      <c r="B3" s="21" t="s">
        <v>441</v>
      </c>
      <c r="C3" s="21" t="s">
        <v>35</v>
      </c>
      <c r="D3" s="21" t="s">
        <v>39</v>
      </c>
      <c r="E3" s="21" t="s">
        <v>40</v>
      </c>
      <c r="F3" s="21" t="s">
        <v>43</v>
      </c>
      <c r="G3" s="21" t="s">
        <v>449</v>
      </c>
      <c r="H3" s="21" t="s">
        <v>36</v>
      </c>
      <c r="I3" s="21" t="s">
        <v>42</v>
      </c>
      <c r="J3" s="21" t="s">
        <v>450</v>
      </c>
      <c r="K3" s="21" t="s">
        <v>451</v>
      </c>
      <c r="L3" s="21" t="s">
        <v>452</v>
      </c>
      <c r="M3" s="21" t="s">
        <v>453</v>
      </c>
      <c r="N3" s="21" t="s">
        <v>37</v>
      </c>
      <c r="O3" s="21" t="s">
        <v>452</v>
      </c>
      <c r="P3" s="21" t="s">
        <v>454</v>
      </c>
      <c r="Q3" s="21" t="s">
        <v>38</v>
      </c>
      <c r="R3" s="22">
        <v>0</v>
      </c>
      <c r="S3" s="22">
        <v>250</v>
      </c>
      <c r="T3" s="23">
        <v>255829</v>
      </c>
      <c r="U3" s="23">
        <v>1</v>
      </c>
      <c r="V3" s="24">
        <v>41149</v>
      </c>
      <c r="W3" s="24">
        <v>41879</v>
      </c>
      <c r="X3" s="23">
        <v>6</v>
      </c>
      <c r="Y3" s="22">
        <v>11900</v>
      </c>
      <c r="Z3" s="22">
        <v>2938</v>
      </c>
      <c r="AA3" s="24">
        <v>42075</v>
      </c>
    </row>
    <row r="4" spans="1:27" x14ac:dyDescent="0.25">
      <c r="A4" s="21" t="s">
        <v>455</v>
      </c>
      <c r="B4" s="21" t="s">
        <v>441</v>
      </c>
      <c r="C4" s="21" t="s">
        <v>35</v>
      </c>
      <c r="D4" s="21" t="s">
        <v>39</v>
      </c>
      <c r="E4" s="21" t="s">
        <v>40</v>
      </c>
      <c r="F4" s="21" t="s">
        <v>41</v>
      </c>
      <c r="G4" s="21" t="s">
        <v>456</v>
      </c>
      <c r="H4" s="21" t="s">
        <v>36</v>
      </c>
      <c r="I4" s="21" t="s">
        <v>457</v>
      </c>
      <c r="J4" s="21" t="s">
        <v>458</v>
      </c>
      <c r="K4" s="21" t="s">
        <v>459</v>
      </c>
      <c r="L4" s="21" t="s">
        <v>460</v>
      </c>
      <c r="M4" s="21" t="s">
        <v>461</v>
      </c>
      <c r="N4" s="21" t="s">
        <v>37</v>
      </c>
      <c r="O4" s="21" t="s">
        <v>460</v>
      </c>
      <c r="P4" s="21" t="s">
        <v>462</v>
      </c>
      <c r="Q4" s="21" t="s">
        <v>38</v>
      </c>
      <c r="R4" s="22">
        <v>0</v>
      </c>
      <c r="S4" s="22">
        <v>250</v>
      </c>
      <c r="T4" s="23">
        <v>319149</v>
      </c>
      <c r="U4" s="23">
        <v>1</v>
      </c>
      <c r="V4" s="24">
        <v>40906</v>
      </c>
      <c r="W4" s="24">
        <v>41637</v>
      </c>
      <c r="X4" s="23">
        <v>6</v>
      </c>
      <c r="Y4" s="22">
        <v>11990</v>
      </c>
      <c r="Z4" s="22">
        <v>2880</v>
      </c>
      <c r="AA4" s="24">
        <v>42075</v>
      </c>
    </row>
    <row r="5" spans="1:27" x14ac:dyDescent="0.25">
      <c r="A5" s="21" t="s">
        <v>463</v>
      </c>
      <c r="B5" s="21" t="s">
        <v>441</v>
      </c>
      <c r="C5" s="21" t="s">
        <v>35</v>
      </c>
      <c r="D5" s="21" t="s">
        <v>39</v>
      </c>
      <c r="E5" s="21" t="s">
        <v>40</v>
      </c>
      <c r="F5" s="21" t="s">
        <v>41</v>
      </c>
      <c r="G5" s="21" t="s">
        <v>464</v>
      </c>
      <c r="H5" s="21" t="s">
        <v>36</v>
      </c>
      <c r="I5" s="21" t="s">
        <v>457</v>
      </c>
      <c r="J5" s="21" t="s">
        <v>465</v>
      </c>
      <c r="K5" s="21" t="s">
        <v>466</v>
      </c>
      <c r="L5" s="21" t="s">
        <v>467</v>
      </c>
      <c r="M5" s="21" t="s">
        <v>468</v>
      </c>
      <c r="N5" s="21" t="s">
        <v>37</v>
      </c>
      <c r="O5" s="21" t="s">
        <v>467</v>
      </c>
      <c r="P5" s="21" t="s">
        <v>469</v>
      </c>
      <c r="Q5" s="21" t="s">
        <v>38</v>
      </c>
      <c r="R5" s="22">
        <v>0</v>
      </c>
      <c r="S5" s="22">
        <v>250</v>
      </c>
      <c r="T5" s="23">
        <v>420476</v>
      </c>
      <c r="U5" s="23">
        <v>1</v>
      </c>
      <c r="V5" s="24">
        <v>40906</v>
      </c>
      <c r="W5" s="24">
        <v>41637</v>
      </c>
      <c r="X5" s="23">
        <v>6</v>
      </c>
      <c r="Y5" s="22">
        <v>11990</v>
      </c>
      <c r="Z5" s="22">
        <v>2880</v>
      </c>
      <c r="AA5" s="24">
        <v>42075</v>
      </c>
    </row>
    <row r="6" spans="1:27" x14ac:dyDescent="0.25">
      <c r="A6" s="21" t="s">
        <v>470</v>
      </c>
      <c r="B6" s="21" t="s">
        <v>441</v>
      </c>
      <c r="C6" s="21" t="s">
        <v>35</v>
      </c>
      <c r="D6" s="21" t="s">
        <v>39</v>
      </c>
      <c r="E6" s="21" t="s">
        <v>40</v>
      </c>
      <c r="F6" s="21" t="s">
        <v>41</v>
      </c>
      <c r="G6" s="21" t="s">
        <v>471</v>
      </c>
      <c r="H6" s="21" t="s">
        <v>36</v>
      </c>
      <c r="I6" s="21" t="s">
        <v>42</v>
      </c>
      <c r="J6" s="21" t="s">
        <v>472</v>
      </c>
      <c r="K6" s="21" t="s">
        <v>473</v>
      </c>
      <c r="L6" s="21" t="s">
        <v>474</v>
      </c>
      <c r="M6" s="21" t="s">
        <v>475</v>
      </c>
      <c r="N6" s="21" t="s">
        <v>37</v>
      </c>
      <c r="O6" s="21" t="s">
        <v>474</v>
      </c>
      <c r="P6" s="21" t="s">
        <v>476</v>
      </c>
      <c r="Q6" s="21" t="s">
        <v>38</v>
      </c>
      <c r="R6" s="22">
        <v>0</v>
      </c>
      <c r="S6" s="22">
        <v>250</v>
      </c>
      <c r="T6" s="23">
        <v>280231</v>
      </c>
      <c r="U6" s="23">
        <v>1</v>
      </c>
      <c r="V6" s="24">
        <v>41087</v>
      </c>
      <c r="W6" s="24">
        <v>41817</v>
      </c>
      <c r="X6" s="23">
        <v>6</v>
      </c>
      <c r="Y6" s="22">
        <v>11900</v>
      </c>
      <c r="Z6" s="22">
        <v>2938</v>
      </c>
      <c r="AA6" s="24">
        <v>42075</v>
      </c>
    </row>
    <row r="7" spans="1:27" x14ac:dyDescent="0.25">
      <c r="A7" s="21" t="s">
        <v>477</v>
      </c>
      <c r="B7" s="21" t="s">
        <v>441</v>
      </c>
      <c r="C7" s="21" t="s">
        <v>35</v>
      </c>
      <c r="D7" s="21" t="s">
        <v>39</v>
      </c>
      <c r="E7" s="21" t="s">
        <v>40</v>
      </c>
      <c r="F7" s="21" t="s">
        <v>41</v>
      </c>
      <c r="G7" s="21" t="s">
        <v>478</v>
      </c>
      <c r="H7" s="21" t="s">
        <v>36</v>
      </c>
      <c r="I7" s="21" t="s">
        <v>42</v>
      </c>
      <c r="J7" s="21" t="s">
        <v>479</v>
      </c>
      <c r="K7" s="21" t="s">
        <v>480</v>
      </c>
      <c r="L7" s="21" t="s">
        <v>481</v>
      </c>
      <c r="M7" s="21" t="s">
        <v>482</v>
      </c>
      <c r="N7" s="21" t="s">
        <v>37</v>
      </c>
      <c r="O7" s="21" t="s">
        <v>481</v>
      </c>
      <c r="P7" s="21" t="s">
        <v>483</v>
      </c>
      <c r="Q7" s="21" t="s">
        <v>38</v>
      </c>
      <c r="R7" s="22">
        <v>0</v>
      </c>
      <c r="S7" s="22">
        <v>250</v>
      </c>
      <c r="T7" s="23">
        <v>364359</v>
      </c>
      <c r="U7" s="23">
        <v>1</v>
      </c>
      <c r="V7" s="24">
        <v>41087</v>
      </c>
      <c r="W7" s="24">
        <v>41817</v>
      </c>
      <c r="X7" s="23">
        <v>6</v>
      </c>
      <c r="Y7" s="22">
        <v>11900</v>
      </c>
      <c r="Z7" s="22">
        <v>2938</v>
      </c>
      <c r="AA7" s="24">
        <v>42075</v>
      </c>
    </row>
    <row r="8" spans="1:27" x14ac:dyDescent="0.25">
      <c r="A8" s="21" t="s">
        <v>484</v>
      </c>
      <c r="B8" s="21" t="s">
        <v>441</v>
      </c>
      <c r="C8" s="21" t="s">
        <v>35</v>
      </c>
      <c r="D8" s="21" t="s">
        <v>39</v>
      </c>
      <c r="E8" s="21" t="s">
        <v>40</v>
      </c>
      <c r="F8" s="21" t="s">
        <v>41</v>
      </c>
      <c r="G8" s="21" t="s">
        <v>485</v>
      </c>
      <c r="H8" s="21" t="s">
        <v>36</v>
      </c>
      <c r="I8" s="21" t="s">
        <v>42</v>
      </c>
      <c r="J8" s="21" t="s">
        <v>486</v>
      </c>
      <c r="K8" s="21" t="s">
        <v>487</v>
      </c>
      <c r="L8" s="21" t="s">
        <v>488</v>
      </c>
      <c r="M8" s="21" t="s">
        <v>489</v>
      </c>
      <c r="N8" s="21" t="s">
        <v>37</v>
      </c>
      <c r="O8" s="21" t="s">
        <v>488</v>
      </c>
      <c r="P8" s="21" t="s">
        <v>490</v>
      </c>
      <c r="Q8" s="21" t="s">
        <v>38</v>
      </c>
      <c r="R8" s="22">
        <v>0</v>
      </c>
      <c r="S8" s="22">
        <v>250</v>
      </c>
      <c r="T8" s="23">
        <v>508364</v>
      </c>
      <c r="U8" s="23">
        <v>1</v>
      </c>
      <c r="V8" s="24">
        <v>41087</v>
      </c>
      <c r="W8" s="24">
        <v>41817</v>
      </c>
      <c r="X8" s="23">
        <v>6</v>
      </c>
      <c r="Y8" s="22">
        <v>11900</v>
      </c>
      <c r="Z8" s="22">
        <v>2938</v>
      </c>
      <c r="AA8" s="24">
        <v>42075</v>
      </c>
    </row>
    <row r="9" spans="1:27" x14ac:dyDescent="0.25">
      <c r="A9" s="21" t="s">
        <v>491</v>
      </c>
      <c r="B9" s="21" t="s">
        <v>441</v>
      </c>
      <c r="C9" s="21" t="s">
        <v>35</v>
      </c>
      <c r="D9" s="21" t="s">
        <v>39</v>
      </c>
      <c r="E9" s="21" t="s">
        <v>40</v>
      </c>
      <c r="F9" s="21" t="s">
        <v>41</v>
      </c>
      <c r="G9" s="21" t="s">
        <v>492</v>
      </c>
      <c r="H9" s="21" t="s">
        <v>36</v>
      </c>
      <c r="I9" s="21" t="s">
        <v>42</v>
      </c>
      <c r="J9" s="21" t="s">
        <v>493</v>
      </c>
      <c r="K9" s="21" t="s">
        <v>494</v>
      </c>
      <c r="L9" s="21" t="s">
        <v>495</v>
      </c>
      <c r="M9" s="21" t="s">
        <v>496</v>
      </c>
      <c r="N9" s="21" t="s">
        <v>37</v>
      </c>
      <c r="O9" s="21" t="s">
        <v>495</v>
      </c>
      <c r="P9" s="21" t="s">
        <v>497</v>
      </c>
      <c r="Q9" s="21" t="s">
        <v>38</v>
      </c>
      <c r="R9" s="22">
        <v>0</v>
      </c>
      <c r="S9" s="22">
        <v>250</v>
      </c>
      <c r="T9" s="23">
        <v>400809</v>
      </c>
      <c r="U9" s="23">
        <v>1</v>
      </c>
      <c r="V9" s="24">
        <v>41087</v>
      </c>
      <c r="W9" s="24">
        <v>41817</v>
      </c>
      <c r="X9" s="23">
        <v>6</v>
      </c>
      <c r="Y9" s="22">
        <v>11900</v>
      </c>
      <c r="Z9" s="22">
        <v>2938</v>
      </c>
      <c r="AA9" s="24">
        <v>42075</v>
      </c>
    </row>
    <row r="10" spans="1:27" x14ac:dyDescent="0.25">
      <c r="A10" s="21" t="s">
        <v>498</v>
      </c>
      <c r="B10" s="21" t="s">
        <v>441</v>
      </c>
      <c r="C10" s="21" t="s">
        <v>35</v>
      </c>
      <c r="D10" s="21" t="s">
        <v>39</v>
      </c>
      <c r="E10" s="21" t="s">
        <v>40</v>
      </c>
      <c r="F10" s="21" t="s">
        <v>41</v>
      </c>
      <c r="G10" s="21" t="s">
        <v>499</v>
      </c>
      <c r="H10" s="21" t="s">
        <v>36</v>
      </c>
      <c r="I10" s="21" t="s">
        <v>42</v>
      </c>
      <c r="J10" s="21" t="s">
        <v>500</v>
      </c>
      <c r="K10" s="21" t="s">
        <v>501</v>
      </c>
      <c r="L10" s="21" t="s">
        <v>502</v>
      </c>
      <c r="M10" s="21" t="s">
        <v>503</v>
      </c>
      <c r="N10" s="21" t="s">
        <v>37</v>
      </c>
      <c r="O10" s="21" t="s">
        <v>502</v>
      </c>
      <c r="P10" s="21" t="s">
        <v>504</v>
      </c>
      <c r="Q10" s="21" t="s">
        <v>38</v>
      </c>
      <c r="R10" s="22">
        <v>0</v>
      </c>
      <c r="S10" s="22">
        <v>250</v>
      </c>
      <c r="T10" s="23">
        <v>320159</v>
      </c>
      <c r="U10" s="23">
        <v>1</v>
      </c>
      <c r="V10" s="24">
        <v>41099</v>
      </c>
      <c r="W10" s="24">
        <v>41829</v>
      </c>
      <c r="X10" s="23">
        <v>6</v>
      </c>
      <c r="Y10" s="22">
        <v>11900</v>
      </c>
      <c r="Z10" s="22">
        <v>2938</v>
      </c>
      <c r="AA10" s="24">
        <v>42075</v>
      </c>
    </row>
    <row r="11" spans="1:27" x14ac:dyDescent="0.25">
      <c r="A11" s="21" t="s">
        <v>505</v>
      </c>
      <c r="B11" s="21" t="s">
        <v>441</v>
      </c>
      <c r="C11" s="21" t="s">
        <v>35</v>
      </c>
      <c r="D11" s="21" t="s">
        <v>39</v>
      </c>
      <c r="E11" s="21" t="s">
        <v>40</v>
      </c>
      <c r="F11" s="21" t="s">
        <v>41</v>
      </c>
      <c r="G11" s="21" t="s">
        <v>506</v>
      </c>
      <c r="H11" s="21" t="s">
        <v>36</v>
      </c>
      <c r="I11" s="21" t="s">
        <v>42</v>
      </c>
      <c r="J11" s="21" t="s">
        <v>507</v>
      </c>
      <c r="K11" s="21" t="s">
        <v>508</v>
      </c>
      <c r="L11" s="21" t="s">
        <v>509</v>
      </c>
      <c r="M11" s="21" t="s">
        <v>510</v>
      </c>
      <c r="N11" s="21" t="s">
        <v>37</v>
      </c>
      <c r="O11" s="21" t="s">
        <v>509</v>
      </c>
      <c r="P11" s="21" t="s">
        <v>511</v>
      </c>
      <c r="Q11" s="21" t="s">
        <v>38</v>
      </c>
      <c r="R11" s="22">
        <v>0</v>
      </c>
      <c r="S11" s="22">
        <v>250</v>
      </c>
      <c r="T11" s="23">
        <v>351084</v>
      </c>
      <c r="U11" s="23">
        <v>1</v>
      </c>
      <c r="V11" s="24">
        <v>41107</v>
      </c>
      <c r="W11" s="24">
        <v>41837</v>
      </c>
      <c r="X11" s="23">
        <v>6</v>
      </c>
      <c r="Y11" s="22">
        <v>11900</v>
      </c>
      <c r="Z11" s="22">
        <v>2938</v>
      </c>
      <c r="AA11" s="24">
        <v>42075</v>
      </c>
    </row>
    <row r="12" spans="1:27" x14ac:dyDescent="0.25">
      <c r="A12" s="21" t="s">
        <v>512</v>
      </c>
      <c r="B12" s="21" t="s">
        <v>441</v>
      </c>
      <c r="C12" s="21" t="s">
        <v>35</v>
      </c>
      <c r="D12" s="21" t="s">
        <v>39</v>
      </c>
      <c r="E12" s="21" t="s">
        <v>40</v>
      </c>
      <c r="F12" s="21" t="s">
        <v>41</v>
      </c>
      <c r="G12" s="21" t="s">
        <v>513</v>
      </c>
      <c r="H12" s="21" t="s">
        <v>36</v>
      </c>
      <c r="I12" s="21" t="s">
        <v>42</v>
      </c>
      <c r="J12" s="21" t="s">
        <v>514</v>
      </c>
      <c r="K12" s="21" t="s">
        <v>515</v>
      </c>
      <c r="L12" s="21" t="s">
        <v>516</v>
      </c>
      <c r="M12" s="21" t="s">
        <v>517</v>
      </c>
      <c r="N12" s="21" t="s">
        <v>37</v>
      </c>
      <c r="O12" s="21" t="s">
        <v>516</v>
      </c>
      <c r="P12" s="21" t="s">
        <v>518</v>
      </c>
      <c r="Q12" s="21" t="s">
        <v>38</v>
      </c>
      <c r="R12" s="22">
        <v>0</v>
      </c>
      <c r="S12" s="22">
        <v>250</v>
      </c>
      <c r="T12" s="23">
        <v>331094</v>
      </c>
      <c r="U12" s="23">
        <v>1</v>
      </c>
      <c r="V12" s="24">
        <v>41107</v>
      </c>
      <c r="W12" s="24">
        <v>41837</v>
      </c>
      <c r="X12" s="23">
        <v>6</v>
      </c>
      <c r="Y12" s="22">
        <v>11900</v>
      </c>
      <c r="Z12" s="22">
        <v>2938</v>
      </c>
      <c r="AA12" s="24">
        <v>42075</v>
      </c>
    </row>
    <row r="13" spans="1:27" x14ac:dyDescent="0.25">
      <c r="A13" s="21" t="s">
        <v>519</v>
      </c>
      <c r="B13" s="21" t="s">
        <v>441</v>
      </c>
      <c r="C13" s="21" t="s">
        <v>35</v>
      </c>
      <c r="D13" s="21" t="s">
        <v>39</v>
      </c>
      <c r="E13" s="21" t="s">
        <v>40</v>
      </c>
      <c r="F13" s="21" t="s">
        <v>41</v>
      </c>
      <c r="G13" s="21" t="s">
        <v>520</v>
      </c>
      <c r="H13" s="21" t="s">
        <v>36</v>
      </c>
      <c r="I13" s="21" t="s">
        <v>42</v>
      </c>
      <c r="J13" s="21" t="s">
        <v>521</v>
      </c>
      <c r="K13" s="21" t="s">
        <v>522</v>
      </c>
      <c r="L13" s="21" t="s">
        <v>523</v>
      </c>
      <c r="M13" s="21" t="s">
        <v>524</v>
      </c>
      <c r="N13" s="21" t="s">
        <v>37</v>
      </c>
      <c r="O13" s="21" t="s">
        <v>523</v>
      </c>
      <c r="P13" s="21" t="s">
        <v>525</v>
      </c>
      <c r="Q13" s="21" t="s">
        <v>38</v>
      </c>
      <c r="R13" s="22">
        <v>0</v>
      </c>
      <c r="S13" s="22">
        <v>250</v>
      </c>
      <c r="T13" s="23">
        <v>369524</v>
      </c>
      <c r="U13" s="23">
        <v>1</v>
      </c>
      <c r="V13" s="24">
        <v>41125</v>
      </c>
      <c r="W13" s="24">
        <v>41855</v>
      </c>
      <c r="X13" s="23">
        <v>6</v>
      </c>
      <c r="Y13" s="22">
        <v>11900</v>
      </c>
      <c r="Z13" s="22">
        <v>2938</v>
      </c>
      <c r="AA13" s="24">
        <v>42075</v>
      </c>
    </row>
    <row r="14" spans="1:27" x14ac:dyDescent="0.25">
      <c r="A14" s="21" t="s">
        <v>526</v>
      </c>
      <c r="B14" s="21" t="s">
        <v>441</v>
      </c>
      <c r="C14" s="21" t="s">
        <v>35</v>
      </c>
      <c r="D14" s="21" t="s">
        <v>39</v>
      </c>
      <c r="E14" s="21" t="s">
        <v>40</v>
      </c>
      <c r="F14" s="21" t="s">
        <v>41</v>
      </c>
      <c r="G14" s="21" t="s">
        <v>527</v>
      </c>
      <c r="H14" s="21" t="s">
        <v>36</v>
      </c>
      <c r="I14" s="21" t="s">
        <v>42</v>
      </c>
      <c r="J14" s="21" t="s">
        <v>528</v>
      </c>
      <c r="K14" s="21" t="s">
        <v>529</v>
      </c>
      <c r="L14" s="21" t="s">
        <v>530</v>
      </c>
      <c r="M14" s="21" t="s">
        <v>531</v>
      </c>
      <c r="N14" s="21" t="s">
        <v>37</v>
      </c>
      <c r="O14" s="21" t="s">
        <v>530</v>
      </c>
      <c r="P14" s="21" t="s">
        <v>532</v>
      </c>
      <c r="Q14" s="21" t="s">
        <v>38</v>
      </c>
      <c r="R14" s="22">
        <v>0</v>
      </c>
      <c r="S14" s="22">
        <v>250</v>
      </c>
      <c r="T14" s="23">
        <v>306262</v>
      </c>
      <c r="U14" s="23">
        <v>1</v>
      </c>
      <c r="V14" s="24">
        <v>41125</v>
      </c>
      <c r="W14" s="24">
        <v>41855</v>
      </c>
      <c r="X14" s="23">
        <v>6</v>
      </c>
      <c r="Y14" s="22">
        <v>11900</v>
      </c>
      <c r="Z14" s="22">
        <v>2938</v>
      </c>
      <c r="AA14" s="24">
        <v>42075</v>
      </c>
    </row>
    <row r="15" spans="1:27" x14ac:dyDescent="0.25">
      <c r="A15" s="21" t="s">
        <v>533</v>
      </c>
      <c r="B15" s="21" t="s">
        <v>441</v>
      </c>
      <c r="C15" s="21" t="s">
        <v>35</v>
      </c>
      <c r="D15" s="21" t="s">
        <v>39</v>
      </c>
      <c r="E15" s="21" t="s">
        <v>40</v>
      </c>
      <c r="F15" s="21" t="s">
        <v>41</v>
      </c>
      <c r="G15" s="21" t="s">
        <v>534</v>
      </c>
      <c r="H15" s="21" t="s">
        <v>36</v>
      </c>
      <c r="I15" s="21" t="s">
        <v>42</v>
      </c>
      <c r="J15" s="21" t="s">
        <v>535</v>
      </c>
      <c r="K15" s="21" t="s">
        <v>536</v>
      </c>
      <c r="L15" s="21" t="s">
        <v>537</v>
      </c>
      <c r="M15" s="21" t="s">
        <v>538</v>
      </c>
      <c r="N15" s="21" t="s">
        <v>37</v>
      </c>
      <c r="O15" s="21" t="s">
        <v>537</v>
      </c>
      <c r="P15" s="21" t="s">
        <v>539</v>
      </c>
      <c r="Q15" s="21" t="s">
        <v>38</v>
      </c>
      <c r="R15" s="22">
        <v>0</v>
      </c>
      <c r="S15" s="22">
        <v>250</v>
      </c>
      <c r="T15" s="23">
        <v>334401</v>
      </c>
      <c r="U15" s="23">
        <v>1</v>
      </c>
      <c r="V15" s="24">
        <v>41117</v>
      </c>
      <c r="W15" s="24">
        <v>41847</v>
      </c>
      <c r="X15" s="23">
        <v>6</v>
      </c>
      <c r="Y15" s="22">
        <v>11900</v>
      </c>
      <c r="Z15" s="22">
        <v>2938</v>
      </c>
      <c r="AA15" s="24">
        <v>42075</v>
      </c>
    </row>
    <row r="16" spans="1:27" x14ac:dyDescent="0.25">
      <c r="A16" s="21" t="s">
        <v>540</v>
      </c>
      <c r="B16" s="21" t="s">
        <v>441</v>
      </c>
      <c r="C16" s="21" t="s">
        <v>35</v>
      </c>
      <c r="D16" s="21" t="s">
        <v>39</v>
      </c>
      <c r="E16" s="21" t="s">
        <v>40</v>
      </c>
      <c r="F16" s="21" t="s">
        <v>41</v>
      </c>
      <c r="G16" s="21" t="s">
        <v>541</v>
      </c>
      <c r="H16" s="21" t="s">
        <v>36</v>
      </c>
      <c r="I16" s="21" t="s">
        <v>42</v>
      </c>
      <c r="J16" s="21" t="s">
        <v>542</v>
      </c>
      <c r="K16" s="21" t="s">
        <v>543</v>
      </c>
      <c r="L16" s="21" t="s">
        <v>544</v>
      </c>
      <c r="M16" s="21" t="s">
        <v>545</v>
      </c>
      <c r="N16" s="21" t="s">
        <v>37</v>
      </c>
      <c r="O16" s="21" t="s">
        <v>544</v>
      </c>
      <c r="P16" s="21" t="s">
        <v>546</v>
      </c>
      <c r="Q16" s="21" t="s">
        <v>38</v>
      </c>
      <c r="R16" s="22">
        <v>0</v>
      </c>
      <c r="S16" s="22">
        <v>250</v>
      </c>
      <c r="T16" s="23">
        <v>267780</v>
      </c>
      <c r="U16" s="23">
        <v>1</v>
      </c>
      <c r="V16" s="24">
        <v>41117</v>
      </c>
      <c r="W16" s="24">
        <v>41847</v>
      </c>
      <c r="X16" s="23">
        <v>6</v>
      </c>
      <c r="Y16" s="22">
        <v>11900</v>
      </c>
      <c r="Z16" s="22">
        <v>2938</v>
      </c>
      <c r="AA16" s="24">
        <v>42075</v>
      </c>
    </row>
    <row r="17" spans="1:27" x14ac:dyDescent="0.25">
      <c r="A17" s="21" t="s">
        <v>547</v>
      </c>
      <c r="B17" s="21" t="s">
        <v>441</v>
      </c>
      <c r="C17" s="21" t="s">
        <v>35</v>
      </c>
      <c r="D17" s="21" t="s">
        <v>39</v>
      </c>
      <c r="E17" s="21" t="s">
        <v>40</v>
      </c>
      <c r="F17" s="21" t="s">
        <v>41</v>
      </c>
      <c r="G17" s="21" t="s">
        <v>548</v>
      </c>
      <c r="H17" s="21" t="s">
        <v>36</v>
      </c>
      <c r="I17" s="21" t="s">
        <v>42</v>
      </c>
      <c r="J17" s="21" t="s">
        <v>549</v>
      </c>
      <c r="K17" s="21" t="s">
        <v>550</v>
      </c>
      <c r="L17" s="21" t="s">
        <v>551</v>
      </c>
      <c r="M17" s="21" t="s">
        <v>552</v>
      </c>
      <c r="N17" s="21" t="s">
        <v>37</v>
      </c>
      <c r="O17" s="21" t="s">
        <v>551</v>
      </c>
      <c r="P17" s="21" t="s">
        <v>553</v>
      </c>
      <c r="Q17" s="21" t="s">
        <v>38</v>
      </c>
      <c r="R17" s="22">
        <v>0</v>
      </c>
      <c r="S17" s="22">
        <v>250</v>
      </c>
      <c r="T17" s="23">
        <v>326730</v>
      </c>
      <c r="U17" s="23">
        <v>1</v>
      </c>
      <c r="V17" s="24">
        <v>40925</v>
      </c>
      <c r="W17" s="24">
        <v>41656</v>
      </c>
      <c r="X17" s="23">
        <v>6</v>
      </c>
      <c r="Y17" s="22">
        <v>11990</v>
      </c>
      <c r="Z17" s="22">
        <v>2880</v>
      </c>
      <c r="AA17" s="24">
        <v>42075</v>
      </c>
    </row>
    <row r="18" spans="1:27" x14ac:dyDescent="0.25">
      <c r="A18" s="21" t="s">
        <v>554</v>
      </c>
      <c r="B18" s="21" t="s">
        <v>441</v>
      </c>
      <c r="C18" s="21" t="s">
        <v>35</v>
      </c>
      <c r="D18" s="21" t="s">
        <v>39</v>
      </c>
      <c r="E18" s="21" t="s">
        <v>40</v>
      </c>
      <c r="F18" s="21" t="s">
        <v>41</v>
      </c>
      <c r="G18" s="21" t="s">
        <v>555</v>
      </c>
      <c r="H18" s="21" t="s">
        <v>36</v>
      </c>
      <c r="I18" s="21" t="s">
        <v>42</v>
      </c>
      <c r="J18" s="21" t="s">
        <v>556</v>
      </c>
      <c r="K18" s="21" t="s">
        <v>557</v>
      </c>
      <c r="L18" s="21" t="s">
        <v>558</v>
      </c>
      <c r="M18" s="21" t="s">
        <v>559</v>
      </c>
      <c r="N18" s="21" t="s">
        <v>37</v>
      </c>
      <c r="O18" s="21" t="s">
        <v>558</v>
      </c>
      <c r="P18" s="21" t="s">
        <v>560</v>
      </c>
      <c r="Q18" s="21" t="s">
        <v>38</v>
      </c>
      <c r="R18" s="22">
        <v>0</v>
      </c>
      <c r="S18" s="22">
        <v>250</v>
      </c>
      <c r="T18" s="23">
        <v>314702</v>
      </c>
      <c r="U18" s="23">
        <v>1</v>
      </c>
      <c r="V18" s="24">
        <v>40925</v>
      </c>
      <c r="W18" s="24">
        <v>41656</v>
      </c>
      <c r="X18" s="23">
        <v>6</v>
      </c>
      <c r="Y18" s="22">
        <v>11990</v>
      </c>
      <c r="Z18" s="22">
        <v>2880</v>
      </c>
      <c r="AA18" s="24">
        <v>42075</v>
      </c>
    </row>
    <row r="19" spans="1:27" x14ac:dyDescent="0.25">
      <c r="A19" s="21" t="s">
        <v>561</v>
      </c>
      <c r="B19" s="21" t="s">
        <v>441</v>
      </c>
      <c r="C19" s="21" t="s">
        <v>35</v>
      </c>
      <c r="D19" s="21" t="s">
        <v>39</v>
      </c>
      <c r="E19" s="21" t="s">
        <v>40</v>
      </c>
      <c r="F19" s="21" t="s">
        <v>41</v>
      </c>
      <c r="G19" s="21" t="s">
        <v>562</v>
      </c>
      <c r="H19" s="21" t="s">
        <v>36</v>
      </c>
      <c r="I19" s="21" t="s">
        <v>42</v>
      </c>
      <c r="J19" s="21" t="s">
        <v>563</v>
      </c>
      <c r="K19" s="21" t="s">
        <v>564</v>
      </c>
      <c r="L19" s="21" t="s">
        <v>565</v>
      </c>
      <c r="M19" s="21" t="s">
        <v>566</v>
      </c>
      <c r="N19" s="21" t="s">
        <v>37</v>
      </c>
      <c r="O19" s="21" t="s">
        <v>565</v>
      </c>
      <c r="P19" s="21" t="s">
        <v>567</v>
      </c>
      <c r="Q19" s="21" t="s">
        <v>38</v>
      </c>
      <c r="R19" s="22">
        <v>0</v>
      </c>
      <c r="S19" s="22">
        <v>250</v>
      </c>
      <c r="T19" s="23">
        <v>291612</v>
      </c>
      <c r="U19" s="23">
        <v>1</v>
      </c>
      <c r="V19" s="24">
        <v>40926</v>
      </c>
      <c r="W19" s="24">
        <v>41657</v>
      </c>
      <c r="X19" s="23">
        <v>6</v>
      </c>
      <c r="Y19" s="22">
        <v>11990</v>
      </c>
      <c r="Z19" s="22">
        <v>2880</v>
      </c>
      <c r="AA19" s="24">
        <v>42075</v>
      </c>
    </row>
    <row r="20" spans="1:27" x14ac:dyDescent="0.25">
      <c r="A20" s="21" t="s">
        <v>568</v>
      </c>
      <c r="B20" s="21" t="s">
        <v>441</v>
      </c>
      <c r="C20" s="21" t="s">
        <v>35</v>
      </c>
      <c r="D20" s="21" t="s">
        <v>39</v>
      </c>
      <c r="E20" s="21" t="s">
        <v>40</v>
      </c>
      <c r="F20" s="21" t="s">
        <v>41</v>
      </c>
      <c r="G20" s="21" t="s">
        <v>569</v>
      </c>
      <c r="H20" s="21" t="s">
        <v>36</v>
      </c>
      <c r="I20" s="21" t="s">
        <v>42</v>
      </c>
      <c r="J20" s="21" t="s">
        <v>570</v>
      </c>
      <c r="K20" s="21" t="s">
        <v>571</v>
      </c>
      <c r="L20" s="21" t="s">
        <v>572</v>
      </c>
      <c r="M20" s="21" t="s">
        <v>573</v>
      </c>
      <c r="N20" s="21" t="s">
        <v>37</v>
      </c>
      <c r="O20" s="21" t="s">
        <v>572</v>
      </c>
      <c r="P20" s="21" t="s">
        <v>574</v>
      </c>
      <c r="Q20" s="21" t="s">
        <v>38</v>
      </c>
      <c r="R20" s="22">
        <v>0</v>
      </c>
      <c r="S20" s="22">
        <v>250</v>
      </c>
      <c r="T20" s="23">
        <v>340405</v>
      </c>
      <c r="U20" s="23">
        <v>1</v>
      </c>
      <c r="V20" s="24">
        <v>40926</v>
      </c>
      <c r="W20" s="24">
        <v>41657</v>
      </c>
      <c r="X20" s="23">
        <v>6</v>
      </c>
      <c r="Y20" s="22">
        <v>11990</v>
      </c>
      <c r="Z20" s="22">
        <v>2880</v>
      </c>
      <c r="AA20" s="24">
        <v>42075</v>
      </c>
    </row>
    <row r="21" spans="1:27" x14ac:dyDescent="0.25">
      <c r="A21" s="21" t="s">
        <v>575</v>
      </c>
      <c r="B21" s="21" t="s">
        <v>441</v>
      </c>
      <c r="C21" s="21" t="s">
        <v>35</v>
      </c>
      <c r="D21" s="21" t="s">
        <v>39</v>
      </c>
      <c r="E21" s="21" t="s">
        <v>40</v>
      </c>
      <c r="F21" s="21" t="s">
        <v>41</v>
      </c>
      <c r="G21" s="21" t="s">
        <v>576</v>
      </c>
      <c r="H21" s="21" t="s">
        <v>36</v>
      </c>
      <c r="I21" s="21" t="s">
        <v>42</v>
      </c>
      <c r="J21" s="21" t="s">
        <v>577</v>
      </c>
      <c r="K21" s="21" t="s">
        <v>578</v>
      </c>
      <c r="L21" s="21" t="s">
        <v>579</v>
      </c>
      <c r="M21" s="21" t="s">
        <v>580</v>
      </c>
      <c r="N21" s="21" t="s">
        <v>37</v>
      </c>
      <c r="O21" s="21" t="s">
        <v>579</v>
      </c>
      <c r="P21" s="21" t="s">
        <v>581</v>
      </c>
      <c r="Q21" s="21" t="s">
        <v>38</v>
      </c>
      <c r="R21" s="22">
        <v>0</v>
      </c>
      <c r="S21" s="22">
        <v>250</v>
      </c>
      <c r="T21" s="23">
        <v>385432</v>
      </c>
      <c r="U21" s="23">
        <v>1</v>
      </c>
      <c r="V21" s="24">
        <v>40926</v>
      </c>
      <c r="W21" s="24">
        <v>41657</v>
      </c>
      <c r="X21" s="23">
        <v>6</v>
      </c>
      <c r="Y21" s="22">
        <v>11990</v>
      </c>
      <c r="Z21" s="22">
        <v>2880</v>
      </c>
      <c r="AA21" s="24">
        <v>42075</v>
      </c>
    </row>
    <row r="22" spans="1:27" x14ac:dyDescent="0.25">
      <c r="A22" s="21" t="s">
        <v>582</v>
      </c>
      <c r="B22" s="21" t="s">
        <v>441</v>
      </c>
      <c r="C22" s="21" t="s">
        <v>35</v>
      </c>
      <c r="D22" s="21" t="s">
        <v>39</v>
      </c>
      <c r="E22" s="21" t="s">
        <v>40</v>
      </c>
      <c r="F22" s="21" t="s">
        <v>41</v>
      </c>
      <c r="G22" s="21" t="s">
        <v>583</v>
      </c>
      <c r="H22" s="21" t="s">
        <v>36</v>
      </c>
      <c r="I22" s="21" t="s">
        <v>584</v>
      </c>
      <c r="J22" s="21" t="s">
        <v>585</v>
      </c>
      <c r="K22" s="21" t="s">
        <v>586</v>
      </c>
      <c r="L22" s="21" t="s">
        <v>587</v>
      </c>
      <c r="M22" s="21" t="s">
        <v>588</v>
      </c>
      <c r="N22" s="21" t="s">
        <v>37</v>
      </c>
      <c r="O22" s="21" t="s">
        <v>587</v>
      </c>
      <c r="P22" s="21" t="s">
        <v>589</v>
      </c>
      <c r="Q22" s="21" t="s">
        <v>38</v>
      </c>
      <c r="R22" s="22">
        <v>0</v>
      </c>
      <c r="S22" s="22">
        <v>250</v>
      </c>
      <c r="T22" s="23">
        <v>248066</v>
      </c>
      <c r="U22" s="23">
        <v>1</v>
      </c>
      <c r="V22" s="24">
        <v>41436</v>
      </c>
      <c r="W22" s="24">
        <v>42166</v>
      </c>
      <c r="X22" s="23">
        <v>6</v>
      </c>
      <c r="Y22" s="22">
        <v>11900</v>
      </c>
      <c r="Z22" s="22">
        <v>2938</v>
      </c>
      <c r="AA22" s="24">
        <v>42075</v>
      </c>
    </row>
    <row r="23" spans="1:27" x14ac:dyDescent="0.25">
      <c r="A23" s="21" t="s">
        <v>590</v>
      </c>
      <c r="B23" s="21" t="s">
        <v>441</v>
      </c>
      <c r="C23" s="21" t="s">
        <v>35</v>
      </c>
      <c r="D23" s="21" t="s">
        <v>39</v>
      </c>
      <c r="E23" s="21" t="s">
        <v>40</v>
      </c>
      <c r="F23" s="21" t="s">
        <v>41</v>
      </c>
      <c r="G23" s="21" t="s">
        <v>591</v>
      </c>
      <c r="H23" s="21" t="s">
        <v>36</v>
      </c>
      <c r="I23" s="21" t="s">
        <v>584</v>
      </c>
      <c r="J23" s="21" t="s">
        <v>592</v>
      </c>
      <c r="K23" s="21" t="s">
        <v>593</v>
      </c>
      <c r="L23" s="21" t="s">
        <v>594</v>
      </c>
      <c r="M23" s="21" t="s">
        <v>595</v>
      </c>
      <c r="N23" s="21" t="s">
        <v>37</v>
      </c>
      <c r="O23" s="21" t="s">
        <v>594</v>
      </c>
      <c r="P23" s="21" t="s">
        <v>596</v>
      </c>
      <c r="Q23" s="21" t="s">
        <v>38</v>
      </c>
      <c r="R23" s="22">
        <v>0</v>
      </c>
      <c r="S23" s="22">
        <v>250</v>
      </c>
      <c r="T23" s="23">
        <v>267077</v>
      </c>
      <c r="U23" s="23">
        <v>1</v>
      </c>
      <c r="V23" s="24">
        <v>41436</v>
      </c>
      <c r="W23" s="24">
        <v>42166</v>
      </c>
      <c r="X23" s="23">
        <v>6</v>
      </c>
      <c r="Y23" s="22">
        <v>11900</v>
      </c>
      <c r="Z23" s="22">
        <v>2938</v>
      </c>
      <c r="AA23" s="24">
        <v>42075</v>
      </c>
    </row>
    <row r="24" spans="1:27" x14ac:dyDescent="0.25">
      <c r="A24" s="21" t="s">
        <v>597</v>
      </c>
      <c r="B24" s="21" t="s">
        <v>441</v>
      </c>
      <c r="C24" s="21" t="s">
        <v>35</v>
      </c>
      <c r="D24" s="21" t="s">
        <v>39</v>
      </c>
      <c r="E24" s="21" t="s">
        <v>40</v>
      </c>
      <c r="F24" s="21" t="s">
        <v>41</v>
      </c>
      <c r="G24" s="21" t="s">
        <v>598</v>
      </c>
      <c r="H24" s="21" t="s">
        <v>36</v>
      </c>
      <c r="I24" s="21" t="s">
        <v>584</v>
      </c>
      <c r="J24" s="21" t="s">
        <v>599</v>
      </c>
      <c r="K24" s="21" t="s">
        <v>600</v>
      </c>
      <c r="L24" s="21" t="s">
        <v>601</v>
      </c>
      <c r="M24" s="21" t="s">
        <v>602</v>
      </c>
      <c r="N24" s="21" t="s">
        <v>37</v>
      </c>
      <c r="O24" s="21" t="s">
        <v>601</v>
      </c>
      <c r="P24" s="21" t="s">
        <v>603</v>
      </c>
      <c r="Q24" s="21" t="s">
        <v>38</v>
      </c>
      <c r="R24" s="22">
        <v>0</v>
      </c>
      <c r="S24" s="22">
        <v>250</v>
      </c>
      <c r="T24" s="23">
        <v>205706</v>
      </c>
      <c r="U24" s="23">
        <v>1</v>
      </c>
      <c r="V24" s="24">
        <v>41436</v>
      </c>
      <c r="W24" s="24">
        <v>42166</v>
      </c>
      <c r="X24" s="23">
        <v>6</v>
      </c>
      <c r="Y24" s="22">
        <v>11900</v>
      </c>
      <c r="Z24" s="22">
        <v>2938</v>
      </c>
      <c r="AA24" s="24">
        <v>42075</v>
      </c>
    </row>
    <row r="25" spans="1:27" x14ac:dyDescent="0.25">
      <c r="A25" s="21" t="s">
        <v>604</v>
      </c>
      <c r="B25" s="21" t="s">
        <v>441</v>
      </c>
      <c r="C25" s="21" t="s">
        <v>35</v>
      </c>
      <c r="D25" s="21" t="s">
        <v>39</v>
      </c>
      <c r="E25" s="21" t="s">
        <v>40</v>
      </c>
      <c r="F25" s="21" t="s">
        <v>41</v>
      </c>
      <c r="G25" s="21" t="s">
        <v>605</v>
      </c>
      <c r="H25" s="21" t="s">
        <v>36</v>
      </c>
      <c r="I25" s="21" t="s">
        <v>584</v>
      </c>
      <c r="J25" s="21" t="s">
        <v>606</v>
      </c>
      <c r="K25" s="21" t="s">
        <v>607</v>
      </c>
      <c r="L25" s="21" t="s">
        <v>608</v>
      </c>
      <c r="M25" s="21" t="s">
        <v>609</v>
      </c>
      <c r="N25" s="21" t="s">
        <v>37</v>
      </c>
      <c r="O25" s="21" t="s">
        <v>608</v>
      </c>
      <c r="P25" s="21" t="s">
        <v>610</v>
      </c>
      <c r="Q25" s="21" t="s">
        <v>38</v>
      </c>
      <c r="R25" s="22">
        <v>0</v>
      </c>
      <c r="S25" s="22">
        <v>250</v>
      </c>
      <c r="T25" s="23">
        <v>275938</v>
      </c>
      <c r="U25" s="23">
        <v>1</v>
      </c>
      <c r="V25" s="24">
        <v>41445</v>
      </c>
      <c r="W25" s="24">
        <v>42175</v>
      </c>
      <c r="X25" s="23">
        <v>6</v>
      </c>
      <c r="Y25" s="22">
        <v>11990</v>
      </c>
      <c r="Z25" s="22">
        <v>0</v>
      </c>
      <c r="AA25" s="24">
        <v>42075</v>
      </c>
    </row>
    <row r="26" spans="1:27" x14ac:dyDescent="0.25">
      <c r="A26" s="21" t="s">
        <v>611</v>
      </c>
      <c r="B26" s="21" t="s">
        <v>441</v>
      </c>
      <c r="C26" s="21" t="s">
        <v>35</v>
      </c>
      <c r="D26" s="21" t="s">
        <v>39</v>
      </c>
      <c r="E26" s="21" t="s">
        <v>40</v>
      </c>
      <c r="F26" s="21" t="s">
        <v>41</v>
      </c>
      <c r="G26" s="21" t="s">
        <v>612</v>
      </c>
      <c r="H26" s="21" t="s">
        <v>36</v>
      </c>
      <c r="I26" s="21" t="s">
        <v>584</v>
      </c>
      <c r="J26" s="21" t="s">
        <v>613</v>
      </c>
      <c r="K26" s="21" t="s">
        <v>614</v>
      </c>
      <c r="L26" s="21" t="s">
        <v>615</v>
      </c>
      <c r="M26" s="21" t="s">
        <v>616</v>
      </c>
      <c r="N26" s="21" t="s">
        <v>37</v>
      </c>
      <c r="O26" s="21" t="s">
        <v>615</v>
      </c>
      <c r="P26" s="21" t="s">
        <v>617</v>
      </c>
      <c r="Q26" s="21" t="s">
        <v>38</v>
      </c>
      <c r="R26" s="22">
        <v>0</v>
      </c>
      <c r="S26" s="22">
        <v>250</v>
      </c>
      <c r="T26" s="23">
        <v>319487</v>
      </c>
      <c r="U26" s="23">
        <v>1</v>
      </c>
      <c r="V26" s="24">
        <v>41488</v>
      </c>
      <c r="W26" s="24">
        <v>42218</v>
      </c>
      <c r="X26" s="23">
        <v>6</v>
      </c>
      <c r="Y26" s="22">
        <v>11990</v>
      </c>
      <c r="Z26" s="22">
        <v>0</v>
      </c>
      <c r="AA26" s="24">
        <v>42075</v>
      </c>
    </row>
    <row r="27" spans="1:27" x14ac:dyDescent="0.25">
      <c r="A27" s="21" t="s">
        <v>618</v>
      </c>
      <c r="B27" s="21" t="s">
        <v>441</v>
      </c>
      <c r="C27" s="21" t="s">
        <v>35</v>
      </c>
      <c r="D27" s="21" t="s">
        <v>39</v>
      </c>
      <c r="E27" s="21" t="s">
        <v>40</v>
      </c>
      <c r="F27" s="21" t="s">
        <v>41</v>
      </c>
      <c r="G27" s="21" t="s">
        <v>619</v>
      </c>
      <c r="H27" s="21" t="s">
        <v>36</v>
      </c>
      <c r="I27" s="21" t="s">
        <v>584</v>
      </c>
      <c r="J27" s="21" t="s">
        <v>620</v>
      </c>
      <c r="K27" s="21" t="s">
        <v>621</v>
      </c>
      <c r="L27" s="21" t="s">
        <v>622</v>
      </c>
      <c r="M27" s="21" t="s">
        <v>623</v>
      </c>
      <c r="N27" s="21" t="s">
        <v>37</v>
      </c>
      <c r="O27" s="21" t="s">
        <v>622</v>
      </c>
      <c r="P27" s="21" t="s">
        <v>624</v>
      </c>
      <c r="Q27" s="21" t="s">
        <v>38</v>
      </c>
      <c r="R27" s="22">
        <v>0</v>
      </c>
      <c r="S27" s="22">
        <v>250</v>
      </c>
      <c r="T27" s="23">
        <v>277316</v>
      </c>
      <c r="U27" s="23">
        <v>1</v>
      </c>
      <c r="V27" s="24">
        <v>41466</v>
      </c>
      <c r="W27" s="24">
        <v>42196</v>
      </c>
      <c r="X27" s="23">
        <v>6</v>
      </c>
      <c r="Y27" s="22">
        <v>11900</v>
      </c>
      <c r="Z27" s="22">
        <v>2938</v>
      </c>
      <c r="AA27" s="24">
        <v>42075</v>
      </c>
    </row>
    <row r="28" spans="1:27" x14ac:dyDescent="0.25">
      <c r="A28" s="21" t="s">
        <v>625</v>
      </c>
      <c r="B28" s="21" t="s">
        <v>441</v>
      </c>
      <c r="C28" s="21" t="s">
        <v>35</v>
      </c>
      <c r="D28" s="21" t="s">
        <v>39</v>
      </c>
      <c r="E28" s="21" t="s">
        <v>40</v>
      </c>
      <c r="F28" s="21" t="s">
        <v>41</v>
      </c>
      <c r="G28" s="21" t="s">
        <v>626</v>
      </c>
      <c r="H28" s="21" t="s">
        <v>36</v>
      </c>
      <c r="I28" s="21" t="s">
        <v>584</v>
      </c>
      <c r="J28" s="21" t="s">
        <v>627</v>
      </c>
      <c r="K28" s="21" t="s">
        <v>628</v>
      </c>
      <c r="L28" s="21" t="s">
        <v>629</v>
      </c>
      <c r="M28" s="21" t="s">
        <v>630</v>
      </c>
      <c r="N28" s="21" t="s">
        <v>37</v>
      </c>
      <c r="O28" s="21" t="s">
        <v>629</v>
      </c>
      <c r="P28" s="21" t="s">
        <v>631</v>
      </c>
      <c r="Q28" s="21" t="s">
        <v>38</v>
      </c>
      <c r="R28" s="22">
        <v>0</v>
      </c>
      <c r="S28" s="22">
        <v>250</v>
      </c>
      <c r="T28" s="23">
        <v>335051</v>
      </c>
      <c r="U28" s="23">
        <v>1</v>
      </c>
      <c r="V28" s="24">
        <v>41465</v>
      </c>
      <c r="W28" s="24">
        <v>42195</v>
      </c>
      <c r="X28" s="23">
        <v>6</v>
      </c>
      <c r="Y28" s="22">
        <v>11900</v>
      </c>
      <c r="Z28" s="22">
        <v>2938</v>
      </c>
      <c r="AA28" s="24">
        <v>42075</v>
      </c>
    </row>
    <row r="29" spans="1:27" x14ac:dyDescent="0.25">
      <c r="A29" s="21" t="s">
        <v>632</v>
      </c>
      <c r="B29" s="21" t="s">
        <v>441</v>
      </c>
      <c r="C29" s="21" t="s">
        <v>35</v>
      </c>
      <c r="D29" s="21" t="s">
        <v>39</v>
      </c>
      <c r="E29" s="21" t="s">
        <v>40</v>
      </c>
      <c r="F29" s="21" t="s">
        <v>41</v>
      </c>
      <c r="G29" s="21" t="s">
        <v>633</v>
      </c>
      <c r="H29" s="21" t="s">
        <v>36</v>
      </c>
      <c r="I29" s="21" t="s">
        <v>584</v>
      </c>
      <c r="J29" s="21" t="s">
        <v>634</v>
      </c>
      <c r="K29" s="21" t="s">
        <v>635</v>
      </c>
      <c r="L29" s="21" t="s">
        <v>636</v>
      </c>
      <c r="M29" s="21" t="s">
        <v>637</v>
      </c>
      <c r="N29" s="21" t="s">
        <v>37</v>
      </c>
      <c r="O29" s="21" t="s">
        <v>636</v>
      </c>
      <c r="P29" s="21" t="s">
        <v>638</v>
      </c>
      <c r="Q29" s="21" t="s">
        <v>38</v>
      </c>
      <c r="R29" s="22">
        <v>0</v>
      </c>
      <c r="S29" s="22">
        <v>250</v>
      </c>
      <c r="T29" s="23">
        <v>286751</v>
      </c>
      <c r="U29" s="23">
        <v>1</v>
      </c>
      <c r="V29" s="24">
        <v>41472</v>
      </c>
      <c r="W29" s="24">
        <v>42202</v>
      </c>
      <c r="X29" s="23">
        <v>6</v>
      </c>
      <c r="Y29" s="22">
        <v>11900</v>
      </c>
      <c r="Z29" s="22">
        <v>2938</v>
      </c>
      <c r="AA29" s="24">
        <v>42075</v>
      </c>
    </row>
    <row r="30" spans="1:27" x14ac:dyDescent="0.25">
      <c r="A30" s="21" t="s">
        <v>639</v>
      </c>
      <c r="B30" s="21" t="s">
        <v>441</v>
      </c>
      <c r="C30" s="21" t="s">
        <v>35</v>
      </c>
      <c r="D30" s="21" t="s">
        <v>39</v>
      </c>
      <c r="E30" s="21" t="s">
        <v>40</v>
      </c>
      <c r="F30" s="21" t="s">
        <v>41</v>
      </c>
      <c r="G30" s="21" t="s">
        <v>640</v>
      </c>
      <c r="H30" s="21" t="s">
        <v>36</v>
      </c>
      <c r="I30" s="21" t="s">
        <v>584</v>
      </c>
      <c r="J30" s="21" t="s">
        <v>641</v>
      </c>
      <c r="K30" s="21" t="s">
        <v>642</v>
      </c>
      <c r="L30" s="21" t="s">
        <v>643</v>
      </c>
      <c r="M30" s="21" t="s">
        <v>644</v>
      </c>
      <c r="N30" s="21" t="s">
        <v>37</v>
      </c>
      <c r="O30" s="21" t="s">
        <v>643</v>
      </c>
      <c r="P30" s="21" t="s">
        <v>645</v>
      </c>
      <c r="Q30" s="21" t="s">
        <v>38</v>
      </c>
      <c r="R30" s="22">
        <v>0</v>
      </c>
      <c r="S30" s="22">
        <v>250</v>
      </c>
      <c r="T30" s="23">
        <v>292614</v>
      </c>
      <c r="U30" s="23">
        <v>1</v>
      </c>
      <c r="V30" s="24">
        <v>41472</v>
      </c>
      <c r="W30" s="24">
        <v>42202</v>
      </c>
      <c r="X30" s="23">
        <v>6</v>
      </c>
      <c r="Y30" s="22">
        <v>11900</v>
      </c>
      <c r="Z30" s="22">
        <v>2938</v>
      </c>
      <c r="AA30" s="24">
        <v>42075</v>
      </c>
    </row>
    <row r="31" spans="1:27" x14ac:dyDescent="0.25">
      <c r="A31" s="21" t="s">
        <v>646</v>
      </c>
      <c r="B31" s="21" t="s">
        <v>441</v>
      </c>
      <c r="C31" s="21" t="s">
        <v>35</v>
      </c>
      <c r="D31" s="21" t="s">
        <v>39</v>
      </c>
      <c r="E31" s="21" t="s">
        <v>40</v>
      </c>
      <c r="F31" s="21" t="s">
        <v>41</v>
      </c>
      <c r="G31" s="21" t="s">
        <v>647</v>
      </c>
      <c r="H31" s="21" t="s">
        <v>36</v>
      </c>
      <c r="I31" s="21" t="s">
        <v>584</v>
      </c>
      <c r="J31" s="21" t="s">
        <v>648</v>
      </c>
      <c r="K31" s="21" t="s">
        <v>649</v>
      </c>
      <c r="L31" s="21" t="s">
        <v>650</v>
      </c>
      <c r="M31" s="21" t="s">
        <v>651</v>
      </c>
      <c r="N31" s="21" t="s">
        <v>37</v>
      </c>
      <c r="O31" s="21" t="s">
        <v>650</v>
      </c>
      <c r="P31" s="21" t="s">
        <v>652</v>
      </c>
      <c r="Q31" s="21" t="s">
        <v>38</v>
      </c>
      <c r="R31" s="22">
        <v>0</v>
      </c>
      <c r="S31" s="22">
        <v>250</v>
      </c>
      <c r="T31" s="23">
        <v>252778</v>
      </c>
      <c r="U31" s="23">
        <v>1</v>
      </c>
      <c r="V31" s="24">
        <v>41477</v>
      </c>
      <c r="W31" s="24">
        <v>42207</v>
      </c>
      <c r="X31" s="23">
        <v>6</v>
      </c>
      <c r="Y31" s="22">
        <v>11900</v>
      </c>
      <c r="Z31" s="22">
        <v>2938</v>
      </c>
      <c r="AA31" s="24">
        <v>42075</v>
      </c>
    </row>
    <row r="32" spans="1:27" x14ac:dyDescent="0.25">
      <c r="A32" s="21" t="s">
        <v>653</v>
      </c>
      <c r="B32" s="21" t="s">
        <v>441</v>
      </c>
      <c r="C32" s="21" t="s">
        <v>35</v>
      </c>
      <c r="D32" s="21" t="s">
        <v>39</v>
      </c>
      <c r="E32" s="21" t="s">
        <v>40</v>
      </c>
      <c r="F32" s="21" t="s">
        <v>41</v>
      </c>
      <c r="G32" s="21" t="s">
        <v>654</v>
      </c>
      <c r="H32" s="21" t="s">
        <v>36</v>
      </c>
      <c r="I32" s="21" t="s">
        <v>655</v>
      </c>
      <c r="J32" s="21" t="s">
        <v>656</v>
      </c>
      <c r="K32" s="21" t="s">
        <v>657</v>
      </c>
      <c r="L32" s="21" t="s">
        <v>658</v>
      </c>
      <c r="M32" s="21" t="s">
        <v>659</v>
      </c>
      <c r="N32" s="21" t="s">
        <v>37</v>
      </c>
      <c r="O32" s="21" t="s">
        <v>658</v>
      </c>
      <c r="P32" s="21" t="s">
        <v>660</v>
      </c>
      <c r="Q32" s="21" t="s">
        <v>661</v>
      </c>
      <c r="R32" s="22">
        <v>0</v>
      </c>
      <c r="S32" s="22">
        <v>250</v>
      </c>
      <c r="T32" s="23">
        <v>174901</v>
      </c>
      <c r="U32" s="23">
        <v>1</v>
      </c>
      <c r="V32" s="24">
        <v>42306</v>
      </c>
      <c r="W32" s="24">
        <v>43037</v>
      </c>
      <c r="X32" s="23">
        <v>6</v>
      </c>
      <c r="Y32" s="22">
        <v>11900</v>
      </c>
      <c r="Z32" s="22">
        <v>2938</v>
      </c>
      <c r="AA32" s="24"/>
    </row>
    <row r="33" spans="1:27" x14ac:dyDescent="0.25">
      <c r="A33" s="21" t="s">
        <v>662</v>
      </c>
      <c r="B33" s="21" t="s">
        <v>441</v>
      </c>
      <c r="C33" s="21" t="s">
        <v>35</v>
      </c>
      <c r="D33" s="21" t="s">
        <v>39</v>
      </c>
      <c r="E33" s="21" t="s">
        <v>40</v>
      </c>
      <c r="F33" s="21" t="s">
        <v>41</v>
      </c>
      <c r="G33" s="21" t="s">
        <v>663</v>
      </c>
      <c r="H33" s="21" t="s">
        <v>36</v>
      </c>
      <c r="I33" s="21" t="s">
        <v>655</v>
      </c>
      <c r="J33" s="21" t="s">
        <v>664</v>
      </c>
      <c r="K33" s="21" t="s">
        <v>665</v>
      </c>
      <c r="L33" s="21" t="s">
        <v>666</v>
      </c>
      <c r="M33" s="21" t="s">
        <v>667</v>
      </c>
      <c r="N33" s="21" t="s">
        <v>37</v>
      </c>
      <c r="O33" s="21" t="s">
        <v>666</v>
      </c>
      <c r="P33" s="21" t="s">
        <v>668</v>
      </c>
      <c r="Q33" s="21" t="s">
        <v>38</v>
      </c>
      <c r="R33" s="22">
        <v>0</v>
      </c>
      <c r="S33" s="22">
        <v>250</v>
      </c>
      <c r="T33" s="23">
        <v>139054</v>
      </c>
      <c r="U33" s="23">
        <v>1</v>
      </c>
      <c r="V33" s="24">
        <v>42355</v>
      </c>
      <c r="W33" s="24">
        <v>43086</v>
      </c>
      <c r="X33" s="23">
        <v>6</v>
      </c>
      <c r="Y33" s="22">
        <v>11900</v>
      </c>
      <c r="Z33" s="22">
        <v>2938</v>
      </c>
      <c r="AA33" s="24">
        <v>42713</v>
      </c>
    </row>
    <row r="34" spans="1:27" x14ac:dyDescent="0.25">
      <c r="A34" s="21" t="s">
        <v>669</v>
      </c>
      <c r="B34" s="21" t="s">
        <v>441</v>
      </c>
      <c r="C34" s="21" t="s">
        <v>35</v>
      </c>
      <c r="D34" s="21" t="s">
        <v>39</v>
      </c>
      <c r="E34" s="21" t="s">
        <v>40</v>
      </c>
      <c r="F34" s="21" t="s">
        <v>41</v>
      </c>
      <c r="G34" s="21" t="s">
        <v>670</v>
      </c>
      <c r="H34" s="21" t="s">
        <v>36</v>
      </c>
      <c r="I34" s="21" t="s">
        <v>655</v>
      </c>
      <c r="J34" s="21" t="s">
        <v>671</v>
      </c>
      <c r="K34" s="21" t="s">
        <v>672</v>
      </c>
      <c r="L34" s="21" t="s">
        <v>673</v>
      </c>
      <c r="M34" s="21" t="s">
        <v>674</v>
      </c>
      <c r="N34" s="21" t="s">
        <v>37</v>
      </c>
      <c r="O34" s="21" t="s">
        <v>673</v>
      </c>
      <c r="P34" s="21" t="s">
        <v>675</v>
      </c>
      <c r="Q34" s="21" t="s">
        <v>38</v>
      </c>
      <c r="R34" s="22">
        <v>0</v>
      </c>
      <c r="S34" s="22">
        <v>250</v>
      </c>
      <c r="T34" s="23">
        <v>167096</v>
      </c>
      <c r="U34" s="23">
        <v>1</v>
      </c>
      <c r="V34" s="24">
        <v>42361</v>
      </c>
      <c r="W34" s="24">
        <v>43092</v>
      </c>
      <c r="X34" s="23">
        <v>6</v>
      </c>
      <c r="Y34" s="22">
        <v>11900</v>
      </c>
      <c r="Z34" s="22">
        <v>2938</v>
      </c>
      <c r="AA34" s="24">
        <v>42713</v>
      </c>
    </row>
    <row r="35" spans="1:27" x14ac:dyDescent="0.25">
      <c r="A35" s="21" t="s">
        <v>123</v>
      </c>
      <c r="B35" s="21" t="s">
        <v>441</v>
      </c>
      <c r="C35" s="21" t="s">
        <v>35</v>
      </c>
      <c r="D35" s="21" t="s">
        <v>39</v>
      </c>
      <c r="E35" s="21" t="s">
        <v>40</v>
      </c>
      <c r="F35" s="21" t="s">
        <v>41</v>
      </c>
      <c r="G35" s="21" t="s">
        <v>676</v>
      </c>
      <c r="H35" s="21" t="s">
        <v>36</v>
      </c>
      <c r="I35" s="21" t="s">
        <v>677</v>
      </c>
      <c r="J35" s="21" t="s">
        <v>678</v>
      </c>
      <c r="K35" s="21" t="s">
        <v>679</v>
      </c>
      <c r="L35" s="21" t="s">
        <v>680</v>
      </c>
      <c r="M35" s="21" t="s">
        <v>681</v>
      </c>
      <c r="N35" s="21" t="s">
        <v>37</v>
      </c>
      <c r="O35" s="21" t="s">
        <v>680</v>
      </c>
      <c r="P35" s="21" t="s">
        <v>682</v>
      </c>
      <c r="Q35" s="21" t="s">
        <v>661</v>
      </c>
      <c r="R35" s="22">
        <v>0</v>
      </c>
      <c r="S35" s="22">
        <v>250</v>
      </c>
      <c r="T35" s="23">
        <v>76465</v>
      </c>
      <c r="U35" s="23">
        <v>1</v>
      </c>
      <c r="V35" s="24">
        <v>42681</v>
      </c>
      <c r="W35" s="24">
        <v>43411</v>
      </c>
      <c r="X35" s="23">
        <v>6</v>
      </c>
      <c r="Y35" s="22">
        <v>11900</v>
      </c>
      <c r="Z35" s="22">
        <v>2938</v>
      </c>
      <c r="AA35" s="24"/>
    </row>
    <row r="36" spans="1:27" x14ac:dyDescent="0.25">
      <c r="A36" s="21" t="s">
        <v>130</v>
      </c>
      <c r="B36" s="21" t="s">
        <v>441</v>
      </c>
      <c r="C36" s="21" t="s">
        <v>35</v>
      </c>
      <c r="D36" s="21" t="s">
        <v>39</v>
      </c>
      <c r="E36" s="21" t="s">
        <v>40</v>
      </c>
      <c r="F36" s="21" t="s">
        <v>41</v>
      </c>
      <c r="G36" s="21" t="s">
        <v>683</v>
      </c>
      <c r="H36" s="21" t="s">
        <v>36</v>
      </c>
      <c r="I36" s="21" t="s">
        <v>677</v>
      </c>
      <c r="J36" s="21" t="s">
        <v>684</v>
      </c>
      <c r="K36" s="21" t="s">
        <v>685</v>
      </c>
      <c r="L36" s="21" t="s">
        <v>686</v>
      </c>
      <c r="M36" s="21" t="s">
        <v>687</v>
      </c>
      <c r="N36" s="21" t="s">
        <v>37</v>
      </c>
      <c r="O36" s="21" t="s">
        <v>686</v>
      </c>
      <c r="P36" s="21" t="s">
        <v>688</v>
      </c>
      <c r="Q36" s="21" t="s">
        <v>661</v>
      </c>
      <c r="R36" s="22">
        <v>0</v>
      </c>
      <c r="S36" s="22">
        <v>250</v>
      </c>
      <c r="T36" s="23">
        <v>102965</v>
      </c>
      <c r="U36" s="23">
        <v>1</v>
      </c>
      <c r="V36" s="24">
        <v>42681</v>
      </c>
      <c r="W36" s="24">
        <v>43411</v>
      </c>
      <c r="X36" s="23">
        <v>6</v>
      </c>
      <c r="Y36" s="22">
        <v>11900</v>
      </c>
      <c r="Z36" s="22">
        <v>2938</v>
      </c>
      <c r="AA36" s="24"/>
    </row>
    <row r="37" spans="1:27" x14ac:dyDescent="0.25">
      <c r="A37" s="21" t="s">
        <v>689</v>
      </c>
      <c r="B37" s="21" t="s">
        <v>441</v>
      </c>
      <c r="C37" s="21" t="s">
        <v>35</v>
      </c>
      <c r="D37" s="21" t="s">
        <v>39</v>
      </c>
      <c r="E37" s="21" t="s">
        <v>40</v>
      </c>
      <c r="F37" s="21" t="s">
        <v>86</v>
      </c>
      <c r="G37" s="21" t="s">
        <v>690</v>
      </c>
      <c r="H37" s="21" t="s">
        <v>36</v>
      </c>
      <c r="I37" s="21" t="s">
        <v>457</v>
      </c>
      <c r="J37" s="21" t="s">
        <v>691</v>
      </c>
      <c r="K37" s="21" t="s">
        <v>692</v>
      </c>
      <c r="L37" s="21" t="s">
        <v>693</v>
      </c>
      <c r="M37" s="21" t="s">
        <v>694</v>
      </c>
      <c r="N37" s="21" t="s">
        <v>37</v>
      </c>
      <c r="O37" s="21" t="s">
        <v>693</v>
      </c>
      <c r="P37" s="21" t="s">
        <v>695</v>
      </c>
      <c r="Q37" s="21" t="s">
        <v>38</v>
      </c>
      <c r="R37" s="22">
        <v>0</v>
      </c>
      <c r="S37" s="22">
        <v>240</v>
      </c>
      <c r="T37" s="23">
        <v>272970</v>
      </c>
      <c r="U37" s="23">
        <v>1</v>
      </c>
      <c r="V37" s="24">
        <v>40858</v>
      </c>
      <c r="W37" s="24">
        <v>41589</v>
      </c>
      <c r="X37" s="23">
        <v>6</v>
      </c>
      <c r="Y37" s="22">
        <v>11990</v>
      </c>
      <c r="Z37" s="22">
        <v>2880</v>
      </c>
      <c r="AA37" s="24">
        <v>42075</v>
      </c>
    </row>
    <row r="38" spans="1:27" x14ac:dyDescent="0.25">
      <c r="A38" s="21" t="s">
        <v>696</v>
      </c>
      <c r="B38" s="21" t="s">
        <v>441</v>
      </c>
      <c r="C38" s="21" t="s">
        <v>35</v>
      </c>
      <c r="D38" s="21" t="s">
        <v>39</v>
      </c>
      <c r="E38" s="21" t="s">
        <v>40</v>
      </c>
      <c r="F38" s="21" t="s">
        <v>86</v>
      </c>
      <c r="G38" s="21" t="s">
        <v>697</v>
      </c>
      <c r="H38" s="21" t="s">
        <v>36</v>
      </c>
      <c r="I38" s="21" t="s">
        <v>457</v>
      </c>
      <c r="J38" s="21" t="s">
        <v>698</v>
      </c>
      <c r="K38" s="21" t="s">
        <v>699</v>
      </c>
      <c r="L38" s="21" t="s">
        <v>700</v>
      </c>
      <c r="M38" s="21" t="s">
        <v>701</v>
      </c>
      <c r="N38" s="21" t="s">
        <v>37</v>
      </c>
      <c r="O38" s="21" t="s">
        <v>700</v>
      </c>
      <c r="P38" s="21" t="s">
        <v>702</v>
      </c>
      <c r="Q38" s="21" t="s">
        <v>38</v>
      </c>
      <c r="R38" s="22">
        <v>0</v>
      </c>
      <c r="S38" s="22">
        <v>240</v>
      </c>
      <c r="T38" s="23">
        <v>355206</v>
      </c>
      <c r="U38" s="23">
        <v>1</v>
      </c>
      <c r="V38" s="24">
        <v>40830</v>
      </c>
      <c r="W38" s="24">
        <v>41561</v>
      </c>
      <c r="X38" s="23">
        <v>6</v>
      </c>
      <c r="Y38" s="22">
        <v>11990</v>
      </c>
      <c r="Z38" s="22">
        <v>2880</v>
      </c>
      <c r="AA38" s="24">
        <v>42075</v>
      </c>
    </row>
    <row r="39" spans="1:27" x14ac:dyDescent="0.25">
      <c r="A39" s="21" t="s">
        <v>703</v>
      </c>
      <c r="B39" s="21" t="s">
        <v>441</v>
      </c>
      <c r="C39" s="21" t="s">
        <v>35</v>
      </c>
      <c r="D39" s="21" t="s">
        <v>39</v>
      </c>
      <c r="E39" s="21" t="s">
        <v>40</v>
      </c>
      <c r="F39" s="21" t="s">
        <v>86</v>
      </c>
      <c r="G39" s="21" t="s">
        <v>704</v>
      </c>
      <c r="H39" s="21" t="s">
        <v>36</v>
      </c>
      <c r="I39" s="21" t="s">
        <v>457</v>
      </c>
      <c r="J39" s="21" t="s">
        <v>705</v>
      </c>
      <c r="K39" s="21" t="s">
        <v>706</v>
      </c>
      <c r="L39" s="21" t="s">
        <v>707</v>
      </c>
      <c r="M39" s="21" t="s">
        <v>708</v>
      </c>
      <c r="N39" s="21" t="s">
        <v>37</v>
      </c>
      <c r="O39" s="21" t="s">
        <v>707</v>
      </c>
      <c r="P39" s="21" t="s">
        <v>709</v>
      </c>
      <c r="Q39" s="21" t="s">
        <v>38</v>
      </c>
      <c r="R39" s="22">
        <v>0</v>
      </c>
      <c r="S39" s="22">
        <v>240</v>
      </c>
      <c r="T39" s="23">
        <v>431713</v>
      </c>
      <c r="U39" s="23">
        <v>1</v>
      </c>
      <c r="V39" s="24">
        <v>40802</v>
      </c>
      <c r="W39" s="24">
        <v>41533</v>
      </c>
      <c r="X39" s="23">
        <v>6</v>
      </c>
      <c r="Y39" s="22">
        <v>11990</v>
      </c>
      <c r="Z39" s="22">
        <v>2880</v>
      </c>
      <c r="AA39" s="24">
        <v>42075</v>
      </c>
    </row>
    <row r="40" spans="1:27" x14ac:dyDescent="0.25">
      <c r="A40" s="21" t="s">
        <v>710</v>
      </c>
      <c r="B40" s="21" t="s">
        <v>441</v>
      </c>
      <c r="C40" s="21" t="s">
        <v>35</v>
      </c>
      <c r="D40" s="21" t="s">
        <v>39</v>
      </c>
      <c r="E40" s="21" t="s">
        <v>40</v>
      </c>
      <c r="F40" s="21" t="s">
        <v>86</v>
      </c>
      <c r="G40" s="21" t="s">
        <v>711</v>
      </c>
      <c r="H40" s="21" t="s">
        <v>36</v>
      </c>
      <c r="I40" s="21" t="s">
        <v>457</v>
      </c>
      <c r="J40" s="21" t="s">
        <v>712</v>
      </c>
      <c r="K40" s="21" t="s">
        <v>713</v>
      </c>
      <c r="L40" s="21" t="s">
        <v>714</v>
      </c>
      <c r="M40" s="21" t="s">
        <v>715</v>
      </c>
      <c r="N40" s="21" t="s">
        <v>37</v>
      </c>
      <c r="O40" s="21" t="s">
        <v>714</v>
      </c>
      <c r="P40" s="21" t="s">
        <v>716</v>
      </c>
      <c r="Q40" s="21" t="s">
        <v>38</v>
      </c>
      <c r="R40" s="22">
        <v>0</v>
      </c>
      <c r="S40" s="22">
        <v>240</v>
      </c>
      <c r="T40" s="23">
        <v>293761</v>
      </c>
      <c r="U40" s="23">
        <v>1</v>
      </c>
      <c r="V40" s="24">
        <v>40858</v>
      </c>
      <c r="W40" s="24">
        <v>41589</v>
      </c>
      <c r="X40" s="23">
        <v>6</v>
      </c>
      <c r="Y40" s="22">
        <v>11990</v>
      </c>
      <c r="Z40" s="22">
        <v>2880</v>
      </c>
      <c r="AA40" s="24">
        <v>42075</v>
      </c>
    </row>
    <row r="41" spans="1:27" x14ac:dyDescent="0.25">
      <c r="A41" s="21" t="s">
        <v>717</v>
      </c>
      <c r="B41" s="21" t="s">
        <v>441</v>
      </c>
      <c r="C41" s="21" t="s">
        <v>35</v>
      </c>
      <c r="D41" s="21" t="s">
        <v>39</v>
      </c>
      <c r="E41" s="21" t="s">
        <v>40</v>
      </c>
      <c r="F41" s="21" t="s">
        <v>86</v>
      </c>
      <c r="G41" s="21" t="s">
        <v>718</v>
      </c>
      <c r="H41" s="21" t="s">
        <v>36</v>
      </c>
      <c r="I41" s="21" t="s">
        <v>457</v>
      </c>
      <c r="J41" s="21" t="s">
        <v>719</v>
      </c>
      <c r="K41" s="21" t="s">
        <v>720</v>
      </c>
      <c r="L41" s="21" t="s">
        <v>721</v>
      </c>
      <c r="M41" s="21" t="s">
        <v>722</v>
      </c>
      <c r="N41" s="21" t="s">
        <v>37</v>
      </c>
      <c r="O41" s="21" t="s">
        <v>721</v>
      </c>
      <c r="P41" s="21" t="s">
        <v>723</v>
      </c>
      <c r="Q41" s="21" t="s">
        <v>38</v>
      </c>
      <c r="R41" s="22">
        <v>0</v>
      </c>
      <c r="S41" s="22">
        <v>240</v>
      </c>
      <c r="T41" s="23">
        <v>251634</v>
      </c>
      <c r="U41" s="23">
        <v>1</v>
      </c>
      <c r="V41" s="24">
        <v>40921</v>
      </c>
      <c r="W41" s="24">
        <v>41652</v>
      </c>
      <c r="X41" s="23">
        <v>6</v>
      </c>
      <c r="Y41" s="22">
        <v>11990</v>
      </c>
      <c r="Z41" s="22">
        <v>2880</v>
      </c>
      <c r="AA41" s="24">
        <v>42075</v>
      </c>
    </row>
    <row r="42" spans="1:27" x14ac:dyDescent="0.25">
      <c r="A42" s="21" t="s">
        <v>135</v>
      </c>
      <c r="B42" s="21" t="s">
        <v>441</v>
      </c>
      <c r="C42" s="21" t="s">
        <v>35</v>
      </c>
      <c r="D42" s="21" t="s">
        <v>39</v>
      </c>
      <c r="E42" s="21" t="s">
        <v>40</v>
      </c>
      <c r="F42" s="21" t="s">
        <v>86</v>
      </c>
      <c r="G42" s="21" t="s">
        <v>724</v>
      </c>
      <c r="H42" s="21" t="s">
        <v>36</v>
      </c>
      <c r="I42" s="21" t="s">
        <v>457</v>
      </c>
      <c r="J42" s="21" t="s">
        <v>725</v>
      </c>
      <c r="K42" s="21" t="s">
        <v>726</v>
      </c>
      <c r="L42" s="21" t="s">
        <v>727</v>
      </c>
      <c r="M42" s="21" t="s">
        <v>728</v>
      </c>
      <c r="N42" s="21" t="s">
        <v>37</v>
      </c>
      <c r="O42" s="21" t="s">
        <v>727</v>
      </c>
      <c r="P42" s="21" t="s">
        <v>729</v>
      </c>
      <c r="Q42" s="21" t="s">
        <v>38</v>
      </c>
      <c r="R42" s="22">
        <v>0</v>
      </c>
      <c r="S42" s="22">
        <v>240</v>
      </c>
      <c r="T42" s="23">
        <v>353812</v>
      </c>
      <c r="U42" s="23">
        <v>1</v>
      </c>
      <c r="V42" s="24">
        <v>40830</v>
      </c>
      <c r="W42" s="24">
        <v>41561</v>
      </c>
      <c r="X42" s="23">
        <v>6</v>
      </c>
      <c r="Y42" s="22">
        <v>11990</v>
      </c>
      <c r="Z42" s="22">
        <v>2880</v>
      </c>
      <c r="AA42" s="24">
        <v>42075</v>
      </c>
    </row>
    <row r="43" spans="1:27" x14ac:dyDescent="0.25">
      <c r="A43" s="21" t="s">
        <v>141</v>
      </c>
      <c r="B43" s="21" t="s">
        <v>441</v>
      </c>
      <c r="C43" s="21" t="s">
        <v>35</v>
      </c>
      <c r="D43" s="21" t="s">
        <v>39</v>
      </c>
      <c r="E43" s="21" t="s">
        <v>40</v>
      </c>
      <c r="F43" s="21" t="s">
        <v>86</v>
      </c>
      <c r="G43" s="21" t="s">
        <v>730</v>
      </c>
      <c r="H43" s="21" t="s">
        <v>36</v>
      </c>
      <c r="I43" s="21" t="s">
        <v>457</v>
      </c>
      <c r="J43" s="21" t="s">
        <v>731</v>
      </c>
      <c r="K43" s="21" t="s">
        <v>732</v>
      </c>
      <c r="L43" s="21" t="s">
        <v>733</v>
      </c>
      <c r="M43" s="21" t="s">
        <v>734</v>
      </c>
      <c r="N43" s="21" t="s">
        <v>37</v>
      </c>
      <c r="O43" s="21" t="s">
        <v>733</v>
      </c>
      <c r="P43" s="21" t="s">
        <v>735</v>
      </c>
      <c r="Q43" s="21" t="s">
        <v>38</v>
      </c>
      <c r="R43" s="22">
        <v>0</v>
      </c>
      <c r="S43" s="22">
        <v>240</v>
      </c>
      <c r="T43" s="23">
        <v>350980</v>
      </c>
      <c r="U43" s="23">
        <v>1</v>
      </c>
      <c r="V43" s="24">
        <v>40921</v>
      </c>
      <c r="W43" s="24">
        <v>41652</v>
      </c>
      <c r="X43" s="23">
        <v>6</v>
      </c>
      <c r="Y43" s="22">
        <v>11990</v>
      </c>
      <c r="Z43" s="22">
        <v>2880</v>
      </c>
      <c r="AA43" s="24">
        <v>42075</v>
      </c>
    </row>
    <row r="44" spans="1:27" x14ac:dyDescent="0.25">
      <c r="A44" s="21" t="s">
        <v>736</v>
      </c>
      <c r="B44" s="21" t="s">
        <v>441</v>
      </c>
      <c r="C44" s="21" t="s">
        <v>35</v>
      </c>
      <c r="D44" s="21" t="s">
        <v>39</v>
      </c>
      <c r="E44" s="21" t="s">
        <v>40</v>
      </c>
      <c r="F44" s="21" t="s">
        <v>86</v>
      </c>
      <c r="G44" s="21" t="s">
        <v>737</v>
      </c>
      <c r="H44" s="21" t="s">
        <v>36</v>
      </c>
      <c r="I44" s="21" t="s">
        <v>457</v>
      </c>
      <c r="J44" s="21" t="s">
        <v>738</v>
      </c>
      <c r="K44" s="21" t="s">
        <v>739</v>
      </c>
      <c r="L44" s="21" t="s">
        <v>740</v>
      </c>
      <c r="M44" s="21" t="s">
        <v>741</v>
      </c>
      <c r="N44" s="21" t="s">
        <v>37</v>
      </c>
      <c r="O44" s="21" t="s">
        <v>740</v>
      </c>
      <c r="P44" s="21" t="s">
        <v>742</v>
      </c>
      <c r="Q44" s="21" t="s">
        <v>38</v>
      </c>
      <c r="R44" s="22">
        <v>0</v>
      </c>
      <c r="S44" s="22">
        <v>240</v>
      </c>
      <c r="T44" s="23">
        <v>726044</v>
      </c>
      <c r="U44" s="23">
        <v>1</v>
      </c>
      <c r="V44" s="24">
        <v>40760</v>
      </c>
      <c r="W44" s="24">
        <v>41491</v>
      </c>
      <c r="X44" s="23">
        <v>6</v>
      </c>
      <c r="Y44" s="22">
        <v>11990</v>
      </c>
      <c r="Z44" s="22">
        <v>2880</v>
      </c>
      <c r="AA44" s="24">
        <v>42075</v>
      </c>
    </row>
    <row r="45" spans="1:27" x14ac:dyDescent="0.25">
      <c r="A45" s="21" t="s">
        <v>743</v>
      </c>
      <c r="B45" s="21" t="s">
        <v>441</v>
      </c>
      <c r="C45" s="21" t="s">
        <v>35</v>
      </c>
      <c r="D45" s="21" t="s">
        <v>39</v>
      </c>
      <c r="E45" s="21" t="s">
        <v>40</v>
      </c>
      <c r="F45" s="21" t="s">
        <v>86</v>
      </c>
      <c r="G45" s="21" t="s">
        <v>744</v>
      </c>
      <c r="H45" s="21" t="s">
        <v>36</v>
      </c>
      <c r="I45" s="21" t="s">
        <v>457</v>
      </c>
      <c r="J45" s="21" t="s">
        <v>745</v>
      </c>
      <c r="K45" s="21" t="s">
        <v>746</v>
      </c>
      <c r="L45" s="21" t="s">
        <v>747</v>
      </c>
      <c r="M45" s="21" t="s">
        <v>748</v>
      </c>
      <c r="N45" s="21" t="s">
        <v>37</v>
      </c>
      <c r="O45" s="21" t="s">
        <v>747</v>
      </c>
      <c r="P45" s="21" t="s">
        <v>749</v>
      </c>
      <c r="Q45" s="21" t="s">
        <v>38</v>
      </c>
      <c r="R45" s="22">
        <v>0</v>
      </c>
      <c r="S45" s="22">
        <v>240</v>
      </c>
      <c r="T45" s="23">
        <v>532471</v>
      </c>
      <c r="U45" s="23">
        <v>1</v>
      </c>
      <c r="V45" s="24">
        <v>40802</v>
      </c>
      <c r="W45" s="24">
        <v>41533</v>
      </c>
      <c r="X45" s="23">
        <v>6</v>
      </c>
      <c r="Y45" s="22">
        <v>11990</v>
      </c>
      <c r="Z45" s="22">
        <v>2880</v>
      </c>
      <c r="AA45" s="24">
        <v>42075</v>
      </c>
    </row>
    <row r="46" spans="1:27" x14ac:dyDescent="0.25">
      <c r="A46" s="21" t="s">
        <v>750</v>
      </c>
      <c r="B46" s="21" t="s">
        <v>441</v>
      </c>
      <c r="C46" s="21" t="s">
        <v>35</v>
      </c>
      <c r="D46" s="21" t="s">
        <v>39</v>
      </c>
      <c r="E46" s="21" t="s">
        <v>40</v>
      </c>
      <c r="F46" s="21" t="s">
        <v>86</v>
      </c>
      <c r="G46" s="21" t="s">
        <v>751</v>
      </c>
      <c r="H46" s="21" t="s">
        <v>36</v>
      </c>
      <c r="I46" s="21" t="s">
        <v>457</v>
      </c>
      <c r="J46" s="21" t="s">
        <v>752</v>
      </c>
      <c r="K46" s="21" t="s">
        <v>753</v>
      </c>
      <c r="L46" s="21" t="s">
        <v>754</v>
      </c>
      <c r="M46" s="21" t="s">
        <v>755</v>
      </c>
      <c r="N46" s="21" t="s">
        <v>37</v>
      </c>
      <c r="O46" s="21" t="s">
        <v>754</v>
      </c>
      <c r="P46" s="21" t="s">
        <v>756</v>
      </c>
      <c r="Q46" s="21" t="s">
        <v>38</v>
      </c>
      <c r="R46" s="22">
        <v>0</v>
      </c>
      <c r="S46" s="22">
        <v>240</v>
      </c>
      <c r="T46" s="23">
        <v>340016</v>
      </c>
      <c r="U46" s="23">
        <v>1</v>
      </c>
      <c r="V46" s="24">
        <v>40802</v>
      </c>
      <c r="W46" s="24">
        <v>41533</v>
      </c>
      <c r="X46" s="23">
        <v>6</v>
      </c>
      <c r="Y46" s="22">
        <v>11990</v>
      </c>
      <c r="Z46" s="22">
        <v>2880</v>
      </c>
      <c r="AA46" s="24">
        <v>42075</v>
      </c>
    </row>
    <row r="47" spans="1:27" x14ac:dyDescent="0.25">
      <c r="A47" s="21" t="s">
        <v>757</v>
      </c>
      <c r="B47" s="21" t="s">
        <v>441</v>
      </c>
      <c r="C47" s="21" t="s">
        <v>35</v>
      </c>
      <c r="D47" s="21" t="s">
        <v>39</v>
      </c>
      <c r="E47" s="21" t="s">
        <v>40</v>
      </c>
      <c r="F47" s="21" t="s">
        <v>86</v>
      </c>
      <c r="G47" s="21" t="s">
        <v>758</v>
      </c>
      <c r="H47" s="21" t="s">
        <v>36</v>
      </c>
      <c r="I47" s="21" t="s">
        <v>457</v>
      </c>
      <c r="J47" s="21" t="s">
        <v>759</v>
      </c>
      <c r="K47" s="21" t="s">
        <v>760</v>
      </c>
      <c r="L47" s="21" t="s">
        <v>761</v>
      </c>
      <c r="M47" s="21" t="s">
        <v>762</v>
      </c>
      <c r="N47" s="21" t="s">
        <v>37</v>
      </c>
      <c r="O47" s="21" t="s">
        <v>761</v>
      </c>
      <c r="P47" s="21" t="s">
        <v>763</v>
      </c>
      <c r="Q47" s="21" t="s">
        <v>38</v>
      </c>
      <c r="R47" s="22">
        <v>0</v>
      </c>
      <c r="S47" s="22">
        <v>240</v>
      </c>
      <c r="T47" s="23">
        <v>470346</v>
      </c>
      <c r="U47" s="23">
        <v>1</v>
      </c>
      <c r="V47" s="24">
        <v>40757</v>
      </c>
      <c r="W47" s="24">
        <v>41488</v>
      </c>
      <c r="X47" s="23">
        <v>6</v>
      </c>
      <c r="Y47" s="22">
        <v>11990</v>
      </c>
      <c r="Z47" s="22">
        <v>2880</v>
      </c>
      <c r="AA47" s="24">
        <v>42075</v>
      </c>
    </row>
    <row r="48" spans="1:27" x14ac:dyDescent="0.25">
      <c r="A48" s="21" t="s">
        <v>764</v>
      </c>
      <c r="B48" s="21" t="s">
        <v>441</v>
      </c>
      <c r="C48" s="21" t="s">
        <v>35</v>
      </c>
      <c r="D48" s="21" t="s">
        <v>39</v>
      </c>
      <c r="E48" s="21" t="s">
        <v>40</v>
      </c>
      <c r="F48" s="21" t="s">
        <v>86</v>
      </c>
      <c r="G48" s="21" t="s">
        <v>765</v>
      </c>
      <c r="H48" s="21" t="s">
        <v>36</v>
      </c>
      <c r="I48" s="21" t="s">
        <v>457</v>
      </c>
      <c r="J48" s="21" t="s">
        <v>766</v>
      </c>
      <c r="K48" s="21" t="s">
        <v>767</v>
      </c>
      <c r="L48" s="21" t="s">
        <v>768</v>
      </c>
      <c r="M48" s="21" t="s">
        <v>769</v>
      </c>
      <c r="N48" s="21" t="s">
        <v>37</v>
      </c>
      <c r="O48" s="21" t="s">
        <v>768</v>
      </c>
      <c r="P48" s="21" t="s">
        <v>770</v>
      </c>
      <c r="Q48" s="21" t="s">
        <v>38</v>
      </c>
      <c r="R48" s="22">
        <v>0</v>
      </c>
      <c r="S48" s="22">
        <v>240</v>
      </c>
      <c r="T48" s="23">
        <v>322055</v>
      </c>
      <c r="U48" s="23">
        <v>1</v>
      </c>
      <c r="V48" s="24">
        <v>40802</v>
      </c>
      <c r="W48" s="24">
        <v>41533</v>
      </c>
      <c r="X48" s="23">
        <v>6</v>
      </c>
      <c r="Y48" s="22">
        <v>11990</v>
      </c>
      <c r="Z48" s="22">
        <v>2880</v>
      </c>
      <c r="AA48" s="24">
        <v>42075</v>
      </c>
    </row>
    <row r="49" spans="1:27" x14ac:dyDescent="0.25">
      <c r="A49" s="21" t="s">
        <v>771</v>
      </c>
      <c r="B49" s="21" t="s">
        <v>441</v>
      </c>
      <c r="C49" s="21" t="s">
        <v>35</v>
      </c>
      <c r="D49" s="21" t="s">
        <v>39</v>
      </c>
      <c r="E49" s="21" t="s">
        <v>40</v>
      </c>
      <c r="F49" s="21" t="s">
        <v>86</v>
      </c>
      <c r="G49" s="21" t="s">
        <v>772</v>
      </c>
      <c r="H49" s="21" t="s">
        <v>36</v>
      </c>
      <c r="I49" s="21" t="s">
        <v>457</v>
      </c>
      <c r="J49" s="21" t="s">
        <v>773</v>
      </c>
      <c r="K49" s="21" t="s">
        <v>774</v>
      </c>
      <c r="L49" s="21" t="s">
        <v>775</v>
      </c>
      <c r="M49" s="21" t="s">
        <v>776</v>
      </c>
      <c r="N49" s="21" t="s">
        <v>37</v>
      </c>
      <c r="O49" s="21" t="s">
        <v>775</v>
      </c>
      <c r="P49" s="21" t="s">
        <v>777</v>
      </c>
      <c r="Q49" s="21" t="s">
        <v>38</v>
      </c>
      <c r="R49" s="22">
        <v>0</v>
      </c>
      <c r="S49" s="22">
        <v>240</v>
      </c>
      <c r="T49" s="23">
        <v>452835</v>
      </c>
      <c r="U49" s="23">
        <v>1</v>
      </c>
      <c r="V49" s="24">
        <v>40802</v>
      </c>
      <c r="W49" s="24">
        <v>41533</v>
      </c>
      <c r="X49" s="23">
        <v>6</v>
      </c>
      <c r="Y49" s="22">
        <v>11990</v>
      </c>
      <c r="Z49" s="22">
        <v>2880</v>
      </c>
      <c r="AA49" s="24">
        <v>42075</v>
      </c>
    </row>
    <row r="50" spans="1:27" x14ac:dyDescent="0.25">
      <c r="A50" s="21" t="s">
        <v>778</v>
      </c>
      <c r="B50" s="21" t="s">
        <v>441</v>
      </c>
      <c r="C50" s="21" t="s">
        <v>35</v>
      </c>
      <c r="D50" s="21" t="s">
        <v>39</v>
      </c>
      <c r="E50" s="21" t="s">
        <v>40</v>
      </c>
      <c r="F50" s="21" t="s">
        <v>86</v>
      </c>
      <c r="G50" s="21" t="s">
        <v>779</v>
      </c>
      <c r="H50" s="21" t="s">
        <v>36</v>
      </c>
      <c r="I50" s="21" t="s">
        <v>457</v>
      </c>
      <c r="J50" s="21" t="s">
        <v>780</v>
      </c>
      <c r="K50" s="21" t="s">
        <v>781</v>
      </c>
      <c r="L50" s="21" t="s">
        <v>782</v>
      </c>
      <c r="M50" s="21" t="s">
        <v>783</v>
      </c>
      <c r="N50" s="21" t="s">
        <v>37</v>
      </c>
      <c r="O50" s="21" t="s">
        <v>782</v>
      </c>
      <c r="P50" s="21" t="s">
        <v>784</v>
      </c>
      <c r="Q50" s="21" t="s">
        <v>38</v>
      </c>
      <c r="R50" s="22">
        <v>0</v>
      </c>
      <c r="S50" s="22">
        <v>240</v>
      </c>
      <c r="T50" s="23">
        <v>297388</v>
      </c>
      <c r="U50" s="23">
        <v>1</v>
      </c>
      <c r="V50" s="24">
        <v>40872</v>
      </c>
      <c r="W50" s="24">
        <v>41603</v>
      </c>
      <c r="X50" s="23">
        <v>6</v>
      </c>
      <c r="Y50" s="22">
        <v>11990</v>
      </c>
      <c r="Z50" s="22">
        <v>2880</v>
      </c>
      <c r="AA50" s="24">
        <v>42075</v>
      </c>
    </row>
    <row r="51" spans="1:27" x14ac:dyDescent="0.25">
      <c r="A51" s="21" t="s">
        <v>785</v>
      </c>
      <c r="B51" s="21" t="s">
        <v>441</v>
      </c>
      <c r="C51" s="21" t="s">
        <v>35</v>
      </c>
      <c r="D51" s="21" t="s">
        <v>39</v>
      </c>
      <c r="E51" s="21" t="s">
        <v>40</v>
      </c>
      <c r="F51" s="21" t="s">
        <v>86</v>
      </c>
      <c r="G51" s="21" t="s">
        <v>786</v>
      </c>
      <c r="H51" s="21" t="s">
        <v>36</v>
      </c>
      <c r="I51" s="21" t="s">
        <v>457</v>
      </c>
      <c r="J51" s="21" t="s">
        <v>787</v>
      </c>
      <c r="K51" s="21" t="s">
        <v>788</v>
      </c>
      <c r="L51" s="21" t="s">
        <v>789</v>
      </c>
      <c r="M51" s="21" t="s">
        <v>790</v>
      </c>
      <c r="N51" s="21" t="s">
        <v>37</v>
      </c>
      <c r="O51" s="21" t="s">
        <v>789</v>
      </c>
      <c r="P51" s="21" t="s">
        <v>791</v>
      </c>
      <c r="Q51" s="21" t="s">
        <v>38</v>
      </c>
      <c r="R51" s="22">
        <v>0</v>
      </c>
      <c r="S51" s="22">
        <v>240</v>
      </c>
      <c r="T51" s="23">
        <v>335807</v>
      </c>
      <c r="U51" s="23">
        <v>1</v>
      </c>
      <c r="V51" s="24">
        <v>40872</v>
      </c>
      <c r="W51" s="24">
        <v>41603</v>
      </c>
      <c r="X51" s="23">
        <v>6</v>
      </c>
      <c r="Y51" s="22">
        <v>11990</v>
      </c>
      <c r="Z51" s="22">
        <v>2880</v>
      </c>
      <c r="AA51" s="24">
        <v>42075</v>
      </c>
    </row>
    <row r="52" spans="1:27" x14ac:dyDescent="0.25">
      <c r="A52" s="21" t="s">
        <v>792</v>
      </c>
      <c r="B52" s="21" t="s">
        <v>441</v>
      </c>
      <c r="C52" s="21" t="s">
        <v>35</v>
      </c>
      <c r="D52" s="21" t="s">
        <v>39</v>
      </c>
      <c r="E52" s="21" t="s">
        <v>40</v>
      </c>
      <c r="F52" s="21" t="s">
        <v>86</v>
      </c>
      <c r="G52" s="21" t="s">
        <v>793</v>
      </c>
      <c r="H52" s="21" t="s">
        <v>36</v>
      </c>
      <c r="I52" s="21" t="s">
        <v>457</v>
      </c>
      <c r="J52" s="21" t="s">
        <v>794</v>
      </c>
      <c r="K52" s="21" t="s">
        <v>795</v>
      </c>
      <c r="L52" s="21" t="s">
        <v>796</v>
      </c>
      <c r="M52" s="21" t="s">
        <v>797</v>
      </c>
      <c r="N52" s="21" t="s">
        <v>37</v>
      </c>
      <c r="O52" s="21" t="s">
        <v>796</v>
      </c>
      <c r="P52" s="21" t="s">
        <v>798</v>
      </c>
      <c r="Q52" s="21" t="s">
        <v>38</v>
      </c>
      <c r="R52" s="22">
        <v>0</v>
      </c>
      <c r="S52" s="22">
        <v>240</v>
      </c>
      <c r="T52" s="23">
        <v>324594</v>
      </c>
      <c r="U52" s="23">
        <v>1</v>
      </c>
      <c r="V52" s="24">
        <v>40872</v>
      </c>
      <c r="W52" s="24">
        <v>41603</v>
      </c>
      <c r="X52" s="23">
        <v>6</v>
      </c>
      <c r="Y52" s="22">
        <v>11990</v>
      </c>
      <c r="Z52" s="22">
        <v>2880</v>
      </c>
      <c r="AA52" s="24">
        <v>42075</v>
      </c>
    </row>
    <row r="53" spans="1:27" x14ac:dyDescent="0.25">
      <c r="A53" s="21" t="s">
        <v>799</v>
      </c>
      <c r="B53" s="21" t="s">
        <v>441</v>
      </c>
      <c r="C53" s="21" t="s">
        <v>35</v>
      </c>
      <c r="D53" s="21" t="s">
        <v>39</v>
      </c>
      <c r="E53" s="21" t="s">
        <v>40</v>
      </c>
      <c r="F53" s="21" t="s">
        <v>86</v>
      </c>
      <c r="G53" s="21" t="s">
        <v>800</v>
      </c>
      <c r="H53" s="21" t="s">
        <v>36</v>
      </c>
      <c r="I53" s="21" t="s">
        <v>457</v>
      </c>
      <c r="J53" s="21" t="s">
        <v>801</v>
      </c>
      <c r="K53" s="21" t="s">
        <v>802</v>
      </c>
      <c r="L53" s="21" t="s">
        <v>803</v>
      </c>
      <c r="M53" s="21" t="s">
        <v>804</v>
      </c>
      <c r="N53" s="21" t="s">
        <v>37</v>
      </c>
      <c r="O53" s="21" t="s">
        <v>803</v>
      </c>
      <c r="P53" s="21" t="s">
        <v>805</v>
      </c>
      <c r="Q53" s="21" t="s">
        <v>38</v>
      </c>
      <c r="R53" s="22">
        <v>0</v>
      </c>
      <c r="S53" s="22">
        <v>240</v>
      </c>
      <c r="T53" s="23">
        <v>304729</v>
      </c>
      <c r="U53" s="23">
        <v>1</v>
      </c>
      <c r="V53" s="24">
        <v>40872</v>
      </c>
      <c r="W53" s="24">
        <v>41603</v>
      </c>
      <c r="X53" s="23">
        <v>6</v>
      </c>
      <c r="Y53" s="22">
        <v>11990</v>
      </c>
      <c r="Z53" s="22">
        <v>2880</v>
      </c>
      <c r="AA53" s="24">
        <v>42075</v>
      </c>
    </row>
    <row r="54" spans="1:27" x14ac:dyDescent="0.25">
      <c r="A54" s="21" t="s">
        <v>806</v>
      </c>
      <c r="B54" s="21" t="s">
        <v>441</v>
      </c>
      <c r="C54" s="21" t="s">
        <v>35</v>
      </c>
      <c r="D54" s="21" t="s">
        <v>39</v>
      </c>
      <c r="E54" s="21" t="s">
        <v>40</v>
      </c>
      <c r="F54" s="21" t="s">
        <v>86</v>
      </c>
      <c r="G54" s="21" t="s">
        <v>807</v>
      </c>
      <c r="H54" s="21" t="s">
        <v>36</v>
      </c>
      <c r="I54" s="21" t="s">
        <v>457</v>
      </c>
      <c r="J54" s="21" t="s">
        <v>808</v>
      </c>
      <c r="K54" s="21" t="s">
        <v>809</v>
      </c>
      <c r="L54" s="21" t="s">
        <v>810</v>
      </c>
      <c r="M54" s="21" t="s">
        <v>811</v>
      </c>
      <c r="N54" s="21" t="s">
        <v>37</v>
      </c>
      <c r="O54" s="21" t="s">
        <v>810</v>
      </c>
      <c r="P54" s="21" t="s">
        <v>812</v>
      </c>
      <c r="Q54" s="21" t="s">
        <v>38</v>
      </c>
      <c r="R54" s="22">
        <v>0</v>
      </c>
      <c r="S54" s="22">
        <v>240</v>
      </c>
      <c r="T54" s="23">
        <v>415160</v>
      </c>
      <c r="U54" s="23">
        <v>1</v>
      </c>
      <c r="V54" s="24">
        <v>40872</v>
      </c>
      <c r="W54" s="24">
        <v>41603</v>
      </c>
      <c r="X54" s="23">
        <v>6</v>
      </c>
      <c r="Y54" s="22">
        <v>11990</v>
      </c>
      <c r="Z54" s="22">
        <v>2880</v>
      </c>
      <c r="AA54" s="24">
        <v>42075</v>
      </c>
    </row>
    <row r="55" spans="1:27" x14ac:dyDescent="0.25">
      <c r="A55" s="21" t="s">
        <v>813</v>
      </c>
      <c r="B55" s="21" t="s">
        <v>441</v>
      </c>
      <c r="C55" s="21" t="s">
        <v>35</v>
      </c>
      <c r="D55" s="21" t="s">
        <v>39</v>
      </c>
      <c r="E55" s="21" t="s">
        <v>40</v>
      </c>
      <c r="F55" s="21" t="s">
        <v>86</v>
      </c>
      <c r="G55" s="21" t="s">
        <v>814</v>
      </c>
      <c r="H55" s="21" t="s">
        <v>36</v>
      </c>
      <c r="I55" s="21" t="s">
        <v>457</v>
      </c>
      <c r="J55" s="21" t="s">
        <v>815</v>
      </c>
      <c r="K55" s="21" t="s">
        <v>816</v>
      </c>
      <c r="L55" s="21" t="s">
        <v>817</v>
      </c>
      <c r="M55" s="21" t="s">
        <v>818</v>
      </c>
      <c r="N55" s="21" t="s">
        <v>37</v>
      </c>
      <c r="O55" s="21" t="s">
        <v>817</v>
      </c>
      <c r="P55" s="21" t="s">
        <v>819</v>
      </c>
      <c r="Q55" s="21" t="s">
        <v>38</v>
      </c>
      <c r="R55" s="22">
        <v>0</v>
      </c>
      <c r="S55" s="22">
        <v>240</v>
      </c>
      <c r="T55" s="23">
        <v>431642</v>
      </c>
      <c r="U55" s="23">
        <v>1</v>
      </c>
      <c r="V55" s="24">
        <v>40890</v>
      </c>
      <c r="W55" s="24">
        <v>41621</v>
      </c>
      <c r="X55" s="23">
        <v>6</v>
      </c>
      <c r="Y55" s="22">
        <v>11990</v>
      </c>
      <c r="Z55" s="22">
        <v>2880</v>
      </c>
      <c r="AA55" s="24">
        <v>42075</v>
      </c>
    </row>
    <row r="56" spans="1:27" x14ac:dyDescent="0.25">
      <c r="A56" s="21" t="s">
        <v>820</v>
      </c>
      <c r="B56" s="21" t="s">
        <v>441</v>
      </c>
      <c r="C56" s="21" t="s">
        <v>35</v>
      </c>
      <c r="D56" s="21" t="s">
        <v>39</v>
      </c>
      <c r="E56" s="21" t="s">
        <v>40</v>
      </c>
      <c r="F56" s="21" t="s">
        <v>86</v>
      </c>
      <c r="G56" s="21" t="s">
        <v>821</v>
      </c>
      <c r="H56" s="21" t="s">
        <v>36</v>
      </c>
      <c r="I56" s="21" t="s">
        <v>457</v>
      </c>
      <c r="J56" s="21" t="s">
        <v>822</v>
      </c>
      <c r="K56" s="21" t="s">
        <v>823</v>
      </c>
      <c r="L56" s="21" t="s">
        <v>824</v>
      </c>
      <c r="M56" s="21" t="s">
        <v>825</v>
      </c>
      <c r="N56" s="21" t="s">
        <v>37</v>
      </c>
      <c r="O56" s="21" t="s">
        <v>824</v>
      </c>
      <c r="P56" s="21" t="s">
        <v>826</v>
      </c>
      <c r="Q56" s="21" t="s">
        <v>38</v>
      </c>
      <c r="R56" s="22">
        <v>0</v>
      </c>
      <c r="S56" s="22">
        <v>240</v>
      </c>
      <c r="T56" s="23">
        <v>354752</v>
      </c>
      <c r="U56" s="23">
        <v>1</v>
      </c>
      <c r="V56" s="24">
        <v>40890</v>
      </c>
      <c r="W56" s="24">
        <v>41621</v>
      </c>
      <c r="X56" s="23">
        <v>6</v>
      </c>
      <c r="Y56" s="22">
        <v>11990</v>
      </c>
      <c r="Z56" s="22">
        <v>2880</v>
      </c>
      <c r="AA56" s="24">
        <v>42075</v>
      </c>
    </row>
    <row r="57" spans="1:27" x14ac:dyDescent="0.25">
      <c r="A57" s="21" t="s">
        <v>827</v>
      </c>
      <c r="B57" s="21" t="s">
        <v>441</v>
      </c>
      <c r="C57" s="21" t="s">
        <v>35</v>
      </c>
      <c r="D57" s="21" t="s">
        <v>39</v>
      </c>
      <c r="E57" s="21" t="s">
        <v>40</v>
      </c>
      <c r="F57" s="21" t="s">
        <v>86</v>
      </c>
      <c r="G57" s="21" t="s">
        <v>828</v>
      </c>
      <c r="H57" s="21" t="s">
        <v>36</v>
      </c>
      <c r="I57" s="21" t="s">
        <v>457</v>
      </c>
      <c r="J57" s="21" t="s">
        <v>829</v>
      </c>
      <c r="K57" s="21" t="s">
        <v>830</v>
      </c>
      <c r="L57" s="21" t="s">
        <v>831</v>
      </c>
      <c r="M57" s="21" t="s">
        <v>832</v>
      </c>
      <c r="N57" s="21" t="s">
        <v>37</v>
      </c>
      <c r="O57" s="21" t="s">
        <v>831</v>
      </c>
      <c r="P57" s="21" t="s">
        <v>833</v>
      </c>
      <c r="Q57" s="21" t="s">
        <v>38</v>
      </c>
      <c r="R57" s="22">
        <v>0</v>
      </c>
      <c r="S57" s="22">
        <v>240</v>
      </c>
      <c r="T57" s="23">
        <v>357250</v>
      </c>
      <c r="U57" s="23">
        <v>1</v>
      </c>
      <c r="V57" s="24">
        <v>40890</v>
      </c>
      <c r="W57" s="24">
        <v>41621</v>
      </c>
      <c r="X57" s="23">
        <v>6</v>
      </c>
      <c r="Y57" s="22">
        <v>11990</v>
      </c>
      <c r="Z57" s="22">
        <v>2880</v>
      </c>
      <c r="AA57" s="24">
        <v>42075</v>
      </c>
    </row>
    <row r="58" spans="1:27" x14ac:dyDescent="0.25">
      <c r="A58" s="21" t="s">
        <v>834</v>
      </c>
      <c r="B58" s="21" t="s">
        <v>441</v>
      </c>
      <c r="C58" s="21" t="s">
        <v>35</v>
      </c>
      <c r="D58" s="21" t="s">
        <v>39</v>
      </c>
      <c r="E58" s="21" t="s">
        <v>40</v>
      </c>
      <c r="F58" s="21" t="s">
        <v>86</v>
      </c>
      <c r="G58" s="21" t="s">
        <v>835</v>
      </c>
      <c r="H58" s="21" t="s">
        <v>36</v>
      </c>
      <c r="I58" s="21" t="s">
        <v>457</v>
      </c>
      <c r="J58" s="21" t="s">
        <v>836</v>
      </c>
      <c r="K58" s="21" t="s">
        <v>837</v>
      </c>
      <c r="L58" s="21" t="s">
        <v>838</v>
      </c>
      <c r="M58" s="21" t="s">
        <v>839</v>
      </c>
      <c r="N58" s="21" t="s">
        <v>37</v>
      </c>
      <c r="O58" s="21" t="s">
        <v>838</v>
      </c>
      <c r="P58" s="21" t="s">
        <v>840</v>
      </c>
      <c r="Q58" s="21" t="s">
        <v>38</v>
      </c>
      <c r="R58" s="22">
        <v>0</v>
      </c>
      <c r="S58" s="22">
        <v>240</v>
      </c>
      <c r="T58" s="23">
        <v>348065</v>
      </c>
      <c r="U58" s="23">
        <v>1</v>
      </c>
      <c r="V58" s="24">
        <v>40890</v>
      </c>
      <c r="W58" s="24">
        <v>41621</v>
      </c>
      <c r="X58" s="23">
        <v>6</v>
      </c>
      <c r="Y58" s="22">
        <v>11990</v>
      </c>
      <c r="Z58" s="22">
        <v>2880</v>
      </c>
      <c r="AA58" s="24">
        <v>42075</v>
      </c>
    </row>
    <row r="59" spans="1:27" x14ac:dyDescent="0.25">
      <c r="A59" s="21" t="s">
        <v>147</v>
      </c>
      <c r="B59" s="21" t="s">
        <v>441</v>
      </c>
      <c r="C59" s="21" t="s">
        <v>35</v>
      </c>
      <c r="D59" s="21" t="s">
        <v>841</v>
      </c>
      <c r="E59" s="21" t="s">
        <v>842</v>
      </c>
      <c r="F59" s="21" t="s">
        <v>90</v>
      </c>
      <c r="G59" s="21" t="s">
        <v>843</v>
      </c>
      <c r="H59" s="21" t="s">
        <v>36</v>
      </c>
      <c r="I59" s="21" t="s">
        <v>584</v>
      </c>
      <c r="J59" s="21" t="s">
        <v>844</v>
      </c>
      <c r="K59" s="21" t="s">
        <v>845</v>
      </c>
      <c r="L59" s="21" t="s">
        <v>846</v>
      </c>
      <c r="M59" s="21" t="s">
        <v>847</v>
      </c>
      <c r="N59" s="21" t="s">
        <v>37</v>
      </c>
      <c r="O59" s="21" t="s">
        <v>846</v>
      </c>
      <c r="P59" s="21" t="s">
        <v>848</v>
      </c>
      <c r="Q59" s="21" t="s">
        <v>38</v>
      </c>
      <c r="R59" s="22">
        <v>0</v>
      </c>
      <c r="S59" s="22">
        <v>290</v>
      </c>
      <c r="T59" s="23">
        <v>234006</v>
      </c>
      <c r="U59" s="23">
        <v>1</v>
      </c>
      <c r="V59" s="24">
        <v>41484</v>
      </c>
      <c r="W59" s="24">
        <v>42214</v>
      </c>
      <c r="X59" s="23">
        <v>10</v>
      </c>
      <c r="Y59" s="22">
        <v>18040</v>
      </c>
      <c r="Z59" s="22">
        <v>2938</v>
      </c>
      <c r="AA59" s="24">
        <v>42075</v>
      </c>
    </row>
    <row r="60" spans="1:27" x14ac:dyDescent="0.25">
      <c r="A60" s="21" t="s">
        <v>849</v>
      </c>
      <c r="B60" s="21" t="s">
        <v>441</v>
      </c>
      <c r="C60" s="21" t="s">
        <v>35</v>
      </c>
      <c r="D60" s="21" t="s">
        <v>841</v>
      </c>
      <c r="E60" s="21" t="s">
        <v>842</v>
      </c>
      <c r="F60" s="21" t="s">
        <v>89</v>
      </c>
      <c r="G60" s="21" t="s">
        <v>850</v>
      </c>
      <c r="H60" s="21" t="s">
        <v>36</v>
      </c>
      <c r="I60" s="21" t="s">
        <v>584</v>
      </c>
      <c r="J60" s="21" t="s">
        <v>851</v>
      </c>
      <c r="K60" s="21" t="s">
        <v>852</v>
      </c>
      <c r="L60" s="21" t="s">
        <v>853</v>
      </c>
      <c r="M60" s="21" t="s">
        <v>854</v>
      </c>
      <c r="N60" s="21" t="s">
        <v>37</v>
      </c>
      <c r="O60" s="21" t="s">
        <v>853</v>
      </c>
      <c r="P60" s="21" t="s">
        <v>855</v>
      </c>
      <c r="Q60" s="21" t="s">
        <v>38</v>
      </c>
      <c r="R60" s="22">
        <v>0</v>
      </c>
      <c r="S60" s="22">
        <v>290</v>
      </c>
      <c r="T60" s="23">
        <v>413796</v>
      </c>
      <c r="U60" s="23">
        <v>1</v>
      </c>
      <c r="V60" s="24">
        <v>41501</v>
      </c>
      <c r="W60" s="24">
        <v>42231</v>
      </c>
      <c r="X60" s="23">
        <v>10</v>
      </c>
      <c r="Y60" s="22">
        <v>18040</v>
      </c>
      <c r="Z60" s="22">
        <v>2938</v>
      </c>
      <c r="AA60" s="24">
        <v>42075</v>
      </c>
    </row>
    <row r="61" spans="1:27" x14ac:dyDescent="0.25">
      <c r="A61" s="21" t="s">
        <v>856</v>
      </c>
      <c r="B61" s="21" t="s">
        <v>441</v>
      </c>
      <c r="C61" s="21" t="s">
        <v>35</v>
      </c>
      <c r="D61" s="21" t="s">
        <v>841</v>
      </c>
      <c r="E61" s="21" t="s">
        <v>842</v>
      </c>
      <c r="F61" s="21" t="s">
        <v>89</v>
      </c>
      <c r="G61" s="21" t="s">
        <v>857</v>
      </c>
      <c r="H61" s="21" t="s">
        <v>36</v>
      </c>
      <c r="I61" s="21" t="s">
        <v>584</v>
      </c>
      <c r="J61" s="21" t="s">
        <v>858</v>
      </c>
      <c r="K61" s="21" t="s">
        <v>859</v>
      </c>
      <c r="L61" s="21" t="s">
        <v>860</v>
      </c>
      <c r="M61" s="21" t="s">
        <v>861</v>
      </c>
      <c r="N61" s="21" t="s">
        <v>37</v>
      </c>
      <c r="O61" s="21" t="s">
        <v>860</v>
      </c>
      <c r="P61" s="21" t="s">
        <v>862</v>
      </c>
      <c r="Q61" s="21" t="s">
        <v>38</v>
      </c>
      <c r="R61" s="22">
        <v>0</v>
      </c>
      <c r="S61" s="22">
        <v>290</v>
      </c>
      <c r="T61" s="23">
        <v>428721</v>
      </c>
      <c r="U61" s="23">
        <v>1</v>
      </c>
      <c r="V61" s="24">
        <v>41501</v>
      </c>
      <c r="W61" s="24">
        <v>42231</v>
      </c>
      <c r="X61" s="23">
        <v>10</v>
      </c>
      <c r="Y61" s="22">
        <v>18040</v>
      </c>
      <c r="Z61" s="22">
        <v>2938</v>
      </c>
      <c r="AA61" s="24">
        <v>42075</v>
      </c>
    </row>
    <row r="62" spans="1:27" x14ac:dyDescent="0.25">
      <c r="A62" s="21" t="s">
        <v>863</v>
      </c>
      <c r="B62" s="21" t="s">
        <v>441</v>
      </c>
      <c r="C62" s="21" t="s">
        <v>35</v>
      </c>
      <c r="D62" s="21" t="s">
        <v>841</v>
      </c>
      <c r="E62" s="21" t="s">
        <v>842</v>
      </c>
      <c r="F62" s="21" t="s">
        <v>89</v>
      </c>
      <c r="G62" s="21" t="s">
        <v>864</v>
      </c>
      <c r="H62" s="21" t="s">
        <v>36</v>
      </c>
      <c r="I62" s="21" t="s">
        <v>865</v>
      </c>
      <c r="J62" s="21" t="s">
        <v>866</v>
      </c>
      <c r="K62" s="21" t="s">
        <v>867</v>
      </c>
      <c r="L62" s="21" t="s">
        <v>868</v>
      </c>
      <c r="M62" s="21" t="s">
        <v>869</v>
      </c>
      <c r="N62" s="21" t="s">
        <v>37</v>
      </c>
      <c r="O62" s="21" t="s">
        <v>868</v>
      </c>
      <c r="P62" s="21" t="s">
        <v>870</v>
      </c>
      <c r="Q62" s="21" t="s">
        <v>38</v>
      </c>
      <c r="R62" s="22">
        <v>0</v>
      </c>
      <c r="S62" s="22">
        <v>213</v>
      </c>
      <c r="T62" s="23">
        <v>204940</v>
      </c>
      <c r="U62" s="23">
        <v>1</v>
      </c>
      <c r="V62" s="24">
        <v>41877</v>
      </c>
      <c r="W62" s="24">
        <v>42608</v>
      </c>
      <c r="X62" s="23">
        <v>10</v>
      </c>
      <c r="Y62" s="22">
        <v>18040</v>
      </c>
      <c r="Z62" s="22">
        <v>2938</v>
      </c>
      <c r="AA62" s="24">
        <v>42075</v>
      </c>
    </row>
    <row r="63" spans="1:27" x14ac:dyDescent="0.25">
      <c r="A63" s="21" t="s">
        <v>871</v>
      </c>
      <c r="B63" s="21" t="s">
        <v>441</v>
      </c>
      <c r="C63" s="21" t="s">
        <v>35</v>
      </c>
      <c r="D63" s="21" t="s">
        <v>841</v>
      </c>
      <c r="E63" s="21" t="s">
        <v>842</v>
      </c>
      <c r="F63" s="21" t="s">
        <v>89</v>
      </c>
      <c r="G63" s="21" t="s">
        <v>872</v>
      </c>
      <c r="H63" s="21" t="s">
        <v>36</v>
      </c>
      <c r="I63" s="21" t="s">
        <v>865</v>
      </c>
      <c r="J63" s="21" t="s">
        <v>873</v>
      </c>
      <c r="K63" s="21" t="s">
        <v>874</v>
      </c>
      <c r="L63" s="21" t="s">
        <v>875</v>
      </c>
      <c r="M63" s="21" t="s">
        <v>876</v>
      </c>
      <c r="N63" s="21" t="s">
        <v>37</v>
      </c>
      <c r="O63" s="21" t="s">
        <v>875</v>
      </c>
      <c r="P63" s="21" t="s">
        <v>877</v>
      </c>
      <c r="Q63" s="21" t="s">
        <v>38</v>
      </c>
      <c r="R63" s="22">
        <v>0</v>
      </c>
      <c r="S63" s="22">
        <v>213</v>
      </c>
      <c r="T63" s="23">
        <v>251296</v>
      </c>
      <c r="U63" s="23">
        <v>1</v>
      </c>
      <c r="V63" s="24">
        <v>41877</v>
      </c>
      <c r="W63" s="24">
        <v>42608</v>
      </c>
      <c r="X63" s="23">
        <v>10</v>
      </c>
      <c r="Y63" s="22">
        <v>18040</v>
      </c>
      <c r="Z63" s="22">
        <v>2938</v>
      </c>
      <c r="AA63" s="24">
        <v>42075</v>
      </c>
    </row>
    <row r="64" spans="1:27" x14ac:dyDescent="0.25">
      <c r="A64" s="21" t="s">
        <v>153</v>
      </c>
      <c r="B64" s="21" t="s">
        <v>441</v>
      </c>
      <c r="C64" s="21" t="s">
        <v>35</v>
      </c>
      <c r="D64" s="21" t="s">
        <v>841</v>
      </c>
      <c r="E64" s="21" t="s">
        <v>842</v>
      </c>
      <c r="F64" s="21" t="s">
        <v>89</v>
      </c>
      <c r="G64" s="21" t="s">
        <v>878</v>
      </c>
      <c r="H64" s="21" t="s">
        <v>36</v>
      </c>
      <c r="I64" s="21" t="s">
        <v>865</v>
      </c>
      <c r="J64" s="21" t="s">
        <v>879</v>
      </c>
      <c r="K64" s="21" t="s">
        <v>880</v>
      </c>
      <c r="L64" s="21" t="s">
        <v>881</v>
      </c>
      <c r="M64" s="21" t="s">
        <v>882</v>
      </c>
      <c r="N64" s="21" t="s">
        <v>37</v>
      </c>
      <c r="O64" s="21" t="s">
        <v>881</v>
      </c>
      <c r="P64" s="21" t="s">
        <v>883</v>
      </c>
      <c r="Q64" s="21" t="s">
        <v>38</v>
      </c>
      <c r="R64" s="22">
        <v>0</v>
      </c>
      <c r="S64" s="22">
        <v>213</v>
      </c>
      <c r="T64" s="23">
        <v>349302</v>
      </c>
      <c r="U64" s="23">
        <v>1</v>
      </c>
      <c r="V64" s="24">
        <v>41877</v>
      </c>
      <c r="W64" s="24">
        <v>42608</v>
      </c>
      <c r="X64" s="23">
        <v>10</v>
      </c>
      <c r="Y64" s="22">
        <v>18040</v>
      </c>
      <c r="Z64" s="22">
        <v>2938</v>
      </c>
      <c r="AA64" s="24">
        <v>42075</v>
      </c>
    </row>
    <row r="65" spans="1:27" x14ac:dyDescent="0.25">
      <c r="A65" s="21" t="s">
        <v>159</v>
      </c>
      <c r="B65" s="21" t="s">
        <v>441</v>
      </c>
      <c r="C65" s="21" t="s">
        <v>35</v>
      </c>
      <c r="D65" s="21" t="s">
        <v>841</v>
      </c>
      <c r="E65" s="21" t="s">
        <v>842</v>
      </c>
      <c r="F65" s="21" t="s">
        <v>89</v>
      </c>
      <c r="G65" s="21" t="s">
        <v>884</v>
      </c>
      <c r="H65" s="21" t="s">
        <v>36</v>
      </c>
      <c r="I65" s="21" t="s">
        <v>865</v>
      </c>
      <c r="J65" s="21" t="s">
        <v>885</v>
      </c>
      <c r="K65" s="21" t="s">
        <v>886</v>
      </c>
      <c r="L65" s="21" t="s">
        <v>887</v>
      </c>
      <c r="M65" s="21" t="s">
        <v>888</v>
      </c>
      <c r="N65" s="21" t="s">
        <v>37</v>
      </c>
      <c r="O65" s="21" t="s">
        <v>887</v>
      </c>
      <c r="P65" s="21" t="s">
        <v>889</v>
      </c>
      <c r="Q65" s="21" t="s">
        <v>38</v>
      </c>
      <c r="R65" s="22">
        <v>0</v>
      </c>
      <c r="S65" s="22">
        <v>213</v>
      </c>
      <c r="T65" s="23">
        <v>202464</v>
      </c>
      <c r="U65" s="23">
        <v>1</v>
      </c>
      <c r="V65" s="24">
        <v>41898</v>
      </c>
      <c r="W65" s="24">
        <v>42629</v>
      </c>
      <c r="X65" s="23">
        <v>10</v>
      </c>
      <c r="Y65" s="22">
        <v>18040</v>
      </c>
      <c r="Z65" s="22">
        <v>2938</v>
      </c>
      <c r="AA65" s="24">
        <v>42075</v>
      </c>
    </row>
    <row r="66" spans="1:27" x14ac:dyDescent="0.25">
      <c r="A66" s="21" t="s">
        <v>890</v>
      </c>
      <c r="B66" s="21" t="s">
        <v>441</v>
      </c>
      <c r="C66" s="21" t="s">
        <v>35</v>
      </c>
      <c r="D66" s="21" t="s">
        <v>841</v>
      </c>
      <c r="E66" s="21" t="s">
        <v>842</v>
      </c>
      <c r="F66" s="21" t="s">
        <v>88</v>
      </c>
      <c r="G66" s="21" t="s">
        <v>891</v>
      </c>
      <c r="H66" s="21" t="s">
        <v>36</v>
      </c>
      <c r="I66" s="21" t="s">
        <v>42</v>
      </c>
      <c r="J66" s="21" t="s">
        <v>892</v>
      </c>
      <c r="K66" s="21" t="s">
        <v>893</v>
      </c>
      <c r="L66" s="21" t="s">
        <v>894</v>
      </c>
      <c r="M66" s="21" t="s">
        <v>895</v>
      </c>
      <c r="N66" s="21" t="s">
        <v>37</v>
      </c>
      <c r="O66" s="21" t="s">
        <v>894</v>
      </c>
      <c r="P66" s="21" t="s">
        <v>896</v>
      </c>
      <c r="Q66" s="21" t="s">
        <v>38</v>
      </c>
      <c r="R66" s="22">
        <v>0</v>
      </c>
      <c r="S66" s="22">
        <v>280</v>
      </c>
      <c r="T66" s="23">
        <v>525472</v>
      </c>
      <c r="U66" s="23">
        <v>1</v>
      </c>
      <c r="V66" s="24">
        <v>40945</v>
      </c>
      <c r="W66" s="24">
        <v>41676</v>
      </c>
      <c r="X66" s="23">
        <v>10</v>
      </c>
      <c r="Y66" s="22">
        <v>18040</v>
      </c>
      <c r="Z66" s="22">
        <v>2880</v>
      </c>
      <c r="AA66" s="24">
        <v>42075</v>
      </c>
    </row>
    <row r="67" spans="1:27" x14ac:dyDescent="0.25">
      <c r="A67" s="21" t="s">
        <v>897</v>
      </c>
      <c r="B67" s="21" t="s">
        <v>441</v>
      </c>
      <c r="C67" s="21" t="s">
        <v>35</v>
      </c>
      <c r="D67" s="21" t="s">
        <v>841</v>
      </c>
      <c r="E67" s="21" t="s">
        <v>842</v>
      </c>
      <c r="F67" s="21" t="s">
        <v>88</v>
      </c>
      <c r="G67" s="21" t="s">
        <v>898</v>
      </c>
      <c r="H67" s="21" t="s">
        <v>36</v>
      </c>
      <c r="I67" s="21" t="s">
        <v>42</v>
      </c>
      <c r="J67" s="21" t="s">
        <v>899</v>
      </c>
      <c r="K67" s="21" t="s">
        <v>900</v>
      </c>
      <c r="L67" s="21" t="s">
        <v>901</v>
      </c>
      <c r="M67" s="21" t="s">
        <v>902</v>
      </c>
      <c r="N67" s="21" t="s">
        <v>37</v>
      </c>
      <c r="O67" s="21" t="s">
        <v>901</v>
      </c>
      <c r="P67" s="21" t="s">
        <v>903</v>
      </c>
      <c r="Q67" s="21" t="s">
        <v>38</v>
      </c>
      <c r="R67" s="22">
        <v>0</v>
      </c>
      <c r="S67" s="22">
        <v>280</v>
      </c>
      <c r="T67" s="23">
        <v>381491</v>
      </c>
      <c r="U67" s="23">
        <v>1</v>
      </c>
      <c r="V67" s="24">
        <v>40953</v>
      </c>
      <c r="W67" s="24">
        <v>41684</v>
      </c>
      <c r="X67" s="23">
        <v>10</v>
      </c>
      <c r="Y67" s="22">
        <v>18040</v>
      </c>
      <c r="Z67" s="22">
        <v>2880</v>
      </c>
      <c r="AA67" s="24">
        <v>42075</v>
      </c>
    </row>
    <row r="68" spans="1:27" x14ac:dyDescent="0.25">
      <c r="A68" s="21" t="s">
        <v>165</v>
      </c>
      <c r="B68" s="21" t="s">
        <v>441</v>
      </c>
      <c r="C68" s="21" t="s">
        <v>35</v>
      </c>
      <c r="D68" s="21" t="s">
        <v>841</v>
      </c>
      <c r="E68" s="21" t="s">
        <v>842</v>
      </c>
      <c r="F68" s="21" t="s">
        <v>88</v>
      </c>
      <c r="G68" s="21" t="s">
        <v>904</v>
      </c>
      <c r="H68" s="21" t="s">
        <v>36</v>
      </c>
      <c r="I68" s="21" t="s">
        <v>42</v>
      </c>
      <c r="J68" s="21" t="s">
        <v>905</v>
      </c>
      <c r="K68" s="21" t="s">
        <v>906</v>
      </c>
      <c r="L68" s="21" t="s">
        <v>907</v>
      </c>
      <c r="M68" s="21" t="s">
        <v>908</v>
      </c>
      <c r="N68" s="21" t="s">
        <v>37</v>
      </c>
      <c r="O68" s="21" t="s">
        <v>907</v>
      </c>
      <c r="P68" s="21" t="s">
        <v>909</v>
      </c>
      <c r="Q68" s="21" t="s">
        <v>38</v>
      </c>
      <c r="R68" s="22">
        <v>0</v>
      </c>
      <c r="S68" s="22">
        <v>280</v>
      </c>
      <c r="T68" s="23">
        <v>282086</v>
      </c>
      <c r="U68" s="23">
        <v>1</v>
      </c>
      <c r="V68" s="24">
        <v>40957</v>
      </c>
      <c r="W68" s="24">
        <v>41688</v>
      </c>
      <c r="X68" s="23">
        <v>10</v>
      </c>
      <c r="Y68" s="22">
        <v>18040</v>
      </c>
      <c r="Z68" s="22">
        <v>2880</v>
      </c>
      <c r="AA68" s="24">
        <v>42075</v>
      </c>
    </row>
    <row r="69" spans="1:27" x14ac:dyDescent="0.25">
      <c r="A69" s="21" t="s">
        <v>171</v>
      </c>
      <c r="B69" s="21" t="s">
        <v>441</v>
      </c>
      <c r="C69" s="21" t="s">
        <v>35</v>
      </c>
      <c r="D69" s="21" t="s">
        <v>841</v>
      </c>
      <c r="E69" s="21" t="s">
        <v>842</v>
      </c>
      <c r="F69" s="21" t="s">
        <v>88</v>
      </c>
      <c r="G69" s="21" t="s">
        <v>910</v>
      </c>
      <c r="H69" s="21" t="s">
        <v>36</v>
      </c>
      <c r="I69" s="21" t="s">
        <v>42</v>
      </c>
      <c r="J69" s="21" t="s">
        <v>911</v>
      </c>
      <c r="K69" s="21" t="s">
        <v>912</v>
      </c>
      <c r="L69" s="21" t="s">
        <v>913</v>
      </c>
      <c r="M69" s="21" t="s">
        <v>914</v>
      </c>
      <c r="N69" s="21" t="s">
        <v>37</v>
      </c>
      <c r="O69" s="21" t="s">
        <v>913</v>
      </c>
      <c r="P69" s="21" t="s">
        <v>915</v>
      </c>
      <c r="Q69" s="21" t="s">
        <v>38</v>
      </c>
      <c r="R69" s="22">
        <v>0</v>
      </c>
      <c r="S69" s="22">
        <v>280</v>
      </c>
      <c r="T69" s="23">
        <v>288658</v>
      </c>
      <c r="U69" s="23">
        <v>1</v>
      </c>
      <c r="V69" s="24">
        <v>40957</v>
      </c>
      <c r="W69" s="24">
        <v>41688</v>
      </c>
      <c r="X69" s="23">
        <v>10</v>
      </c>
      <c r="Y69" s="22">
        <v>18040</v>
      </c>
      <c r="Z69" s="22">
        <v>2880</v>
      </c>
      <c r="AA69" s="24">
        <v>42075</v>
      </c>
    </row>
    <row r="70" spans="1:27" x14ac:dyDescent="0.25">
      <c r="A70" s="21" t="s">
        <v>177</v>
      </c>
      <c r="B70" s="21" t="s">
        <v>441</v>
      </c>
      <c r="C70" s="21" t="s">
        <v>35</v>
      </c>
      <c r="D70" s="21" t="s">
        <v>841</v>
      </c>
      <c r="E70" s="21" t="s">
        <v>842</v>
      </c>
      <c r="F70" s="21" t="s">
        <v>88</v>
      </c>
      <c r="G70" s="21" t="s">
        <v>916</v>
      </c>
      <c r="H70" s="21" t="s">
        <v>36</v>
      </c>
      <c r="I70" s="21" t="s">
        <v>42</v>
      </c>
      <c r="J70" s="21" t="s">
        <v>917</v>
      </c>
      <c r="K70" s="21" t="s">
        <v>918</v>
      </c>
      <c r="L70" s="21" t="s">
        <v>919</v>
      </c>
      <c r="M70" s="21" t="s">
        <v>920</v>
      </c>
      <c r="N70" s="21" t="s">
        <v>37</v>
      </c>
      <c r="O70" s="21" t="s">
        <v>919</v>
      </c>
      <c r="P70" s="21" t="s">
        <v>921</v>
      </c>
      <c r="Q70" s="21" t="s">
        <v>38</v>
      </c>
      <c r="R70" s="22">
        <v>0</v>
      </c>
      <c r="S70" s="22">
        <v>280</v>
      </c>
      <c r="T70" s="23">
        <v>436244</v>
      </c>
      <c r="U70" s="23">
        <v>1</v>
      </c>
      <c r="V70" s="24">
        <v>40967</v>
      </c>
      <c r="W70" s="24">
        <v>41698</v>
      </c>
      <c r="X70" s="23">
        <v>10</v>
      </c>
      <c r="Y70" s="22">
        <v>18040</v>
      </c>
      <c r="Z70" s="22">
        <v>2880</v>
      </c>
      <c r="AA70" s="24">
        <v>42075</v>
      </c>
    </row>
    <row r="71" spans="1:27" x14ac:dyDescent="0.25">
      <c r="A71" s="21" t="s">
        <v>922</v>
      </c>
      <c r="B71" s="21" t="s">
        <v>441</v>
      </c>
      <c r="C71" s="21" t="s">
        <v>35</v>
      </c>
      <c r="D71" s="21" t="s">
        <v>841</v>
      </c>
      <c r="E71" s="21" t="s">
        <v>842</v>
      </c>
      <c r="F71" s="21" t="s">
        <v>87</v>
      </c>
      <c r="G71" s="21" t="s">
        <v>923</v>
      </c>
      <c r="H71" s="21" t="s">
        <v>36</v>
      </c>
      <c r="I71" s="21" t="s">
        <v>924</v>
      </c>
      <c r="J71" s="21" t="s">
        <v>925</v>
      </c>
      <c r="K71" s="21" t="s">
        <v>926</v>
      </c>
      <c r="L71" s="21" t="s">
        <v>927</v>
      </c>
      <c r="M71" s="21" t="s">
        <v>928</v>
      </c>
      <c r="N71" s="21" t="s">
        <v>929</v>
      </c>
      <c r="O71" s="21" t="s">
        <v>927</v>
      </c>
      <c r="P71" s="21" t="s">
        <v>930</v>
      </c>
      <c r="Q71" s="21" t="s">
        <v>38</v>
      </c>
      <c r="R71" s="22">
        <v>0</v>
      </c>
      <c r="S71" s="22">
        <v>280</v>
      </c>
      <c r="T71" s="23">
        <v>368183</v>
      </c>
      <c r="U71" s="23">
        <v>1</v>
      </c>
      <c r="V71" s="24">
        <v>40252</v>
      </c>
      <c r="W71" s="24">
        <v>40983</v>
      </c>
      <c r="X71" s="23">
        <v>10</v>
      </c>
      <c r="Y71" s="22">
        <v>18040</v>
      </c>
      <c r="Z71" s="22">
        <v>2880</v>
      </c>
      <c r="AA71" s="24">
        <v>42075</v>
      </c>
    </row>
    <row r="72" spans="1:27" x14ac:dyDescent="0.25">
      <c r="A72" s="21" t="s">
        <v>931</v>
      </c>
      <c r="B72" s="21" t="s">
        <v>441</v>
      </c>
      <c r="C72" s="21" t="s">
        <v>35</v>
      </c>
      <c r="D72" s="21" t="s">
        <v>841</v>
      </c>
      <c r="E72" s="21" t="s">
        <v>842</v>
      </c>
      <c r="F72" s="21" t="s">
        <v>87</v>
      </c>
      <c r="G72" s="21" t="s">
        <v>932</v>
      </c>
      <c r="H72" s="21" t="s">
        <v>36</v>
      </c>
      <c r="I72" s="21" t="s">
        <v>933</v>
      </c>
      <c r="J72" s="21" t="s">
        <v>934</v>
      </c>
      <c r="K72" s="21" t="s">
        <v>935</v>
      </c>
      <c r="L72" s="21" t="s">
        <v>936</v>
      </c>
      <c r="M72" s="21" t="s">
        <v>937</v>
      </c>
      <c r="N72" s="21" t="s">
        <v>37</v>
      </c>
      <c r="O72" s="21" t="s">
        <v>936</v>
      </c>
      <c r="P72" s="21" t="s">
        <v>938</v>
      </c>
      <c r="Q72" s="21" t="s">
        <v>38</v>
      </c>
      <c r="R72" s="22">
        <v>0</v>
      </c>
      <c r="S72" s="22">
        <v>280</v>
      </c>
      <c r="T72" s="23">
        <v>372147</v>
      </c>
      <c r="U72" s="23">
        <v>1</v>
      </c>
      <c r="V72" s="24">
        <v>40421</v>
      </c>
      <c r="W72" s="24">
        <v>41152</v>
      </c>
      <c r="X72" s="23">
        <v>10</v>
      </c>
      <c r="Y72" s="22">
        <v>18.04</v>
      </c>
      <c r="Z72" s="22">
        <v>2.88</v>
      </c>
      <c r="AA72" s="24">
        <v>42075</v>
      </c>
    </row>
    <row r="73" spans="1:27" x14ac:dyDescent="0.25">
      <c r="A73" s="21" t="s">
        <v>939</v>
      </c>
      <c r="B73" s="21" t="s">
        <v>441</v>
      </c>
      <c r="C73" s="21" t="s">
        <v>35</v>
      </c>
      <c r="D73" s="21" t="s">
        <v>841</v>
      </c>
      <c r="E73" s="21" t="s">
        <v>842</v>
      </c>
      <c r="F73" s="21" t="s">
        <v>87</v>
      </c>
      <c r="G73" s="21" t="s">
        <v>940</v>
      </c>
      <c r="H73" s="21" t="s">
        <v>36</v>
      </c>
      <c r="I73" s="21" t="s">
        <v>933</v>
      </c>
      <c r="J73" s="21" t="s">
        <v>941</v>
      </c>
      <c r="K73" s="21" t="s">
        <v>942</v>
      </c>
      <c r="L73" s="21" t="s">
        <v>943</v>
      </c>
      <c r="M73" s="21" t="s">
        <v>944</v>
      </c>
      <c r="N73" s="21" t="s">
        <v>37</v>
      </c>
      <c r="O73" s="21" t="s">
        <v>943</v>
      </c>
      <c r="P73" s="21" t="s">
        <v>945</v>
      </c>
      <c r="Q73" s="21" t="s">
        <v>38</v>
      </c>
      <c r="R73" s="22">
        <v>0</v>
      </c>
      <c r="S73" s="22">
        <v>280</v>
      </c>
      <c r="T73" s="23">
        <v>446880</v>
      </c>
      <c r="U73" s="23">
        <v>1</v>
      </c>
      <c r="V73" s="24">
        <v>40421</v>
      </c>
      <c r="W73" s="24">
        <v>41152</v>
      </c>
      <c r="X73" s="23">
        <v>10</v>
      </c>
      <c r="Y73" s="22">
        <v>18040</v>
      </c>
      <c r="Z73" s="22">
        <v>2880</v>
      </c>
      <c r="AA73" s="24">
        <v>42075</v>
      </c>
    </row>
    <row r="74" spans="1:27" x14ac:dyDescent="0.25">
      <c r="A74" s="21" t="s">
        <v>183</v>
      </c>
      <c r="B74" s="21" t="s">
        <v>441</v>
      </c>
      <c r="C74" s="21" t="s">
        <v>35</v>
      </c>
      <c r="D74" s="21" t="s">
        <v>841</v>
      </c>
      <c r="E74" s="21" t="s">
        <v>842</v>
      </c>
      <c r="F74" s="21" t="s">
        <v>87</v>
      </c>
      <c r="G74" s="21" t="s">
        <v>946</v>
      </c>
      <c r="H74" s="21" t="s">
        <v>36</v>
      </c>
      <c r="I74" s="21" t="s">
        <v>933</v>
      </c>
      <c r="J74" s="21" t="s">
        <v>947</v>
      </c>
      <c r="K74" s="21" t="s">
        <v>948</v>
      </c>
      <c r="L74" s="21" t="s">
        <v>949</v>
      </c>
      <c r="M74" s="21" t="s">
        <v>950</v>
      </c>
      <c r="N74" s="21" t="s">
        <v>37</v>
      </c>
      <c r="O74" s="21" t="s">
        <v>949</v>
      </c>
      <c r="P74" s="21" t="s">
        <v>951</v>
      </c>
      <c r="Q74" s="21" t="s">
        <v>38</v>
      </c>
      <c r="R74" s="22">
        <v>0</v>
      </c>
      <c r="S74" s="22">
        <v>280</v>
      </c>
      <c r="T74" s="23">
        <v>688134</v>
      </c>
      <c r="U74" s="23">
        <v>1</v>
      </c>
      <c r="V74" s="24">
        <v>40421</v>
      </c>
      <c r="W74" s="24">
        <v>41152</v>
      </c>
      <c r="X74" s="23">
        <v>10</v>
      </c>
      <c r="Y74" s="22">
        <v>18.04</v>
      </c>
      <c r="Z74" s="22">
        <v>2.88</v>
      </c>
      <c r="AA74" s="24">
        <v>42075</v>
      </c>
    </row>
    <row r="75" spans="1:27" x14ac:dyDescent="0.25">
      <c r="A75" s="21" t="s">
        <v>188</v>
      </c>
      <c r="B75" s="21" t="s">
        <v>441</v>
      </c>
      <c r="C75" s="21" t="s">
        <v>35</v>
      </c>
      <c r="D75" s="21" t="s">
        <v>841</v>
      </c>
      <c r="E75" s="21" t="s">
        <v>842</v>
      </c>
      <c r="F75" s="21" t="s">
        <v>87</v>
      </c>
      <c r="G75" s="21" t="s">
        <v>952</v>
      </c>
      <c r="H75" s="21" t="s">
        <v>36</v>
      </c>
      <c r="I75" s="21" t="s">
        <v>933</v>
      </c>
      <c r="J75" s="21" t="s">
        <v>953</v>
      </c>
      <c r="K75" s="21" t="s">
        <v>954</v>
      </c>
      <c r="L75" s="21" t="s">
        <v>955</v>
      </c>
      <c r="M75" s="21" t="s">
        <v>956</v>
      </c>
      <c r="N75" s="21" t="s">
        <v>37</v>
      </c>
      <c r="O75" s="21" t="s">
        <v>955</v>
      </c>
      <c r="P75" s="21" t="s">
        <v>957</v>
      </c>
      <c r="Q75" s="21" t="s">
        <v>38</v>
      </c>
      <c r="R75" s="22">
        <v>0</v>
      </c>
      <c r="S75" s="22">
        <v>280</v>
      </c>
      <c r="T75" s="23">
        <v>446045</v>
      </c>
      <c r="U75" s="23">
        <v>1</v>
      </c>
      <c r="V75" s="24">
        <v>40421</v>
      </c>
      <c r="W75" s="24">
        <v>41152</v>
      </c>
      <c r="X75" s="23">
        <v>10</v>
      </c>
      <c r="Y75" s="22">
        <v>18.04</v>
      </c>
      <c r="Z75" s="22">
        <v>2.88</v>
      </c>
      <c r="AA75" s="24">
        <v>42075</v>
      </c>
    </row>
    <row r="76" spans="1:27" x14ac:dyDescent="0.25">
      <c r="A76" s="21" t="s">
        <v>958</v>
      </c>
      <c r="B76" s="21" t="s">
        <v>441</v>
      </c>
      <c r="C76" s="21" t="s">
        <v>35</v>
      </c>
      <c r="D76" s="21" t="s">
        <v>841</v>
      </c>
      <c r="E76" s="21" t="s">
        <v>959</v>
      </c>
      <c r="F76" s="21" t="s">
        <v>960</v>
      </c>
      <c r="G76" s="21" t="s">
        <v>961</v>
      </c>
      <c r="H76" s="21" t="s">
        <v>36</v>
      </c>
      <c r="I76" s="21" t="s">
        <v>962</v>
      </c>
      <c r="J76" s="21" t="s">
        <v>963</v>
      </c>
      <c r="K76" s="21" t="s">
        <v>964</v>
      </c>
      <c r="L76" s="21" t="s">
        <v>965</v>
      </c>
      <c r="M76" s="21" t="s">
        <v>966</v>
      </c>
      <c r="N76" s="21" t="s">
        <v>967</v>
      </c>
      <c r="O76" s="21" t="s">
        <v>965</v>
      </c>
      <c r="P76" s="21" t="s">
        <v>968</v>
      </c>
      <c r="Q76" s="21" t="s">
        <v>38</v>
      </c>
      <c r="R76" s="22">
        <v>0</v>
      </c>
      <c r="S76" s="22">
        <v>300</v>
      </c>
      <c r="T76" s="23">
        <v>555634</v>
      </c>
      <c r="U76" s="23">
        <v>1</v>
      </c>
      <c r="V76" s="24">
        <v>39070</v>
      </c>
      <c r="W76" s="24">
        <v>39801</v>
      </c>
      <c r="X76" s="23">
        <v>8</v>
      </c>
      <c r="Y76" s="22">
        <v>14750</v>
      </c>
      <c r="Z76" s="22">
        <v>3150</v>
      </c>
      <c r="AA76" s="24">
        <v>42075</v>
      </c>
    </row>
    <row r="77" spans="1:27" x14ac:dyDescent="0.25">
      <c r="A77" s="21" t="s">
        <v>969</v>
      </c>
      <c r="B77" s="21" t="s">
        <v>441</v>
      </c>
      <c r="C77" s="21" t="s">
        <v>35</v>
      </c>
      <c r="D77" s="21" t="s">
        <v>841</v>
      </c>
      <c r="E77" s="21" t="s">
        <v>959</v>
      </c>
      <c r="F77" s="21" t="s">
        <v>960</v>
      </c>
      <c r="G77" s="21" t="s">
        <v>970</v>
      </c>
      <c r="H77" s="21" t="s">
        <v>36</v>
      </c>
      <c r="I77" s="21" t="s">
        <v>962</v>
      </c>
      <c r="J77" s="21" t="s">
        <v>971</v>
      </c>
      <c r="K77" s="21" t="s">
        <v>972</v>
      </c>
      <c r="L77" s="21" t="s">
        <v>973</v>
      </c>
      <c r="M77" s="21" t="s">
        <v>974</v>
      </c>
      <c r="N77" s="21" t="s">
        <v>975</v>
      </c>
      <c r="O77" s="21" t="s">
        <v>973</v>
      </c>
      <c r="P77" s="21" t="s">
        <v>976</v>
      </c>
      <c r="Q77" s="21" t="s">
        <v>38</v>
      </c>
      <c r="R77" s="22">
        <v>0</v>
      </c>
      <c r="S77" s="22">
        <v>300</v>
      </c>
      <c r="T77" s="23">
        <v>470764</v>
      </c>
      <c r="U77" s="23">
        <v>1</v>
      </c>
      <c r="V77" s="24">
        <v>39099</v>
      </c>
      <c r="W77" s="24">
        <v>39830</v>
      </c>
      <c r="X77" s="23">
        <v>8</v>
      </c>
      <c r="Y77" s="22">
        <v>14750</v>
      </c>
      <c r="Z77" s="22">
        <v>3150</v>
      </c>
      <c r="AA77" s="24">
        <v>42075</v>
      </c>
    </row>
    <row r="78" spans="1:27" x14ac:dyDescent="0.25">
      <c r="A78" s="21" t="s">
        <v>977</v>
      </c>
      <c r="B78" s="21" t="s">
        <v>441</v>
      </c>
      <c r="C78" s="21" t="s">
        <v>35</v>
      </c>
      <c r="D78" s="21" t="s">
        <v>841</v>
      </c>
      <c r="E78" s="21" t="s">
        <v>959</v>
      </c>
      <c r="F78" s="21" t="s">
        <v>978</v>
      </c>
      <c r="G78" s="21" t="s">
        <v>979</v>
      </c>
      <c r="H78" s="21" t="s">
        <v>36</v>
      </c>
      <c r="I78" s="21" t="s">
        <v>980</v>
      </c>
      <c r="J78" s="21" t="s">
        <v>981</v>
      </c>
      <c r="K78" s="21" t="s">
        <v>982</v>
      </c>
      <c r="L78" s="21" t="s">
        <v>983</v>
      </c>
      <c r="M78" s="21" t="s">
        <v>984</v>
      </c>
      <c r="N78" s="21" t="s">
        <v>983</v>
      </c>
      <c r="O78" s="21" t="s">
        <v>983</v>
      </c>
      <c r="P78" s="21" t="s">
        <v>985</v>
      </c>
      <c r="Q78" s="21" t="s">
        <v>38</v>
      </c>
      <c r="R78" s="22">
        <v>0</v>
      </c>
      <c r="S78" s="22">
        <v>285</v>
      </c>
      <c r="T78" s="23">
        <v>492421</v>
      </c>
      <c r="U78" s="23">
        <v>1</v>
      </c>
      <c r="V78" s="24">
        <v>39500</v>
      </c>
      <c r="W78" s="24">
        <v>40231</v>
      </c>
      <c r="X78" s="23">
        <v>8</v>
      </c>
      <c r="Y78" s="22">
        <v>14685</v>
      </c>
      <c r="Z78" s="22">
        <v>2970</v>
      </c>
      <c r="AA78" s="24">
        <v>42075</v>
      </c>
    </row>
    <row r="79" spans="1:27" x14ac:dyDescent="0.25">
      <c r="A79" s="21" t="s">
        <v>986</v>
      </c>
      <c r="B79" s="21" t="s">
        <v>441</v>
      </c>
      <c r="C79" s="21" t="s">
        <v>35</v>
      </c>
      <c r="D79" s="21" t="s">
        <v>841</v>
      </c>
      <c r="E79" s="21" t="s">
        <v>959</v>
      </c>
      <c r="F79" s="21" t="s">
        <v>978</v>
      </c>
      <c r="G79" s="21" t="s">
        <v>987</v>
      </c>
      <c r="H79" s="21" t="s">
        <v>36</v>
      </c>
      <c r="I79" s="21" t="s">
        <v>980</v>
      </c>
      <c r="J79" s="21" t="s">
        <v>988</v>
      </c>
      <c r="K79" s="21" t="s">
        <v>989</v>
      </c>
      <c r="L79" s="21" t="s">
        <v>990</v>
      </c>
      <c r="M79" s="21" t="s">
        <v>991</v>
      </c>
      <c r="N79" s="21" t="s">
        <v>990</v>
      </c>
      <c r="O79" s="21" t="s">
        <v>990</v>
      </c>
      <c r="P79" s="21" t="s">
        <v>992</v>
      </c>
      <c r="Q79" s="21" t="s">
        <v>38</v>
      </c>
      <c r="R79" s="22">
        <v>0</v>
      </c>
      <c r="S79" s="22">
        <v>285</v>
      </c>
      <c r="T79" s="23">
        <v>525289</v>
      </c>
      <c r="U79" s="23">
        <v>1</v>
      </c>
      <c r="V79" s="24">
        <v>39500</v>
      </c>
      <c r="W79" s="24">
        <v>40231</v>
      </c>
      <c r="X79" s="23">
        <v>8</v>
      </c>
      <c r="Y79" s="22">
        <v>14685</v>
      </c>
      <c r="Z79" s="22">
        <v>2970</v>
      </c>
      <c r="AA79" s="24">
        <v>42075</v>
      </c>
    </row>
    <row r="80" spans="1:27" x14ac:dyDescent="0.25">
      <c r="A80" s="21" t="s">
        <v>993</v>
      </c>
      <c r="B80" s="21" t="s">
        <v>441</v>
      </c>
      <c r="C80" s="21" t="s">
        <v>35</v>
      </c>
      <c r="D80" s="21" t="s">
        <v>841</v>
      </c>
      <c r="E80" s="21" t="s">
        <v>959</v>
      </c>
      <c r="F80" s="21" t="s">
        <v>978</v>
      </c>
      <c r="G80" s="21" t="s">
        <v>994</v>
      </c>
      <c r="H80" s="21" t="s">
        <v>36</v>
      </c>
      <c r="I80" s="21" t="s">
        <v>995</v>
      </c>
      <c r="J80" s="21" t="s">
        <v>996</v>
      </c>
      <c r="K80" s="21" t="s">
        <v>997</v>
      </c>
      <c r="L80" s="21" t="s">
        <v>998</v>
      </c>
      <c r="M80" s="21" t="s">
        <v>999</v>
      </c>
      <c r="N80" s="21" t="s">
        <v>998</v>
      </c>
      <c r="O80" s="21" t="s">
        <v>998</v>
      </c>
      <c r="P80" s="21" t="s">
        <v>1000</v>
      </c>
      <c r="Q80" s="21" t="s">
        <v>38</v>
      </c>
      <c r="R80" s="22">
        <v>0</v>
      </c>
      <c r="S80" s="22">
        <v>285</v>
      </c>
      <c r="T80" s="23">
        <v>410501</v>
      </c>
      <c r="U80" s="23">
        <v>1</v>
      </c>
      <c r="V80" s="24">
        <v>39583</v>
      </c>
      <c r="W80" s="24">
        <v>40313</v>
      </c>
      <c r="X80" s="23">
        <v>8</v>
      </c>
      <c r="Y80" s="22">
        <v>14685</v>
      </c>
      <c r="Z80" s="22">
        <v>2970</v>
      </c>
      <c r="AA80" s="24">
        <v>42075</v>
      </c>
    </row>
    <row r="81" spans="1:27" x14ac:dyDescent="0.25">
      <c r="A81" s="21" t="s">
        <v>1001</v>
      </c>
      <c r="B81" s="21" t="s">
        <v>441</v>
      </c>
      <c r="C81" s="21" t="s">
        <v>35</v>
      </c>
      <c r="D81" s="21" t="s">
        <v>841</v>
      </c>
      <c r="E81" s="21" t="s">
        <v>959</v>
      </c>
      <c r="F81" s="21" t="s">
        <v>978</v>
      </c>
      <c r="G81" s="21" t="s">
        <v>1002</v>
      </c>
      <c r="H81" s="21" t="s">
        <v>36</v>
      </c>
      <c r="I81" s="21" t="s">
        <v>995</v>
      </c>
      <c r="J81" s="21" t="s">
        <v>1003</v>
      </c>
      <c r="K81" s="21" t="s">
        <v>1004</v>
      </c>
      <c r="L81" s="21" t="s">
        <v>1005</v>
      </c>
      <c r="M81" s="21" t="s">
        <v>1006</v>
      </c>
      <c r="N81" s="21" t="s">
        <v>1005</v>
      </c>
      <c r="O81" s="21" t="s">
        <v>1005</v>
      </c>
      <c r="P81" s="21" t="s">
        <v>1007</v>
      </c>
      <c r="Q81" s="21" t="s">
        <v>38</v>
      </c>
      <c r="R81" s="22">
        <v>0</v>
      </c>
      <c r="S81" s="22">
        <v>285</v>
      </c>
      <c r="T81" s="23">
        <v>616197</v>
      </c>
      <c r="U81" s="23">
        <v>1</v>
      </c>
      <c r="V81" s="24">
        <v>39589</v>
      </c>
      <c r="W81" s="24">
        <v>40319</v>
      </c>
      <c r="X81" s="23">
        <v>8</v>
      </c>
      <c r="Y81" s="22">
        <v>14685</v>
      </c>
      <c r="Z81" s="22">
        <v>2970</v>
      </c>
      <c r="AA81" s="24">
        <v>42075</v>
      </c>
    </row>
    <row r="82" spans="1:27" x14ac:dyDescent="0.25">
      <c r="A82" s="21" t="s">
        <v>1008</v>
      </c>
      <c r="B82" s="21" t="s">
        <v>441</v>
      </c>
      <c r="C82" s="21" t="s">
        <v>35</v>
      </c>
      <c r="D82" s="21" t="s">
        <v>841</v>
      </c>
      <c r="E82" s="21" t="s">
        <v>959</v>
      </c>
      <c r="F82" s="21" t="s">
        <v>978</v>
      </c>
      <c r="G82" s="21" t="s">
        <v>1009</v>
      </c>
      <c r="H82" s="21" t="s">
        <v>36</v>
      </c>
      <c r="I82" s="21" t="s">
        <v>995</v>
      </c>
      <c r="J82" s="21" t="s">
        <v>1010</v>
      </c>
      <c r="K82" s="21" t="s">
        <v>1011</v>
      </c>
      <c r="L82" s="21" t="s">
        <v>1012</v>
      </c>
      <c r="M82" s="21" t="s">
        <v>1013</v>
      </c>
      <c r="N82" s="21" t="s">
        <v>1014</v>
      </c>
      <c r="O82" s="21" t="s">
        <v>1012</v>
      </c>
      <c r="P82" s="21" t="s">
        <v>1015</v>
      </c>
      <c r="Q82" s="21" t="s">
        <v>38</v>
      </c>
      <c r="R82" s="22">
        <v>0</v>
      </c>
      <c r="S82" s="22">
        <v>285</v>
      </c>
      <c r="T82" s="23">
        <v>499338</v>
      </c>
      <c r="U82" s="23">
        <v>1</v>
      </c>
      <c r="V82" s="24">
        <v>39646</v>
      </c>
      <c r="W82" s="24">
        <v>40376</v>
      </c>
      <c r="X82" s="23">
        <v>8</v>
      </c>
      <c r="Y82" s="22">
        <v>14685</v>
      </c>
      <c r="Z82" s="22">
        <v>2970</v>
      </c>
      <c r="AA82" s="24">
        <v>42075</v>
      </c>
    </row>
    <row r="83" spans="1:27" x14ac:dyDescent="0.25">
      <c r="A83" s="21" t="s">
        <v>1016</v>
      </c>
      <c r="B83" s="21" t="s">
        <v>441</v>
      </c>
      <c r="C83" s="21" t="s">
        <v>35</v>
      </c>
      <c r="D83" s="21" t="s">
        <v>841</v>
      </c>
      <c r="E83" s="21" t="s">
        <v>959</v>
      </c>
      <c r="F83" s="21" t="s">
        <v>978</v>
      </c>
      <c r="G83" s="21" t="s">
        <v>1017</v>
      </c>
      <c r="H83" s="21" t="s">
        <v>36</v>
      </c>
      <c r="I83" s="21" t="s">
        <v>995</v>
      </c>
      <c r="J83" s="21" t="s">
        <v>1018</v>
      </c>
      <c r="K83" s="21" t="s">
        <v>1019</v>
      </c>
      <c r="L83" s="21" t="s">
        <v>1020</v>
      </c>
      <c r="M83" s="21" t="s">
        <v>1021</v>
      </c>
      <c r="N83" s="21" t="s">
        <v>1020</v>
      </c>
      <c r="O83" s="21" t="s">
        <v>1020</v>
      </c>
      <c r="P83" s="21" t="s">
        <v>1022</v>
      </c>
      <c r="Q83" s="21" t="s">
        <v>38</v>
      </c>
      <c r="R83" s="22">
        <v>0</v>
      </c>
      <c r="S83" s="22">
        <v>285</v>
      </c>
      <c r="T83" s="23">
        <v>337823</v>
      </c>
      <c r="U83" s="23">
        <v>1</v>
      </c>
      <c r="V83" s="24">
        <v>39778</v>
      </c>
      <c r="W83" s="24">
        <v>40508</v>
      </c>
      <c r="X83" s="23">
        <v>8</v>
      </c>
      <c r="Y83" s="22">
        <v>14685</v>
      </c>
      <c r="Z83" s="22">
        <v>2970</v>
      </c>
      <c r="AA83" s="24">
        <v>42075</v>
      </c>
    </row>
    <row r="84" spans="1:27" x14ac:dyDescent="0.25">
      <c r="A84" s="21" t="s">
        <v>1023</v>
      </c>
      <c r="B84" s="21" t="s">
        <v>441</v>
      </c>
      <c r="C84" s="21" t="s">
        <v>35</v>
      </c>
      <c r="D84" s="21" t="s">
        <v>841</v>
      </c>
      <c r="E84" s="21" t="s">
        <v>959</v>
      </c>
      <c r="F84" s="21" t="s">
        <v>978</v>
      </c>
      <c r="G84" s="21" t="s">
        <v>1024</v>
      </c>
      <c r="H84" s="21" t="s">
        <v>36</v>
      </c>
      <c r="I84" s="21" t="s">
        <v>995</v>
      </c>
      <c r="J84" s="21" t="s">
        <v>1025</v>
      </c>
      <c r="K84" s="21" t="s">
        <v>1026</v>
      </c>
      <c r="L84" s="21" t="s">
        <v>1027</v>
      </c>
      <c r="M84" s="21" t="s">
        <v>1028</v>
      </c>
      <c r="N84" s="21" t="s">
        <v>1027</v>
      </c>
      <c r="O84" s="21" t="s">
        <v>1027</v>
      </c>
      <c r="P84" s="21" t="s">
        <v>1029</v>
      </c>
      <c r="Q84" s="21" t="s">
        <v>38</v>
      </c>
      <c r="R84" s="22">
        <v>0</v>
      </c>
      <c r="S84" s="22">
        <v>285</v>
      </c>
      <c r="T84" s="23">
        <v>438536</v>
      </c>
      <c r="U84" s="23">
        <v>1</v>
      </c>
      <c r="V84" s="24">
        <v>39617</v>
      </c>
      <c r="W84" s="24">
        <v>40347</v>
      </c>
      <c r="X84" s="23">
        <v>8</v>
      </c>
      <c r="Y84" s="22">
        <v>14685</v>
      </c>
      <c r="Z84" s="22">
        <v>2970</v>
      </c>
      <c r="AA84" s="24">
        <v>42075</v>
      </c>
    </row>
    <row r="85" spans="1:27" x14ac:dyDescent="0.25">
      <c r="A85" s="21" t="s">
        <v>1030</v>
      </c>
      <c r="B85" s="21" t="s">
        <v>441</v>
      </c>
      <c r="C85" s="21" t="s">
        <v>35</v>
      </c>
      <c r="D85" s="21" t="s">
        <v>841</v>
      </c>
      <c r="E85" s="21" t="s">
        <v>959</v>
      </c>
      <c r="F85" s="21" t="s">
        <v>978</v>
      </c>
      <c r="G85" s="21" t="s">
        <v>1031</v>
      </c>
      <c r="H85" s="21" t="s">
        <v>36</v>
      </c>
      <c r="I85" s="21" t="s">
        <v>995</v>
      </c>
      <c r="J85" s="21" t="s">
        <v>1032</v>
      </c>
      <c r="K85" s="21" t="s">
        <v>1033</v>
      </c>
      <c r="L85" s="21" t="s">
        <v>1034</v>
      </c>
      <c r="M85" s="21" t="s">
        <v>1035</v>
      </c>
      <c r="N85" s="21" t="s">
        <v>1034</v>
      </c>
      <c r="O85" s="21" t="s">
        <v>1034</v>
      </c>
      <c r="P85" s="21" t="s">
        <v>1036</v>
      </c>
      <c r="Q85" s="21" t="s">
        <v>38</v>
      </c>
      <c r="R85" s="22">
        <v>0</v>
      </c>
      <c r="S85" s="22">
        <v>285</v>
      </c>
      <c r="T85" s="23">
        <v>484786</v>
      </c>
      <c r="U85" s="23">
        <v>1</v>
      </c>
      <c r="V85" s="24">
        <v>39609</v>
      </c>
      <c r="W85" s="24">
        <v>40339</v>
      </c>
      <c r="X85" s="23">
        <v>8</v>
      </c>
      <c r="Y85" s="22">
        <v>14685</v>
      </c>
      <c r="Z85" s="22">
        <v>2970</v>
      </c>
      <c r="AA85" s="24">
        <v>42075</v>
      </c>
    </row>
    <row r="86" spans="1:27" x14ac:dyDescent="0.25">
      <c r="A86" s="21" t="s">
        <v>1037</v>
      </c>
      <c r="B86" s="21" t="s">
        <v>441</v>
      </c>
      <c r="C86" s="21" t="s">
        <v>35</v>
      </c>
      <c r="D86" s="21" t="s">
        <v>841</v>
      </c>
      <c r="E86" s="21" t="s">
        <v>959</v>
      </c>
      <c r="F86" s="21" t="s">
        <v>978</v>
      </c>
      <c r="G86" s="21" t="s">
        <v>1038</v>
      </c>
      <c r="H86" s="21" t="s">
        <v>36</v>
      </c>
      <c r="I86" s="21" t="s">
        <v>995</v>
      </c>
      <c r="J86" s="21" t="s">
        <v>1039</v>
      </c>
      <c r="K86" s="21" t="s">
        <v>1040</v>
      </c>
      <c r="L86" s="21" t="s">
        <v>1041</v>
      </c>
      <c r="M86" s="21" t="s">
        <v>1042</v>
      </c>
      <c r="N86" s="21" t="s">
        <v>1041</v>
      </c>
      <c r="O86" s="21" t="s">
        <v>1041</v>
      </c>
      <c r="P86" s="21" t="s">
        <v>1043</v>
      </c>
      <c r="Q86" s="21" t="s">
        <v>38</v>
      </c>
      <c r="R86" s="22">
        <v>0</v>
      </c>
      <c r="S86" s="22">
        <v>285</v>
      </c>
      <c r="T86" s="23">
        <v>490427</v>
      </c>
      <c r="U86" s="23">
        <v>1</v>
      </c>
      <c r="V86" s="24">
        <v>39589</v>
      </c>
      <c r="W86" s="24">
        <v>40319</v>
      </c>
      <c r="X86" s="23">
        <v>8</v>
      </c>
      <c r="Y86" s="22">
        <v>14685</v>
      </c>
      <c r="Z86" s="22">
        <v>2970</v>
      </c>
      <c r="AA86" s="24">
        <v>42075</v>
      </c>
    </row>
    <row r="87" spans="1:27" x14ac:dyDescent="0.25">
      <c r="A87" s="21" t="s">
        <v>1044</v>
      </c>
      <c r="B87" s="21" t="s">
        <v>441</v>
      </c>
      <c r="C87" s="21" t="s">
        <v>35</v>
      </c>
      <c r="D87" s="21" t="s">
        <v>841</v>
      </c>
      <c r="E87" s="21" t="s">
        <v>959</v>
      </c>
      <c r="F87" s="21" t="s">
        <v>978</v>
      </c>
      <c r="G87" s="21" t="s">
        <v>1045</v>
      </c>
      <c r="H87" s="21" t="s">
        <v>36</v>
      </c>
      <c r="I87" s="21" t="s">
        <v>995</v>
      </c>
      <c r="J87" s="21" t="s">
        <v>1046</v>
      </c>
      <c r="K87" s="21" t="s">
        <v>1047</v>
      </c>
      <c r="L87" s="21" t="s">
        <v>1048</v>
      </c>
      <c r="M87" s="21" t="s">
        <v>1049</v>
      </c>
      <c r="N87" s="21" t="s">
        <v>1048</v>
      </c>
      <c r="O87" s="21" t="s">
        <v>1048</v>
      </c>
      <c r="P87" s="21" t="s">
        <v>1050</v>
      </c>
      <c r="Q87" s="21" t="s">
        <v>38</v>
      </c>
      <c r="R87" s="22">
        <v>0</v>
      </c>
      <c r="S87" s="22">
        <v>285</v>
      </c>
      <c r="T87" s="23">
        <v>581572</v>
      </c>
      <c r="U87" s="23">
        <v>1</v>
      </c>
      <c r="V87" s="24">
        <v>39632</v>
      </c>
      <c r="W87" s="24">
        <v>40362</v>
      </c>
      <c r="X87" s="23">
        <v>8</v>
      </c>
      <c r="Y87" s="22">
        <v>14685</v>
      </c>
      <c r="Z87" s="22">
        <v>2970</v>
      </c>
      <c r="AA87" s="24">
        <v>42075</v>
      </c>
    </row>
    <row r="88" spans="1:27" x14ac:dyDescent="0.25">
      <c r="A88" s="21" t="s">
        <v>1051</v>
      </c>
      <c r="B88" s="21" t="s">
        <v>441</v>
      </c>
      <c r="C88" s="21" t="s">
        <v>35</v>
      </c>
      <c r="D88" s="21" t="s">
        <v>841</v>
      </c>
      <c r="E88" s="21" t="s">
        <v>959</v>
      </c>
      <c r="F88" s="21" t="s">
        <v>978</v>
      </c>
      <c r="G88" s="21" t="s">
        <v>1052</v>
      </c>
      <c r="H88" s="21" t="s">
        <v>36</v>
      </c>
      <c r="I88" s="21" t="s">
        <v>933</v>
      </c>
      <c r="J88" s="21" t="s">
        <v>1053</v>
      </c>
      <c r="K88" s="21" t="s">
        <v>1054</v>
      </c>
      <c r="L88" s="21" t="s">
        <v>1055</v>
      </c>
      <c r="M88" s="21" t="s">
        <v>1056</v>
      </c>
      <c r="N88" s="21" t="s">
        <v>1055</v>
      </c>
      <c r="O88" s="21" t="s">
        <v>1055</v>
      </c>
      <c r="P88" s="21" t="s">
        <v>1057</v>
      </c>
      <c r="Q88" s="21" t="s">
        <v>38</v>
      </c>
      <c r="R88" s="22">
        <v>0</v>
      </c>
      <c r="S88" s="22">
        <v>286</v>
      </c>
      <c r="T88" s="23">
        <v>518577</v>
      </c>
      <c r="U88" s="23">
        <v>1</v>
      </c>
      <c r="V88" s="24">
        <v>40562</v>
      </c>
      <c r="W88" s="24">
        <v>41293</v>
      </c>
      <c r="X88" s="23">
        <v>8</v>
      </c>
      <c r="Y88" s="22">
        <v>14685</v>
      </c>
      <c r="Z88" s="22">
        <v>2970</v>
      </c>
      <c r="AA88" s="24">
        <v>42075</v>
      </c>
    </row>
    <row r="89" spans="1:27" x14ac:dyDescent="0.25">
      <c r="A89" s="21" t="s">
        <v>1058</v>
      </c>
      <c r="B89" s="21" t="s">
        <v>441</v>
      </c>
      <c r="C89" s="21" t="s">
        <v>35</v>
      </c>
      <c r="D89" s="21" t="s">
        <v>841</v>
      </c>
      <c r="E89" s="21" t="s">
        <v>1059</v>
      </c>
      <c r="F89" s="21" t="s">
        <v>1060</v>
      </c>
      <c r="G89" s="21" t="s">
        <v>1061</v>
      </c>
      <c r="H89" s="21" t="s">
        <v>36</v>
      </c>
      <c r="I89" s="21" t="s">
        <v>980</v>
      </c>
      <c r="J89" s="21" t="s">
        <v>1062</v>
      </c>
      <c r="K89" s="21" t="s">
        <v>1063</v>
      </c>
      <c r="L89" s="21" t="s">
        <v>1064</v>
      </c>
      <c r="M89" s="21" t="s">
        <v>1065</v>
      </c>
      <c r="N89" s="21" t="s">
        <v>1064</v>
      </c>
      <c r="O89" s="21" t="s">
        <v>37</v>
      </c>
      <c r="P89" s="21" t="s">
        <v>1066</v>
      </c>
      <c r="Q89" s="21" t="s">
        <v>38</v>
      </c>
      <c r="R89" s="22">
        <v>0</v>
      </c>
      <c r="S89" s="22">
        <v>279</v>
      </c>
      <c r="T89" s="23">
        <v>550521</v>
      </c>
      <c r="U89" s="23">
        <v>1</v>
      </c>
      <c r="V89" s="24">
        <v>39380</v>
      </c>
      <c r="W89" s="24">
        <v>40111</v>
      </c>
      <c r="X89" s="23">
        <v>8</v>
      </c>
      <c r="Y89" s="22">
        <v>14480</v>
      </c>
      <c r="Z89" s="22">
        <v>2838</v>
      </c>
      <c r="AA89" s="24">
        <v>42075</v>
      </c>
    </row>
    <row r="90" spans="1:27" x14ac:dyDescent="0.25">
      <c r="A90" s="21" t="s">
        <v>1067</v>
      </c>
      <c r="B90" s="21" t="s">
        <v>441</v>
      </c>
      <c r="C90" s="21" t="s">
        <v>35</v>
      </c>
      <c r="D90" s="21" t="s">
        <v>841</v>
      </c>
      <c r="E90" s="21" t="s">
        <v>1059</v>
      </c>
      <c r="F90" s="21" t="s">
        <v>1060</v>
      </c>
      <c r="G90" s="21" t="s">
        <v>1068</v>
      </c>
      <c r="H90" s="21" t="s">
        <v>36</v>
      </c>
      <c r="I90" s="21" t="s">
        <v>980</v>
      </c>
      <c r="J90" s="21" t="s">
        <v>1069</v>
      </c>
      <c r="K90" s="21" t="s">
        <v>1070</v>
      </c>
      <c r="L90" s="21" t="s">
        <v>1071</v>
      </c>
      <c r="M90" s="21" t="s">
        <v>1072</v>
      </c>
      <c r="N90" s="21" t="s">
        <v>1071</v>
      </c>
      <c r="O90" s="21" t="s">
        <v>37</v>
      </c>
      <c r="P90" s="21" t="s">
        <v>1073</v>
      </c>
      <c r="Q90" s="21" t="s">
        <v>38</v>
      </c>
      <c r="R90" s="22">
        <v>0</v>
      </c>
      <c r="S90" s="22">
        <v>279</v>
      </c>
      <c r="T90" s="23">
        <v>735564</v>
      </c>
      <c r="U90" s="23">
        <v>1</v>
      </c>
      <c r="V90" s="24">
        <v>39357</v>
      </c>
      <c r="W90" s="24">
        <v>40088</v>
      </c>
      <c r="X90" s="23">
        <v>8</v>
      </c>
      <c r="Y90" s="22">
        <v>14480</v>
      </c>
      <c r="Z90" s="22">
        <v>2838</v>
      </c>
      <c r="AA90" s="24">
        <v>42075</v>
      </c>
    </row>
    <row r="91" spans="1:27" x14ac:dyDescent="0.25">
      <c r="A91" s="21" t="s">
        <v>1074</v>
      </c>
      <c r="B91" s="21" t="s">
        <v>441</v>
      </c>
      <c r="C91" s="21" t="s">
        <v>35</v>
      </c>
      <c r="D91" s="21" t="s">
        <v>841</v>
      </c>
      <c r="E91" s="21" t="s">
        <v>1059</v>
      </c>
      <c r="F91" s="21" t="s">
        <v>1060</v>
      </c>
      <c r="G91" s="21" t="s">
        <v>1075</v>
      </c>
      <c r="H91" s="21" t="s">
        <v>36</v>
      </c>
      <c r="I91" s="21" t="s">
        <v>980</v>
      </c>
      <c r="J91" s="21" t="s">
        <v>1076</v>
      </c>
      <c r="K91" s="21" t="s">
        <v>1077</v>
      </c>
      <c r="L91" s="21" t="s">
        <v>1078</v>
      </c>
      <c r="M91" s="21" t="s">
        <v>1079</v>
      </c>
      <c r="N91" s="21" t="s">
        <v>1080</v>
      </c>
      <c r="O91" s="21" t="s">
        <v>68</v>
      </c>
      <c r="P91" s="21" t="s">
        <v>1081</v>
      </c>
      <c r="Q91" s="21" t="s">
        <v>38</v>
      </c>
      <c r="R91" s="22">
        <v>23660</v>
      </c>
      <c r="S91" s="22">
        <v>279</v>
      </c>
      <c r="T91" s="23">
        <v>526892</v>
      </c>
      <c r="U91" s="23">
        <v>1</v>
      </c>
      <c r="V91" s="24">
        <v>39413</v>
      </c>
      <c r="W91" s="24">
        <v>40144</v>
      </c>
      <c r="X91" s="23">
        <v>8</v>
      </c>
      <c r="Y91" s="22">
        <v>14480</v>
      </c>
      <c r="Z91" s="22">
        <v>2838</v>
      </c>
      <c r="AA91" s="24">
        <v>40862</v>
      </c>
    </row>
    <row r="92" spans="1:27" x14ac:dyDescent="0.25">
      <c r="A92" s="21" t="s">
        <v>1082</v>
      </c>
      <c r="B92" s="21" t="s">
        <v>441</v>
      </c>
      <c r="C92" s="21" t="s">
        <v>35</v>
      </c>
      <c r="D92" s="21" t="s">
        <v>841</v>
      </c>
      <c r="E92" s="21" t="s">
        <v>1059</v>
      </c>
      <c r="F92" s="21" t="s">
        <v>1060</v>
      </c>
      <c r="G92" s="21" t="s">
        <v>1083</v>
      </c>
      <c r="H92" s="21" t="s">
        <v>36</v>
      </c>
      <c r="I92" s="21" t="s">
        <v>980</v>
      </c>
      <c r="J92" s="21" t="s">
        <v>1084</v>
      </c>
      <c r="K92" s="21" t="s">
        <v>1085</v>
      </c>
      <c r="L92" s="21" t="s">
        <v>1086</v>
      </c>
      <c r="M92" s="21" t="s">
        <v>1087</v>
      </c>
      <c r="N92" s="21" t="s">
        <v>1086</v>
      </c>
      <c r="O92" s="21" t="s">
        <v>37</v>
      </c>
      <c r="P92" s="21" t="s">
        <v>1088</v>
      </c>
      <c r="Q92" s="21" t="s">
        <v>38</v>
      </c>
      <c r="R92" s="22">
        <v>0</v>
      </c>
      <c r="S92" s="22">
        <v>279</v>
      </c>
      <c r="T92" s="23">
        <v>534927</v>
      </c>
      <c r="U92" s="23">
        <v>1</v>
      </c>
      <c r="V92" s="24">
        <v>39357</v>
      </c>
      <c r="W92" s="24">
        <v>40088</v>
      </c>
      <c r="X92" s="23">
        <v>8</v>
      </c>
      <c r="Y92" s="22">
        <v>14480</v>
      </c>
      <c r="Z92" s="22">
        <v>2838</v>
      </c>
      <c r="AA92" s="24">
        <v>42075</v>
      </c>
    </row>
    <row r="93" spans="1:27" x14ac:dyDescent="0.25">
      <c r="A93" s="21" t="s">
        <v>1089</v>
      </c>
      <c r="B93" s="21" t="s">
        <v>441</v>
      </c>
      <c r="C93" s="21" t="s">
        <v>35</v>
      </c>
      <c r="D93" s="21" t="s">
        <v>841</v>
      </c>
      <c r="E93" s="21" t="s">
        <v>1059</v>
      </c>
      <c r="F93" s="21" t="s">
        <v>1090</v>
      </c>
      <c r="G93" s="21" t="s">
        <v>1091</v>
      </c>
      <c r="H93" s="21" t="s">
        <v>36</v>
      </c>
      <c r="I93" s="21" t="s">
        <v>924</v>
      </c>
      <c r="J93" s="21" t="s">
        <v>1092</v>
      </c>
      <c r="K93" s="21" t="s">
        <v>1093</v>
      </c>
      <c r="L93" s="21" t="s">
        <v>1094</v>
      </c>
      <c r="M93" s="21" t="s">
        <v>1095</v>
      </c>
      <c r="N93" s="21" t="s">
        <v>1094</v>
      </c>
      <c r="O93" s="21" t="s">
        <v>37</v>
      </c>
      <c r="P93" s="21" t="s">
        <v>1096</v>
      </c>
      <c r="Q93" s="21" t="s">
        <v>38</v>
      </c>
      <c r="R93" s="22">
        <v>0</v>
      </c>
      <c r="S93" s="22">
        <v>279</v>
      </c>
      <c r="T93" s="23">
        <v>749194</v>
      </c>
      <c r="U93" s="23">
        <v>1</v>
      </c>
      <c r="V93" s="24">
        <v>40045</v>
      </c>
      <c r="W93" s="24">
        <v>40775</v>
      </c>
      <c r="X93" s="23">
        <v>8</v>
      </c>
      <c r="Y93" s="22">
        <v>14480</v>
      </c>
      <c r="Z93" s="22">
        <v>2838</v>
      </c>
      <c r="AA93" s="24">
        <v>42075</v>
      </c>
    </row>
    <row r="94" spans="1:27" x14ac:dyDescent="0.25">
      <c r="A94" s="21" t="s">
        <v>193</v>
      </c>
      <c r="B94" s="21" t="s">
        <v>441</v>
      </c>
      <c r="C94" s="21" t="s">
        <v>35</v>
      </c>
      <c r="D94" s="21" t="s">
        <v>1097</v>
      </c>
      <c r="E94" s="21" t="s">
        <v>1098</v>
      </c>
      <c r="F94" s="21" t="s">
        <v>99</v>
      </c>
      <c r="G94" s="21" t="s">
        <v>1099</v>
      </c>
      <c r="H94" s="21" t="s">
        <v>36</v>
      </c>
      <c r="I94" s="21" t="s">
        <v>1100</v>
      </c>
      <c r="J94" s="21" t="s">
        <v>1101</v>
      </c>
      <c r="K94" s="21" t="s">
        <v>1102</v>
      </c>
      <c r="L94" s="21" t="s">
        <v>1103</v>
      </c>
      <c r="M94" s="21" t="s">
        <v>1104</v>
      </c>
      <c r="N94" s="21" t="s">
        <v>37</v>
      </c>
      <c r="O94" s="21" t="s">
        <v>1103</v>
      </c>
      <c r="P94" s="21" t="s">
        <v>1105</v>
      </c>
      <c r="Q94" s="21" t="s">
        <v>661</v>
      </c>
      <c r="R94" s="22">
        <v>0</v>
      </c>
      <c r="S94" s="22">
        <v>209</v>
      </c>
      <c r="T94" s="23">
        <v>50864</v>
      </c>
      <c r="U94" s="23">
        <v>1</v>
      </c>
      <c r="V94" s="24">
        <v>42786</v>
      </c>
      <c r="W94" s="24">
        <v>43516</v>
      </c>
      <c r="X94" s="23">
        <v>6</v>
      </c>
      <c r="Y94" s="22">
        <v>9500</v>
      </c>
      <c r="Z94" s="22">
        <v>0</v>
      </c>
      <c r="AA94" s="24"/>
    </row>
    <row r="95" spans="1:27" x14ac:dyDescent="0.25">
      <c r="A95" s="21" t="s">
        <v>204</v>
      </c>
      <c r="B95" s="21" t="s">
        <v>441</v>
      </c>
      <c r="C95" s="21" t="s">
        <v>35</v>
      </c>
      <c r="D95" s="21" t="s">
        <v>1097</v>
      </c>
      <c r="E95" s="21" t="s">
        <v>1098</v>
      </c>
      <c r="F95" s="21" t="s">
        <v>99</v>
      </c>
      <c r="G95" s="21" t="s">
        <v>1106</v>
      </c>
      <c r="H95" s="21" t="s">
        <v>36</v>
      </c>
      <c r="I95" s="21" t="s">
        <v>1100</v>
      </c>
      <c r="J95" s="21" t="s">
        <v>1107</v>
      </c>
      <c r="K95" s="21" t="s">
        <v>1108</v>
      </c>
      <c r="L95" s="21" t="s">
        <v>1109</v>
      </c>
      <c r="M95" s="21" t="s">
        <v>1110</v>
      </c>
      <c r="N95" s="21" t="s">
        <v>37</v>
      </c>
      <c r="O95" s="21" t="s">
        <v>1109</v>
      </c>
      <c r="P95" s="21" t="s">
        <v>1111</v>
      </c>
      <c r="Q95" s="21" t="s">
        <v>661</v>
      </c>
      <c r="R95" s="22">
        <v>0</v>
      </c>
      <c r="S95" s="22">
        <v>209</v>
      </c>
      <c r="T95" s="23">
        <v>52481</v>
      </c>
      <c r="U95" s="23">
        <v>1</v>
      </c>
      <c r="V95" s="24">
        <v>42786</v>
      </c>
      <c r="W95" s="24">
        <v>43516</v>
      </c>
      <c r="X95" s="23">
        <v>6</v>
      </c>
      <c r="Y95" s="22">
        <v>9500</v>
      </c>
      <c r="Z95" s="22">
        <v>0</v>
      </c>
      <c r="AA95" s="24"/>
    </row>
    <row r="96" spans="1:27" x14ac:dyDescent="0.25">
      <c r="A96" s="21" t="s">
        <v>209</v>
      </c>
      <c r="B96" s="21" t="s">
        <v>441</v>
      </c>
      <c r="C96" s="21" t="s">
        <v>35</v>
      </c>
      <c r="D96" s="21" t="s">
        <v>39</v>
      </c>
      <c r="E96" s="21" t="s">
        <v>40</v>
      </c>
      <c r="F96" s="21" t="s">
        <v>100</v>
      </c>
      <c r="G96" s="21" t="s">
        <v>1112</v>
      </c>
      <c r="H96" s="21" t="s">
        <v>36</v>
      </c>
      <c r="I96" s="21" t="s">
        <v>677</v>
      </c>
      <c r="J96" s="21" t="s">
        <v>1113</v>
      </c>
      <c r="K96" s="21" t="s">
        <v>1114</v>
      </c>
      <c r="L96" s="21" t="s">
        <v>1115</v>
      </c>
      <c r="M96" s="21" t="s">
        <v>1116</v>
      </c>
      <c r="N96" s="21" t="s">
        <v>37</v>
      </c>
      <c r="O96" s="21" t="s">
        <v>1115</v>
      </c>
      <c r="P96" s="21" t="s">
        <v>1117</v>
      </c>
      <c r="Q96" s="21" t="s">
        <v>661</v>
      </c>
      <c r="R96" s="22">
        <v>0</v>
      </c>
      <c r="S96" s="22">
        <v>276</v>
      </c>
      <c r="T96" s="23">
        <v>65619</v>
      </c>
      <c r="U96" s="23">
        <v>1</v>
      </c>
      <c r="V96" s="24">
        <v>42725</v>
      </c>
      <c r="W96" s="24">
        <v>43455</v>
      </c>
      <c r="X96" s="23">
        <v>6</v>
      </c>
      <c r="Y96" s="22">
        <v>11900</v>
      </c>
      <c r="Z96" s="22">
        <v>0</v>
      </c>
      <c r="AA96" s="24"/>
    </row>
    <row r="97" spans="1:27" x14ac:dyDescent="0.25">
      <c r="A97" s="21" t="s">
        <v>213</v>
      </c>
      <c r="B97" s="21" t="s">
        <v>441</v>
      </c>
      <c r="C97" s="21" t="s">
        <v>35</v>
      </c>
      <c r="D97" s="21" t="s">
        <v>39</v>
      </c>
      <c r="E97" s="21" t="s">
        <v>40</v>
      </c>
      <c r="F97" s="21" t="s">
        <v>100</v>
      </c>
      <c r="G97" s="21" t="s">
        <v>1118</v>
      </c>
      <c r="H97" s="21" t="s">
        <v>36</v>
      </c>
      <c r="I97" s="21" t="s">
        <v>677</v>
      </c>
      <c r="J97" s="21" t="s">
        <v>1119</v>
      </c>
      <c r="K97" s="21" t="s">
        <v>1120</v>
      </c>
      <c r="L97" s="21" t="s">
        <v>1121</v>
      </c>
      <c r="M97" s="21" t="s">
        <v>1122</v>
      </c>
      <c r="N97" s="21" t="s">
        <v>37</v>
      </c>
      <c r="O97" s="21" t="s">
        <v>1121</v>
      </c>
      <c r="P97" s="21" t="s">
        <v>1123</v>
      </c>
      <c r="Q97" s="21" t="s">
        <v>661</v>
      </c>
      <c r="R97" s="22">
        <v>0</v>
      </c>
      <c r="S97" s="22">
        <v>276</v>
      </c>
      <c r="T97" s="23">
        <v>101095</v>
      </c>
      <c r="U97" s="23">
        <v>1</v>
      </c>
      <c r="V97" s="24">
        <v>42725</v>
      </c>
      <c r="W97" s="24">
        <v>43455</v>
      </c>
      <c r="X97" s="23">
        <v>6</v>
      </c>
      <c r="Y97" s="22">
        <v>11900</v>
      </c>
      <c r="Z97" s="22">
        <v>0</v>
      </c>
      <c r="AA97" s="24"/>
    </row>
    <row r="98" spans="1:27" x14ac:dyDescent="0.25">
      <c r="A98" s="21" t="s">
        <v>217</v>
      </c>
      <c r="B98" s="21" t="s">
        <v>441</v>
      </c>
      <c r="C98" s="21" t="s">
        <v>35</v>
      </c>
      <c r="D98" s="21" t="s">
        <v>39</v>
      </c>
      <c r="E98" s="21" t="s">
        <v>40</v>
      </c>
      <c r="F98" s="21" t="s">
        <v>100</v>
      </c>
      <c r="G98" s="21" t="s">
        <v>1124</v>
      </c>
      <c r="H98" s="21" t="s">
        <v>36</v>
      </c>
      <c r="I98" s="21" t="s">
        <v>1100</v>
      </c>
      <c r="J98" s="21" t="s">
        <v>1125</v>
      </c>
      <c r="K98" s="21" t="s">
        <v>1126</v>
      </c>
      <c r="L98" s="21" t="s">
        <v>1127</v>
      </c>
      <c r="M98" s="21" t="s">
        <v>1128</v>
      </c>
      <c r="N98" s="21" t="s">
        <v>37</v>
      </c>
      <c r="O98" s="21" t="s">
        <v>1127</v>
      </c>
      <c r="P98" s="21" t="s">
        <v>1129</v>
      </c>
      <c r="Q98" s="21" t="s">
        <v>661</v>
      </c>
      <c r="R98" s="22">
        <v>0</v>
      </c>
      <c r="S98" s="22">
        <v>276</v>
      </c>
      <c r="T98" s="23">
        <v>46717</v>
      </c>
      <c r="U98" s="23">
        <v>1</v>
      </c>
      <c r="V98" s="24">
        <v>42845</v>
      </c>
      <c r="W98" s="24">
        <v>43575</v>
      </c>
      <c r="X98" s="23">
        <v>6</v>
      </c>
      <c r="Y98" s="22">
        <v>11900</v>
      </c>
      <c r="Z98" s="22">
        <v>0</v>
      </c>
      <c r="AA98" s="24"/>
    </row>
    <row r="99" spans="1:27" x14ac:dyDescent="0.25">
      <c r="A99" s="21" t="s">
        <v>221</v>
      </c>
      <c r="B99" s="21" t="s">
        <v>441</v>
      </c>
      <c r="C99" s="21" t="s">
        <v>35</v>
      </c>
      <c r="D99" s="21" t="s">
        <v>39</v>
      </c>
      <c r="E99" s="21" t="s">
        <v>40</v>
      </c>
      <c r="F99" s="21" t="s">
        <v>100</v>
      </c>
      <c r="G99" s="21" t="s">
        <v>1130</v>
      </c>
      <c r="H99" s="21" t="s">
        <v>36</v>
      </c>
      <c r="I99" s="21" t="s">
        <v>1100</v>
      </c>
      <c r="J99" s="21" t="s">
        <v>1131</v>
      </c>
      <c r="K99" s="21" t="s">
        <v>1132</v>
      </c>
      <c r="L99" s="21" t="s">
        <v>1133</v>
      </c>
      <c r="M99" s="21" t="s">
        <v>1134</v>
      </c>
      <c r="N99" s="21" t="s">
        <v>37</v>
      </c>
      <c r="O99" s="21" t="s">
        <v>1133</v>
      </c>
      <c r="P99" s="21" t="s">
        <v>1135</v>
      </c>
      <c r="Q99" s="21" t="s">
        <v>661</v>
      </c>
      <c r="R99" s="22">
        <v>0</v>
      </c>
      <c r="S99" s="22">
        <v>276</v>
      </c>
      <c r="T99" s="23">
        <v>10948</v>
      </c>
      <c r="U99" s="23">
        <v>1</v>
      </c>
      <c r="V99" s="24">
        <v>43097</v>
      </c>
      <c r="W99" s="24">
        <v>43827</v>
      </c>
      <c r="X99" s="23">
        <v>6</v>
      </c>
      <c r="Y99" s="22">
        <v>12410</v>
      </c>
      <c r="Z99" s="22">
        <v>2938</v>
      </c>
      <c r="AA99" s="24"/>
    </row>
    <row r="100" spans="1:27" x14ac:dyDescent="0.25">
      <c r="A100" s="21" t="s">
        <v>223</v>
      </c>
      <c r="B100" s="21" t="s">
        <v>441</v>
      </c>
      <c r="C100" s="21" t="s">
        <v>35</v>
      </c>
      <c r="D100" s="21" t="s">
        <v>39</v>
      </c>
      <c r="E100" s="21" t="s">
        <v>40</v>
      </c>
      <c r="F100" s="21" t="s">
        <v>100</v>
      </c>
      <c r="G100" s="21" t="s">
        <v>1136</v>
      </c>
      <c r="H100" s="21" t="s">
        <v>36</v>
      </c>
      <c r="I100" s="21" t="s">
        <v>1100</v>
      </c>
      <c r="J100" s="21" t="s">
        <v>1137</v>
      </c>
      <c r="K100" s="21" t="s">
        <v>1138</v>
      </c>
      <c r="L100" s="21" t="s">
        <v>1139</v>
      </c>
      <c r="M100" s="21" t="s">
        <v>1140</v>
      </c>
      <c r="N100" s="21" t="s">
        <v>37</v>
      </c>
      <c r="O100" s="21" t="s">
        <v>1139</v>
      </c>
      <c r="P100" s="21" t="s">
        <v>1141</v>
      </c>
      <c r="Q100" s="21" t="s">
        <v>661</v>
      </c>
      <c r="R100" s="22">
        <v>18000</v>
      </c>
      <c r="S100" s="22">
        <v>273</v>
      </c>
      <c r="T100" s="23">
        <v>74440</v>
      </c>
      <c r="U100" s="23">
        <v>1</v>
      </c>
      <c r="V100" s="24">
        <v>42772</v>
      </c>
      <c r="W100" s="24">
        <v>43502</v>
      </c>
      <c r="X100" s="23">
        <v>6</v>
      </c>
      <c r="Y100" s="22">
        <v>11900</v>
      </c>
      <c r="Z100" s="22">
        <v>2938</v>
      </c>
      <c r="AA100" s="24"/>
    </row>
    <row r="101" spans="1:27" x14ac:dyDescent="0.25">
      <c r="A101" s="21" t="s">
        <v>1142</v>
      </c>
      <c r="B101" s="21" t="s">
        <v>441</v>
      </c>
      <c r="C101" s="21" t="s">
        <v>35</v>
      </c>
      <c r="D101" s="21" t="s">
        <v>1143</v>
      </c>
      <c r="E101" s="21" t="s">
        <v>1144</v>
      </c>
      <c r="F101" s="21" t="s">
        <v>1144</v>
      </c>
      <c r="G101" s="21" t="s">
        <v>1145</v>
      </c>
      <c r="H101" s="21" t="s">
        <v>36</v>
      </c>
      <c r="I101" s="21" t="s">
        <v>933</v>
      </c>
      <c r="J101" s="21" t="s">
        <v>1146</v>
      </c>
      <c r="K101" s="21" t="s">
        <v>1147</v>
      </c>
      <c r="L101" s="21" t="s">
        <v>1148</v>
      </c>
      <c r="M101" s="21" t="s">
        <v>1149</v>
      </c>
      <c r="N101" s="21" t="s">
        <v>37</v>
      </c>
      <c r="O101" s="21" t="s">
        <v>1148</v>
      </c>
      <c r="P101" s="21" t="s">
        <v>1150</v>
      </c>
      <c r="Q101" s="21" t="s">
        <v>38</v>
      </c>
      <c r="R101" s="22">
        <v>0</v>
      </c>
      <c r="S101" s="22">
        <v>110</v>
      </c>
      <c r="T101" s="23">
        <v>247557</v>
      </c>
      <c r="U101" s="23">
        <v>1</v>
      </c>
      <c r="V101" s="24">
        <v>40477</v>
      </c>
      <c r="W101" s="24">
        <v>41208</v>
      </c>
      <c r="X101" s="23">
        <v>4</v>
      </c>
      <c r="Y101" s="22">
        <v>6189</v>
      </c>
      <c r="Z101" s="22">
        <v>2720</v>
      </c>
      <c r="AA101" s="24">
        <v>42075</v>
      </c>
    </row>
    <row r="102" spans="1:27" x14ac:dyDescent="0.25">
      <c r="A102" s="21" t="s">
        <v>1151</v>
      </c>
      <c r="B102" s="21" t="s">
        <v>441</v>
      </c>
      <c r="C102" s="21" t="s">
        <v>35</v>
      </c>
      <c r="D102" s="21" t="s">
        <v>39</v>
      </c>
      <c r="E102" s="21" t="s">
        <v>40</v>
      </c>
      <c r="F102" s="21" t="s">
        <v>85</v>
      </c>
      <c r="G102" s="21" t="s">
        <v>1152</v>
      </c>
      <c r="H102" s="21" t="s">
        <v>36</v>
      </c>
      <c r="I102" s="21" t="s">
        <v>924</v>
      </c>
      <c r="J102" s="21" t="s">
        <v>1153</v>
      </c>
      <c r="K102" s="21" t="s">
        <v>1154</v>
      </c>
      <c r="L102" s="21" t="s">
        <v>1155</v>
      </c>
      <c r="M102" s="21" t="s">
        <v>1156</v>
      </c>
      <c r="N102" s="21" t="s">
        <v>37</v>
      </c>
      <c r="O102" s="21" t="s">
        <v>1155</v>
      </c>
      <c r="P102" s="21" t="s">
        <v>1157</v>
      </c>
      <c r="Q102" s="21" t="s">
        <v>38</v>
      </c>
      <c r="R102" s="22">
        <v>0</v>
      </c>
      <c r="S102" s="22">
        <v>243</v>
      </c>
      <c r="T102" s="23">
        <v>409548</v>
      </c>
      <c r="U102" s="23">
        <v>1</v>
      </c>
      <c r="V102" s="24">
        <v>40156</v>
      </c>
      <c r="W102" s="24">
        <v>40886</v>
      </c>
      <c r="X102" s="23">
        <v>6</v>
      </c>
      <c r="Y102" s="22">
        <v>11990</v>
      </c>
      <c r="Z102" s="22">
        <v>2880</v>
      </c>
      <c r="AA102" s="24">
        <v>42075</v>
      </c>
    </row>
    <row r="103" spans="1:27" x14ac:dyDescent="0.25">
      <c r="A103" s="21" t="s">
        <v>1158</v>
      </c>
      <c r="B103" s="21" t="s">
        <v>441</v>
      </c>
      <c r="C103" s="21" t="s">
        <v>35</v>
      </c>
      <c r="D103" s="21" t="s">
        <v>39</v>
      </c>
      <c r="E103" s="21" t="s">
        <v>1159</v>
      </c>
      <c r="F103" s="21" t="s">
        <v>1160</v>
      </c>
      <c r="G103" s="21" t="s">
        <v>1161</v>
      </c>
      <c r="H103" s="21" t="s">
        <v>36</v>
      </c>
      <c r="I103" s="21" t="s">
        <v>924</v>
      </c>
      <c r="J103" s="21" t="s">
        <v>1162</v>
      </c>
      <c r="K103" s="21" t="s">
        <v>1163</v>
      </c>
      <c r="L103" s="21" t="s">
        <v>1164</v>
      </c>
      <c r="M103" s="21" t="s">
        <v>1165</v>
      </c>
      <c r="N103" s="21" t="s">
        <v>1164</v>
      </c>
      <c r="O103" s="21" t="s">
        <v>1164</v>
      </c>
      <c r="P103" s="21" t="s">
        <v>1166</v>
      </c>
      <c r="Q103" s="21" t="s">
        <v>38</v>
      </c>
      <c r="R103" s="22">
        <v>0</v>
      </c>
      <c r="S103" s="22">
        <v>286</v>
      </c>
      <c r="T103" s="23">
        <v>401637</v>
      </c>
      <c r="U103" s="23">
        <v>1</v>
      </c>
      <c r="V103" s="24">
        <v>40260</v>
      </c>
      <c r="W103" s="24">
        <v>40991</v>
      </c>
      <c r="X103" s="23">
        <v>6</v>
      </c>
      <c r="Y103" s="22">
        <v>11720</v>
      </c>
      <c r="Z103" s="22">
        <v>3040</v>
      </c>
      <c r="AA103" s="24">
        <v>42075</v>
      </c>
    </row>
    <row r="104" spans="1:27" x14ac:dyDescent="0.25">
      <c r="A104" s="21" t="s">
        <v>1167</v>
      </c>
      <c r="B104" s="21" t="s">
        <v>441</v>
      </c>
      <c r="C104" s="21" t="s">
        <v>35</v>
      </c>
      <c r="D104" s="21" t="s">
        <v>39</v>
      </c>
      <c r="E104" s="21" t="s">
        <v>1159</v>
      </c>
      <c r="F104" s="21" t="s">
        <v>1160</v>
      </c>
      <c r="G104" s="21" t="s">
        <v>1168</v>
      </c>
      <c r="H104" s="21" t="s">
        <v>36</v>
      </c>
      <c r="I104" s="21" t="s">
        <v>933</v>
      </c>
      <c r="J104" s="21" t="s">
        <v>1169</v>
      </c>
      <c r="K104" s="21" t="s">
        <v>1170</v>
      </c>
      <c r="L104" s="21" t="s">
        <v>1171</v>
      </c>
      <c r="M104" s="21" t="s">
        <v>1172</v>
      </c>
      <c r="N104" s="21" t="s">
        <v>1173</v>
      </c>
      <c r="O104" s="21" t="s">
        <v>1171</v>
      </c>
      <c r="P104" s="21" t="s">
        <v>1174</v>
      </c>
      <c r="Q104" s="21" t="s">
        <v>38</v>
      </c>
      <c r="R104" s="22">
        <v>0</v>
      </c>
      <c r="S104" s="22">
        <v>286</v>
      </c>
      <c r="T104" s="23">
        <v>395303</v>
      </c>
      <c r="U104" s="23">
        <v>1</v>
      </c>
      <c r="V104" s="24">
        <v>40291</v>
      </c>
      <c r="W104" s="24">
        <v>41022</v>
      </c>
      <c r="X104" s="23">
        <v>6</v>
      </c>
      <c r="Y104" s="22">
        <v>11950</v>
      </c>
      <c r="Z104" s="22">
        <v>2930</v>
      </c>
      <c r="AA104" s="24">
        <v>42430</v>
      </c>
    </row>
    <row r="105" spans="1:27" x14ac:dyDescent="0.25">
      <c r="A105" s="21" t="s">
        <v>1175</v>
      </c>
      <c r="B105" s="21" t="s">
        <v>441</v>
      </c>
      <c r="C105" s="21" t="s">
        <v>35</v>
      </c>
      <c r="D105" s="21" t="s">
        <v>841</v>
      </c>
      <c r="E105" s="21" t="s">
        <v>842</v>
      </c>
      <c r="F105" s="21" t="s">
        <v>87</v>
      </c>
      <c r="G105" s="21" t="s">
        <v>1176</v>
      </c>
      <c r="H105" s="21" t="s">
        <v>36</v>
      </c>
      <c r="I105" s="21" t="s">
        <v>933</v>
      </c>
      <c r="J105" s="21" t="s">
        <v>1177</v>
      </c>
      <c r="K105" s="21" t="s">
        <v>1178</v>
      </c>
      <c r="L105" s="21" t="s">
        <v>1179</v>
      </c>
      <c r="M105" s="21" t="s">
        <v>1180</v>
      </c>
      <c r="N105" s="21" t="s">
        <v>37</v>
      </c>
      <c r="O105" s="21" t="s">
        <v>1179</v>
      </c>
      <c r="P105" s="21" t="s">
        <v>1181</v>
      </c>
      <c r="Q105" s="21" t="s">
        <v>661</v>
      </c>
      <c r="R105" s="22">
        <v>24500</v>
      </c>
      <c r="S105" s="22">
        <v>280</v>
      </c>
      <c r="T105" s="23">
        <v>317015</v>
      </c>
      <c r="U105" s="23">
        <v>1</v>
      </c>
      <c r="V105" s="24">
        <v>40480</v>
      </c>
      <c r="W105" s="24">
        <v>41211</v>
      </c>
      <c r="X105" s="23">
        <v>10</v>
      </c>
      <c r="Y105" s="22">
        <v>18040</v>
      </c>
      <c r="Z105" s="22">
        <v>2880</v>
      </c>
      <c r="AA105" s="24"/>
    </row>
    <row r="106" spans="1:27" x14ac:dyDescent="0.25">
      <c r="A106" s="21" t="s">
        <v>1182</v>
      </c>
      <c r="B106" s="21" t="s">
        <v>441</v>
      </c>
      <c r="C106" s="21" t="s">
        <v>35</v>
      </c>
      <c r="D106" s="21" t="s">
        <v>841</v>
      </c>
      <c r="E106" s="21" t="s">
        <v>842</v>
      </c>
      <c r="F106" s="21" t="s">
        <v>88</v>
      </c>
      <c r="G106" s="21" t="s">
        <v>1183</v>
      </c>
      <c r="H106" s="21" t="s">
        <v>36</v>
      </c>
      <c r="I106" s="21" t="s">
        <v>457</v>
      </c>
      <c r="J106" s="21" t="s">
        <v>1184</v>
      </c>
      <c r="K106" s="21" t="s">
        <v>1185</v>
      </c>
      <c r="L106" s="21" t="s">
        <v>1186</v>
      </c>
      <c r="M106" s="21" t="s">
        <v>1187</v>
      </c>
      <c r="N106" s="21" t="s">
        <v>37</v>
      </c>
      <c r="O106" s="21" t="s">
        <v>1186</v>
      </c>
      <c r="P106" s="21" t="s">
        <v>1188</v>
      </c>
      <c r="Q106" s="21" t="s">
        <v>38</v>
      </c>
      <c r="R106" s="22">
        <v>0</v>
      </c>
      <c r="S106" s="22">
        <v>280</v>
      </c>
      <c r="T106" s="23">
        <v>392126</v>
      </c>
      <c r="U106" s="23">
        <v>1</v>
      </c>
      <c r="V106" s="24">
        <v>40742</v>
      </c>
      <c r="W106" s="24">
        <v>41473</v>
      </c>
      <c r="X106" s="23">
        <v>10</v>
      </c>
      <c r="Y106" s="22">
        <v>18040</v>
      </c>
      <c r="Z106" s="22">
        <v>0</v>
      </c>
      <c r="AA106" s="24">
        <v>41996</v>
      </c>
    </row>
    <row r="107" spans="1:27" x14ac:dyDescent="0.25">
      <c r="A107" s="21" t="s">
        <v>1189</v>
      </c>
      <c r="B107" s="21" t="s">
        <v>441</v>
      </c>
      <c r="C107" s="21" t="s">
        <v>35</v>
      </c>
      <c r="D107" s="21" t="s">
        <v>841</v>
      </c>
      <c r="E107" s="21" t="s">
        <v>842</v>
      </c>
      <c r="F107" s="21" t="s">
        <v>1190</v>
      </c>
      <c r="G107" s="21" t="s">
        <v>1191</v>
      </c>
      <c r="H107" s="21" t="s">
        <v>36</v>
      </c>
      <c r="I107" s="21" t="s">
        <v>1100</v>
      </c>
      <c r="J107" s="21" t="s">
        <v>1192</v>
      </c>
      <c r="K107" s="21" t="s">
        <v>1193</v>
      </c>
      <c r="L107" s="21" t="s">
        <v>1194</v>
      </c>
      <c r="M107" s="21" t="s">
        <v>1195</v>
      </c>
      <c r="N107" s="21" t="s">
        <v>68</v>
      </c>
      <c r="O107" s="21" t="s">
        <v>37</v>
      </c>
      <c r="P107" s="21" t="s">
        <v>1196</v>
      </c>
      <c r="Q107" s="21" t="s">
        <v>661</v>
      </c>
      <c r="R107" s="22">
        <v>0</v>
      </c>
      <c r="S107" s="22">
        <v>0</v>
      </c>
      <c r="T107" s="23">
        <v>6526</v>
      </c>
      <c r="U107" s="23">
        <v>1</v>
      </c>
      <c r="V107" s="24">
        <v>43178</v>
      </c>
      <c r="W107" s="24">
        <v>43909</v>
      </c>
      <c r="X107" s="23">
        <v>10</v>
      </c>
      <c r="Y107" s="22">
        <v>18750</v>
      </c>
      <c r="Z107" s="22">
        <v>2938</v>
      </c>
      <c r="AA107" s="24"/>
    </row>
    <row r="108" spans="1:27" x14ac:dyDescent="0.25">
      <c r="A108" s="21" t="s">
        <v>1197</v>
      </c>
      <c r="B108" s="21" t="s">
        <v>441</v>
      </c>
      <c r="C108" s="21" t="s">
        <v>35</v>
      </c>
      <c r="D108" s="21" t="s">
        <v>841</v>
      </c>
      <c r="E108" s="21" t="s">
        <v>842</v>
      </c>
      <c r="F108" s="21" t="s">
        <v>1190</v>
      </c>
      <c r="G108" s="21" t="s">
        <v>1198</v>
      </c>
      <c r="H108" s="21" t="s">
        <v>36</v>
      </c>
      <c r="I108" s="21" t="s">
        <v>1100</v>
      </c>
      <c r="J108" s="21" t="s">
        <v>1199</v>
      </c>
      <c r="K108" s="21" t="s">
        <v>1200</v>
      </c>
      <c r="L108" s="21" t="s">
        <v>1201</v>
      </c>
      <c r="M108" s="21" t="s">
        <v>1202</v>
      </c>
      <c r="N108" s="21" t="s">
        <v>37</v>
      </c>
      <c r="O108" s="21" t="s">
        <v>1201</v>
      </c>
      <c r="P108" s="21" t="s">
        <v>1203</v>
      </c>
      <c r="Q108" s="21" t="s">
        <v>661</v>
      </c>
      <c r="R108" s="22">
        <v>0</v>
      </c>
      <c r="S108" s="22">
        <v>310</v>
      </c>
      <c r="T108" s="23">
        <v>13254</v>
      </c>
      <c r="U108" s="23">
        <v>1</v>
      </c>
      <c r="V108" s="24">
        <v>43140</v>
      </c>
      <c r="W108" s="24">
        <v>43870</v>
      </c>
      <c r="X108" s="23">
        <v>10</v>
      </c>
      <c r="Y108" s="22">
        <v>18750</v>
      </c>
      <c r="Z108" s="22">
        <v>2938</v>
      </c>
      <c r="AA108" s="24"/>
    </row>
    <row r="109" spans="1:27" x14ac:dyDescent="0.25">
      <c r="A109" s="21" t="s">
        <v>1204</v>
      </c>
      <c r="B109" s="21" t="s">
        <v>441</v>
      </c>
      <c r="C109" s="21" t="s">
        <v>35</v>
      </c>
      <c r="D109" s="21" t="s">
        <v>841</v>
      </c>
      <c r="E109" s="21" t="s">
        <v>842</v>
      </c>
      <c r="F109" s="21" t="s">
        <v>1190</v>
      </c>
      <c r="G109" s="21" t="s">
        <v>1205</v>
      </c>
      <c r="H109" s="21" t="s">
        <v>36</v>
      </c>
      <c r="I109" s="21" t="s">
        <v>1100</v>
      </c>
      <c r="J109" s="21" t="s">
        <v>1206</v>
      </c>
      <c r="K109" s="21" t="s">
        <v>1207</v>
      </c>
      <c r="L109" s="21" t="s">
        <v>1208</v>
      </c>
      <c r="M109" s="21" t="s">
        <v>1209</v>
      </c>
      <c r="N109" s="21" t="s">
        <v>37</v>
      </c>
      <c r="O109" s="21" t="s">
        <v>1208</v>
      </c>
      <c r="P109" s="21" t="s">
        <v>1210</v>
      </c>
      <c r="Q109" s="21" t="s">
        <v>661</v>
      </c>
      <c r="R109" s="22">
        <v>0</v>
      </c>
      <c r="S109" s="22">
        <v>310</v>
      </c>
      <c r="T109" s="23">
        <v>26288</v>
      </c>
      <c r="U109" s="23">
        <v>1</v>
      </c>
      <c r="V109" s="24">
        <v>43124</v>
      </c>
      <c r="W109" s="24">
        <v>43854</v>
      </c>
      <c r="X109" s="23">
        <v>10</v>
      </c>
      <c r="Y109" s="22">
        <v>18750</v>
      </c>
      <c r="Z109" s="22">
        <v>2938</v>
      </c>
      <c r="AA109" s="24"/>
    </row>
    <row r="110" spans="1:27" x14ac:dyDescent="0.25">
      <c r="A110" s="21" t="s">
        <v>228</v>
      </c>
      <c r="B110" s="21" t="s">
        <v>1211</v>
      </c>
      <c r="C110" s="21" t="s">
        <v>35</v>
      </c>
      <c r="D110" s="21" t="s">
        <v>39</v>
      </c>
      <c r="E110" s="21" t="s">
        <v>40</v>
      </c>
      <c r="F110" s="21" t="s">
        <v>43</v>
      </c>
      <c r="G110" s="21" t="s">
        <v>1212</v>
      </c>
      <c r="H110" s="21" t="s">
        <v>36</v>
      </c>
      <c r="I110" s="21" t="s">
        <v>42</v>
      </c>
      <c r="J110" s="21" t="s">
        <v>1213</v>
      </c>
      <c r="K110" s="21" t="s">
        <v>1214</v>
      </c>
      <c r="L110" s="21" t="s">
        <v>1215</v>
      </c>
      <c r="M110" s="21" t="s">
        <v>1216</v>
      </c>
      <c r="N110" s="21" t="s">
        <v>37</v>
      </c>
      <c r="O110" s="21" t="s">
        <v>1215</v>
      </c>
      <c r="P110" s="21" t="s">
        <v>1217</v>
      </c>
      <c r="Q110" s="21" t="s">
        <v>38</v>
      </c>
      <c r="R110" s="22">
        <v>0</v>
      </c>
      <c r="S110" s="22">
        <v>250</v>
      </c>
      <c r="T110" s="23">
        <v>338764</v>
      </c>
      <c r="U110" s="23">
        <v>1</v>
      </c>
      <c r="V110" s="24">
        <v>41219</v>
      </c>
      <c r="W110" s="24">
        <v>41949</v>
      </c>
      <c r="X110" s="23">
        <v>6</v>
      </c>
      <c r="Y110" s="22">
        <v>11900</v>
      </c>
      <c r="Z110" s="22">
        <v>2880</v>
      </c>
      <c r="AA110" s="24">
        <v>42430</v>
      </c>
    </row>
    <row r="111" spans="1:27" x14ac:dyDescent="0.25">
      <c r="A111" s="21" t="s">
        <v>233</v>
      </c>
      <c r="B111" s="21" t="s">
        <v>1211</v>
      </c>
      <c r="C111" s="21" t="s">
        <v>35</v>
      </c>
      <c r="D111" s="21" t="s">
        <v>39</v>
      </c>
      <c r="E111" s="21" t="s">
        <v>40</v>
      </c>
      <c r="F111" s="21" t="s">
        <v>43</v>
      </c>
      <c r="G111" s="21" t="s">
        <v>1218</v>
      </c>
      <c r="H111" s="21" t="s">
        <v>36</v>
      </c>
      <c r="I111" s="21" t="s">
        <v>42</v>
      </c>
      <c r="J111" s="21" t="s">
        <v>1219</v>
      </c>
      <c r="K111" s="21" t="s">
        <v>1220</v>
      </c>
      <c r="L111" s="21" t="s">
        <v>1221</v>
      </c>
      <c r="M111" s="21" t="s">
        <v>1222</v>
      </c>
      <c r="N111" s="21" t="s">
        <v>37</v>
      </c>
      <c r="O111" s="21" t="s">
        <v>1221</v>
      </c>
      <c r="P111" s="21" t="s">
        <v>1223</v>
      </c>
      <c r="Q111" s="21" t="s">
        <v>448</v>
      </c>
      <c r="R111" s="22">
        <v>0</v>
      </c>
      <c r="S111" s="22">
        <v>250</v>
      </c>
      <c r="T111" s="23">
        <v>389179</v>
      </c>
      <c r="U111" s="23">
        <v>1</v>
      </c>
      <c r="V111" s="24">
        <v>41219</v>
      </c>
      <c r="W111" s="24">
        <v>41949</v>
      </c>
      <c r="X111" s="23">
        <v>6</v>
      </c>
      <c r="Y111" s="22">
        <v>11900</v>
      </c>
      <c r="Z111" s="22">
        <v>2880</v>
      </c>
      <c r="AA111" s="24">
        <v>42309</v>
      </c>
    </row>
    <row r="112" spans="1:27" x14ac:dyDescent="0.25">
      <c r="A112" s="21" t="s">
        <v>239</v>
      </c>
      <c r="B112" s="21" t="s">
        <v>1211</v>
      </c>
      <c r="C112" s="21" t="s">
        <v>35</v>
      </c>
      <c r="D112" s="21" t="s">
        <v>39</v>
      </c>
      <c r="E112" s="21" t="s">
        <v>40</v>
      </c>
      <c r="F112" s="21" t="s">
        <v>43</v>
      </c>
      <c r="G112" s="21" t="s">
        <v>1224</v>
      </c>
      <c r="H112" s="21" t="s">
        <v>36</v>
      </c>
      <c r="I112" s="21" t="s">
        <v>42</v>
      </c>
      <c r="J112" s="21" t="s">
        <v>1225</v>
      </c>
      <c r="K112" s="21" t="s">
        <v>1226</v>
      </c>
      <c r="L112" s="21" t="s">
        <v>1227</v>
      </c>
      <c r="M112" s="21" t="s">
        <v>1228</v>
      </c>
      <c r="N112" s="21" t="s">
        <v>37</v>
      </c>
      <c r="O112" s="21" t="s">
        <v>1227</v>
      </c>
      <c r="P112" s="21" t="s">
        <v>1229</v>
      </c>
      <c r="Q112" s="21" t="s">
        <v>38</v>
      </c>
      <c r="R112" s="22">
        <v>0</v>
      </c>
      <c r="S112" s="22">
        <v>250</v>
      </c>
      <c r="T112" s="23">
        <v>364964</v>
      </c>
      <c r="U112" s="23">
        <v>1</v>
      </c>
      <c r="V112" s="24">
        <v>41219</v>
      </c>
      <c r="W112" s="24">
        <v>41949</v>
      </c>
      <c r="X112" s="23">
        <v>6</v>
      </c>
      <c r="Y112" s="22">
        <v>11900</v>
      </c>
      <c r="Z112" s="22">
        <v>2880</v>
      </c>
      <c r="AA112" s="24">
        <v>42430</v>
      </c>
    </row>
    <row r="113" spans="1:27" x14ac:dyDescent="0.25">
      <c r="A113" s="21" t="s">
        <v>1230</v>
      </c>
      <c r="B113" s="21" t="s">
        <v>1211</v>
      </c>
      <c r="C113" s="21" t="s">
        <v>35</v>
      </c>
      <c r="D113" s="21" t="s">
        <v>39</v>
      </c>
      <c r="E113" s="21" t="s">
        <v>40</v>
      </c>
      <c r="F113" s="21" t="s">
        <v>41</v>
      </c>
      <c r="G113" s="21" t="s">
        <v>1231</v>
      </c>
      <c r="H113" s="21" t="s">
        <v>36</v>
      </c>
      <c r="I113" s="21" t="s">
        <v>42</v>
      </c>
      <c r="J113" s="21" t="s">
        <v>1232</v>
      </c>
      <c r="K113" s="21" t="s">
        <v>1233</v>
      </c>
      <c r="L113" s="21" t="s">
        <v>1234</v>
      </c>
      <c r="M113" s="21" t="s">
        <v>1235</v>
      </c>
      <c r="N113" s="21" t="s">
        <v>37</v>
      </c>
      <c r="O113" s="21" t="s">
        <v>1234</v>
      </c>
      <c r="P113" s="21" t="s">
        <v>1236</v>
      </c>
      <c r="Q113" s="21" t="s">
        <v>38</v>
      </c>
      <c r="R113" s="22">
        <v>0</v>
      </c>
      <c r="S113" s="22">
        <v>250.17</v>
      </c>
      <c r="T113" s="23">
        <v>452068</v>
      </c>
      <c r="U113" s="23">
        <v>1</v>
      </c>
      <c r="V113" s="24">
        <v>41136</v>
      </c>
      <c r="W113" s="24">
        <v>41866</v>
      </c>
      <c r="X113" s="23">
        <v>6</v>
      </c>
      <c r="Y113" s="22">
        <v>11990</v>
      </c>
      <c r="Z113" s="22">
        <v>2880</v>
      </c>
      <c r="AA113" s="24">
        <v>41228</v>
      </c>
    </row>
    <row r="114" spans="1:27" x14ac:dyDescent="0.25">
      <c r="A114" s="21" t="s">
        <v>1237</v>
      </c>
      <c r="B114" s="21" t="s">
        <v>1211</v>
      </c>
      <c r="C114" s="21" t="s">
        <v>35</v>
      </c>
      <c r="D114" s="21" t="s">
        <v>39</v>
      </c>
      <c r="E114" s="21" t="s">
        <v>40</v>
      </c>
      <c r="F114" s="21" t="s">
        <v>41</v>
      </c>
      <c r="G114" s="21" t="s">
        <v>1238</v>
      </c>
      <c r="H114" s="21" t="s">
        <v>36</v>
      </c>
      <c r="I114" s="21" t="s">
        <v>42</v>
      </c>
      <c r="J114" s="21" t="s">
        <v>1239</v>
      </c>
      <c r="K114" s="21" t="s">
        <v>1240</v>
      </c>
      <c r="L114" s="21" t="s">
        <v>1241</v>
      </c>
      <c r="M114" s="21" t="s">
        <v>1242</v>
      </c>
      <c r="N114" s="21" t="s">
        <v>37</v>
      </c>
      <c r="O114" s="21" t="s">
        <v>1241</v>
      </c>
      <c r="P114" s="21" t="s">
        <v>1243</v>
      </c>
      <c r="Q114" s="21" t="s">
        <v>38</v>
      </c>
      <c r="R114" s="22">
        <v>17700</v>
      </c>
      <c r="S114" s="22">
        <v>250.17</v>
      </c>
      <c r="T114" s="23">
        <v>492623</v>
      </c>
      <c r="U114" s="23">
        <v>1</v>
      </c>
      <c r="V114" s="24">
        <v>41170</v>
      </c>
      <c r="W114" s="24">
        <v>41900</v>
      </c>
      <c r="X114" s="23">
        <v>6</v>
      </c>
      <c r="Y114" s="22">
        <v>11990</v>
      </c>
      <c r="Z114" s="22">
        <v>2880</v>
      </c>
      <c r="AA114" s="24">
        <v>41228</v>
      </c>
    </row>
    <row r="115" spans="1:27" x14ac:dyDescent="0.25">
      <c r="A115" s="21" t="s">
        <v>1244</v>
      </c>
      <c r="B115" s="21" t="s">
        <v>1211</v>
      </c>
      <c r="C115" s="21" t="s">
        <v>35</v>
      </c>
      <c r="D115" s="21" t="s">
        <v>39</v>
      </c>
      <c r="E115" s="21" t="s">
        <v>40</v>
      </c>
      <c r="F115" s="21" t="s">
        <v>41</v>
      </c>
      <c r="G115" s="21" t="s">
        <v>1245</v>
      </c>
      <c r="H115" s="21" t="s">
        <v>36</v>
      </c>
      <c r="I115" s="21" t="s">
        <v>42</v>
      </c>
      <c r="J115" s="21" t="s">
        <v>1246</v>
      </c>
      <c r="K115" s="21" t="s">
        <v>1247</v>
      </c>
      <c r="L115" s="21" t="s">
        <v>1248</v>
      </c>
      <c r="M115" s="21" t="s">
        <v>1249</v>
      </c>
      <c r="N115" s="21" t="s">
        <v>37</v>
      </c>
      <c r="O115" s="21" t="s">
        <v>1248</v>
      </c>
      <c r="P115" s="21" t="s">
        <v>1250</v>
      </c>
      <c r="Q115" s="21" t="s">
        <v>38</v>
      </c>
      <c r="R115" s="22">
        <v>17700</v>
      </c>
      <c r="S115" s="22">
        <v>250.17</v>
      </c>
      <c r="T115" s="23">
        <v>521196</v>
      </c>
      <c r="U115" s="23">
        <v>1</v>
      </c>
      <c r="V115" s="24">
        <v>42008</v>
      </c>
      <c r="W115" s="24">
        <v>42739</v>
      </c>
      <c r="X115" s="23">
        <v>6</v>
      </c>
      <c r="Y115" s="22">
        <v>11990</v>
      </c>
      <c r="Z115" s="22">
        <v>2880</v>
      </c>
      <c r="AA115" s="24">
        <v>42430</v>
      </c>
    </row>
    <row r="116" spans="1:27" x14ac:dyDescent="0.25">
      <c r="A116" s="21" t="s">
        <v>1251</v>
      </c>
      <c r="B116" s="21" t="s">
        <v>1211</v>
      </c>
      <c r="C116" s="21" t="s">
        <v>35</v>
      </c>
      <c r="D116" s="21" t="s">
        <v>39</v>
      </c>
      <c r="E116" s="21" t="s">
        <v>40</v>
      </c>
      <c r="F116" s="21" t="s">
        <v>41</v>
      </c>
      <c r="G116" s="21" t="s">
        <v>1252</v>
      </c>
      <c r="H116" s="21" t="s">
        <v>36</v>
      </c>
      <c r="I116" s="21" t="s">
        <v>42</v>
      </c>
      <c r="J116" s="21" t="s">
        <v>1253</v>
      </c>
      <c r="K116" s="21" t="s">
        <v>1254</v>
      </c>
      <c r="L116" s="21" t="s">
        <v>1255</v>
      </c>
      <c r="M116" s="21" t="s">
        <v>1256</v>
      </c>
      <c r="N116" s="21" t="s">
        <v>37</v>
      </c>
      <c r="O116" s="21" t="s">
        <v>1255</v>
      </c>
      <c r="P116" s="21" t="s">
        <v>1257</v>
      </c>
      <c r="Q116" s="21" t="s">
        <v>38</v>
      </c>
      <c r="R116" s="22">
        <v>0</v>
      </c>
      <c r="S116" s="22">
        <v>250.17</v>
      </c>
      <c r="T116" s="23">
        <v>530404</v>
      </c>
      <c r="U116" s="23">
        <v>1</v>
      </c>
      <c r="V116" s="24">
        <v>41008</v>
      </c>
      <c r="W116" s="24">
        <v>41738</v>
      </c>
      <c r="X116" s="23">
        <v>6</v>
      </c>
      <c r="Y116" s="22">
        <v>11900</v>
      </c>
      <c r="Z116" s="22">
        <v>2880</v>
      </c>
      <c r="AA116" s="24">
        <v>42430</v>
      </c>
    </row>
    <row r="117" spans="1:27" x14ac:dyDescent="0.25">
      <c r="A117" s="21" t="s">
        <v>1258</v>
      </c>
      <c r="B117" s="21" t="s">
        <v>1211</v>
      </c>
      <c r="C117" s="21" t="s">
        <v>35</v>
      </c>
      <c r="D117" s="21" t="s">
        <v>39</v>
      </c>
      <c r="E117" s="21" t="s">
        <v>40</v>
      </c>
      <c r="F117" s="21" t="s">
        <v>41</v>
      </c>
      <c r="G117" s="21" t="s">
        <v>1259</v>
      </c>
      <c r="H117" s="21" t="s">
        <v>36</v>
      </c>
      <c r="I117" s="21" t="s">
        <v>42</v>
      </c>
      <c r="J117" s="21" t="s">
        <v>1260</v>
      </c>
      <c r="K117" s="21" t="s">
        <v>1261</v>
      </c>
      <c r="L117" s="21" t="s">
        <v>1262</v>
      </c>
      <c r="M117" s="21" t="s">
        <v>1263</v>
      </c>
      <c r="N117" s="21" t="s">
        <v>37</v>
      </c>
      <c r="O117" s="21" t="s">
        <v>1262</v>
      </c>
      <c r="P117" s="21" t="s">
        <v>1264</v>
      </c>
      <c r="Q117" s="21" t="s">
        <v>38</v>
      </c>
      <c r="R117" s="22">
        <v>0</v>
      </c>
      <c r="S117" s="22">
        <v>250</v>
      </c>
      <c r="T117" s="23">
        <v>498169</v>
      </c>
      <c r="U117" s="23">
        <v>1</v>
      </c>
      <c r="V117" s="24">
        <v>40969</v>
      </c>
      <c r="W117" s="24">
        <v>41699</v>
      </c>
      <c r="X117" s="23">
        <v>6</v>
      </c>
      <c r="Y117" s="22">
        <v>11900</v>
      </c>
      <c r="Z117" s="22">
        <v>2880</v>
      </c>
      <c r="AA117" s="24">
        <v>42430</v>
      </c>
    </row>
    <row r="118" spans="1:27" x14ac:dyDescent="0.25">
      <c r="A118" s="21" t="s">
        <v>1265</v>
      </c>
      <c r="B118" s="21" t="s">
        <v>1211</v>
      </c>
      <c r="C118" s="21" t="s">
        <v>35</v>
      </c>
      <c r="D118" s="21" t="s">
        <v>39</v>
      </c>
      <c r="E118" s="21" t="s">
        <v>40</v>
      </c>
      <c r="F118" s="21" t="s">
        <v>41</v>
      </c>
      <c r="G118" s="21" t="s">
        <v>1266</v>
      </c>
      <c r="H118" s="21" t="s">
        <v>36</v>
      </c>
      <c r="I118" s="21" t="s">
        <v>42</v>
      </c>
      <c r="J118" s="21" t="s">
        <v>1267</v>
      </c>
      <c r="K118" s="21" t="s">
        <v>1268</v>
      </c>
      <c r="L118" s="21" t="s">
        <v>1269</v>
      </c>
      <c r="M118" s="21" t="s">
        <v>1270</v>
      </c>
      <c r="N118" s="21" t="s">
        <v>37</v>
      </c>
      <c r="O118" s="21" t="s">
        <v>1269</v>
      </c>
      <c r="P118" s="21" t="s">
        <v>1271</v>
      </c>
      <c r="Q118" s="21" t="s">
        <v>38</v>
      </c>
      <c r="R118" s="22">
        <v>17700</v>
      </c>
      <c r="S118" s="22">
        <v>250.17</v>
      </c>
      <c r="T118" s="23">
        <v>527351</v>
      </c>
      <c r="U118" s="23">
        <v>1</v>
      </c>
      <c r="V118" s="24">
        <v>42027</v>
      </c>
      <c r="W118" s="24">
        <v>42758</v>
      </c>
      <c r="X118" s="23">
        <v>6</v>
      </c>
      <c r="Y118" s="22">
        <v>11990</v>
      </c>
      <c r="Z118" s="22">
        <v>2880</v>
      </c>
      <c r="AA118" s="24">
        <v>42430</v>
      </c>
    </row>
    <row r="119" spans="1:27" x14ac:dyDescent="0.25">
      <c r="A119" s="21" t="s">
        <v>1272</v>
      </c>
      <c r="B119" s="21" t="s">
        <v>1211</v>
      </c>
      <c r="C119" s="21" t="s">
        <v>35</v>
      </c>
      <c r="D119" s="21" t="s">
        <v>39</v>
      </c>
      <c r="E119" s="21" t="s">
        <v>40</v>
      </c>
      <c r="F119" s="21" t="s">
        <v>41</v>
      </c>
      <c r="G119" s="21" t="s">
        <v>1273</v>
      </c>
      <c r="H119" s="21" t="s">
        <v>36</v>
      </c>
      <c r="I119" s="21" t="s">
        <v>42</v>
      </c>
      <c r="J119" s="21" t="s">
        <v>1274</v>
      </c>
      <c r="K119" s="21" t="s">
        <v>1275</v>
      </c>
      <c r="L119" s="21" t="s">
        <v>1276</v>
      </c>
      <c r="M119" s="21" t="s">
        <v>1277</v>
      </c>
      <c r="N119" s="21" t="s">
        <v>37</v>
      </c>
      <c r="O119" s="21" t="s">
        <v>1276</v>
      </c>
      <c r="P119" s="21" t="s">
        <v>1278</v>
      </c>
      <c r="Q119" s="21" t="s">
        <v>38</v>
      </c>
      <c r="R119" s="22">
        <v>0</v>
      </c>
      <c r="S119" s="22">
        <v>250</v>
      </c>
      <c r="T119" s="23">
        <v>542811</v>
      </c>
      <c r="U119" s="23">
        <v>1</v>
      </c>
      <c r="V119" s="24">
        <v>41134</v>
      </c>
      <c r="W119" s="24">
        <v>41864</v>
      </c>
      <c r="X119" s="23">
        <v>6</v>
      </c>
      <c r="Y119" s="22">
        <v>11900</v>
      </c>
      <c r="Z119" s="22">
        <v>2880</v>
      </c>
      <c r="AA119" s="24">
        <v>42430</v>
      </c>
    </row>
    <row r="120" spans="1:27" x14ac:dyDescent="0.25">
      <c r="A120" s="21" t="s">
        <v>1279</v>
      </c>
      <c r="B120" s="21" t="s">
        <v>1211</v>
      </c>
      <c r="C120" s="21" t="s">
        <v>35</v>
      </c>
      <c r="D120" s="21" t="s">
        <v>39</v>
      </c>
      <c r="E120" s="21" t="s">
        <v>40</v>
      </c>
      <c r="F120" s="21" t="s">
        <v>41</v>
      </c>
      <c r="G120" s="21" t="s">
        <v>1280</v>
      </c>
      <c r="H120" s="21" t="s">
        <v>36</v>
      </c>
      <c r="I120" s="21" t="s">
        <v>42</v>
      </c>
      <c r="J120" s="21" t="s">
        <v>1281</v>
      </c>
      <c r="K120" s="21" t="s">
        <v>1282</v>
      </c>
      <c r="L120" s="21" t="s">
        <v>1283</v>
      </c>
      <c r="M120" s="21" t="s">
        <v>1284</v>
      </c>
      <c r="N120" s="21" t="s">
        <v>37</v>
      </c>
      <c r="O120" s="21" t="s">
        <v>1283</v>
      </c>
      <c r="P120" s="21" t="s">
        <v>1285</v>
      </c>
      <c r="Q120" s="21" t="s">
        <v>38</v>
      </c>
      <c r="R120" s="22">
        <v>0</v>
      </c>
      <c r="S120" s="22">
        <v>250</v>
      </c>
      <c r="T120" s="23">
        <v>300955</v>
      </c>
      <c r="U120" s="23">
        <v>1</v>
      </c>
      <c r="V120" s="24">
        <v>41134</v>
      </c>
      <c r="W120" s="24">
        <v>41864</v>
      </c>
      <c r="X120" s="23">
        <v>6</v>
      </c>
      <c r="Y120" s="22">
        <v>11900</v>
      </c>
      <c r="Z120" s="22">
        <v>2880</v>
      </c>
      <c r="AA120" s="24">
        <v>42430</v>
      </c>
    </row>
    <row r="121" spans="1:27" x14ac:dyDescent="0.25">
      <c r="A121" s="21" t="s">
        <v>1286</v>
      </c>
      <c r="B121" s="21" t="s">
        <v>1211</v>
      </c>
      <c r="C121" s="21" t="s">
        <v>35</v>
      </c>
      <c r="D121" s="21" t="s">
        <v>39</v>
      </c>
      <c r="E121" s="21" t="s">
        <v>40</v>
      </c>
      <c r="F121" s="21" t="s">
        <v>41</v>
      </c>
      <c r="G121" s="21" t="s">
        <v>1287</v>
      </c>
      <c r="H121" s="21" t="s">
        <v>36</v>
      </c>
      <c r="I121" s="21" t="s">
        <v>42</v>
      </c>
      <c r="J121" s="21" t="s">
        <v>1288</v>
      </c>
      <c r="K121" s="21" t="s">
        <v>1289</v>
      </c>
      <c r="L121" s="21" t="s">
        <v>1290</v>
      </c>
      <c r="M121" s="21" t="s">
        <v>1291</v>
      </c>
      <c r="N121" s="21" t="s">
        <v>37</v>
      </c>
      <c r="O121" s="21" t="s">
        <v>1290</v>
      </c>
      <c r="P121" s="21" t="s">
        <v>1292</v>
      </c>
      <c r="Q121" s="21" t="s">
        <v>38</v>
      </c>
      <c r="R121" s="22">
        <v>0</v>
      </c>
      <c r="S121" s="22">
        <v>250</v>
      </c>
      <c r="T121" s="23">
        <v>564203</v>
      </c>
      <c r="U121" s="23">
        <v>1</v>
      </c>
      <c r="V121" s="24">
        <v>41134</v>
      </c>
      <c r="W121" s="24">
        <v>41864</v>
      </c>
      <c r="X121" s="23">
        <v>6</v>
      </c>
      <c r="Y121" s="22">
        <v>11900</v>
      </c>
      <c r="Z121" s="22">
        <v>2880</v>
      </c>
      <c r="AA121" s="24">
        <v>42430</v>
      </c>
    </row>
    <row r="122" spans="1:27" x14ac:dyDescent="0.25">
      <c r="A122" s="21" t="s">
        <v>1293</v>
      </c>
      <c r="B122" s="21" t="s">
        <v>1211</v>
      </c>
      <c r="C122" s="21" t="s">
        <v>35</v>
      </c>
      <c r="D122" s="21" t="s">
        <v>39</v>
      </c>
      <c r="E122" s="21" t="s">
        <v>40</v>
      </c>
      <c r="F122" s="21" t="s">
        <v>41</v>
      </c>
      <c r="G122" s="21" t="s">
        <v>1294</v>
      </c>
      <c r="H122" s="21" t="s">
        <v>36</v>
      </c>
      <c r="I122" s="21" t="s">
        <v>42</v>
      </c>
      <c r="J122" s="21" t="s">
        <v>1295</v>
      </c>
      <c r="K122" s="21" t="s">
        <v>1296</v>
      </c>
      <c r="L122" s="21" t="s">
        <v>1297</v>
      </c>
      <c r="M122" s="21" t="s">
        <v>1298</v>
      </c>
      <c r="N122" s="21" t="s">
        <v>37</v>
      </c>
      <c r="O122" s="21" t="s">
        <v>1297</v>
      </c>
      <c r="P122" s="21" t="s">
        <v>1299</v>
      </c>
      <c r="Q122" s="21" t="s">
        <v>38</v>
      </c>
      <c r="R122" s="22">
        <v>0</v>
      </c>
      <c r="S122" s="22">
        <v>250</v>
      </c>
      <c r="T122" s="23">
        <v>435595</v>
      </c>
      <c r="U122" s="23">
        <v>1</v>
      </c>
      <c r="V122" s="24">
        <v>41134</v>
      </c>
      <c r="W122" s="24">
        <v>41864</v>
      </c>
      <c r="X122" s="23">
        <v>6</v>
      </c>
      <c r="Y122" s="22">
        <v>11900</v>
      </c>
      <c r="Z122" s="22">
        <v>2880</v>
      </c>
      <c r="AA122" s="24">
        <v>42430</v>
      </c>
    </row>
    <row r="123" spans="1:27" x14ac:dyDescent="0.25">
      <c r="A123" s="21" t="s">
        <v>1300</v>
      </c>
      <c r="B123" s="21" t="s">
        <v>1211</v>
      </c>
      <c r="C123" s="21" t="s">
        <v>35</v>
      </c>
      <c r="D123" s="21" t="s">
        <v>39</v>
      </c>
      <c r="E123" s="21" t="s">
        <v>40</v>
      </c>
      <c r="F123" s="21" t="s">
        <v>41</v>
      </c>
      <c r="G123" s="21" t="s">
        <v>1301</v>
      </c>
      <c r="H123" s="21" t="s">
        <v>36</v>
      </c>
      <c r="I123" s="21" t="s">
        <v>42</v>
      </c>
      <c r="J123" s="21" t="s">
        <v>1302</v>
      </c>
      <c r="K123" s="21" t="s">
        <v>1303</v>
      </c>
      <c r="L123" s="21" t="s">
        <v>1304</v>
      </c>
      <c r="M123" s="21" t="s">
        <v>1305</v>
      </c>
      <c r="N123" s="21" t="s">
        <v>37</v>
      </c>
      <c r="O123" s="21" t="s">
        <v>1304</v>
      </c>
      <c r="P123" s="21" t="s">
        <v>1306</v>
      </c>
      <c r="Q123" s="21" t="s">
        <v>38</v>
      </c>
      <c r="R123" s="22">
        <v>0</v>
      </c>
      <c r="S123" s="22">
        <v>250</v>
      </c>
      <c r="T123" s="23">
        <v>492312</v>
      </c>
      <c r="U123" s="23">
        <v>1</v>
      </c>
      <c r="V123" s="24">
        <v>41134</v>
      </c>
      <c r="W123" s="24">
        <v>41864</v>
      </c>
      <c r="X123" s="23">
        <v>6</v>
      </c>
      <c r="Y123" s="22">
        <v>11900</v>
      </c>
      <c r="Z123" s="22">
        <v>2880</v>
      </c>
      <c r="AA123" s="24">
        <v>42430</v>
      </c>
    </row>
    <row r="124" spans="1:27" x14ac:dyDescent="0.25">
      <c r="A124" s="21" t="s">
        <v>1307</v>
      </c>
      <c r="B124" s="21" t="s">
        <v>1211</v>
      </c>
      <c r="C124" s="21" t="s">
        <v>35</v>
      </c>
      <c r="D124" s="21" t="s">
        <v>39</v>
      </c>
      <c r="E124" s="21" t="s">
        <v>40</v>
      </c>
      <c r="F124" s="21" t="s">
        <v>41</v>
      </c>
      <c r="G124" s="21" t="s">
        <v>1308</v>
      </c>
      <c r="H124" s="21" t="s">
        <v>36</v>
      </c>
      <c r="I124" s="21" t="s">
        <v>42</v>
      </c>
      <c r="J124" s="21" t="s">
        <v>1309</v>
      </c>
      <c r="K124" s="21" t="s">
        <v>1310</v>
      </c>
      <c r="L124" s="21" t="s">
        <v>1311</v>
      </c>
      <c r="M124" s="21" t="s">
        <v>1312</v>
      </c>
      <c r="N124" s="21" t="s">
        <v>37</v>
      </c>
      <c r="O124" s="21" t="s">
        <v>1311</v>
      </c>
      <c r="P124" s="21" t="s">
        <v>1313</v>
      </c>
      <c r="Q124" s="21" t="s">
        <v>38</v>
      </c>
      <c r="R124" s="22">
        <v>0</v>
      </c>
      <c r="S124" s="22">
        <v>250</v>
      </c>
      <c r="T124" s="23">
        <v>604276</v>
      </c>
      <c r="U124" s="23">
        <v>1</v>
      </c>
      <c r="V124" s="24">
        <v>41134</v>
      </c>
      <c r="W124" s="24">
        <v>41864</v>
      </c>
      <c r="X124" s="23">
        <v>6</v>
      </c>
      <c r="Y124" s="22">
        <v>11900</v>
      </c>
      <c r="Z124" s="22">
        <v>2880</v>
      </c>
      <c r="AA124" s="24">
        <v>42430</v>
      </c>
    </row>
    <row r="125" spans="1:27" x14ac:dyDescent="0.25">
      <c r="A125" s="21" t="s">
        <v>1314</v>
      </c>
      <c r="B125" s="21" t="s">
        <v>1211</v>
      </c>
      <c r="C125" s="21" t="s">
        <v>35</v>
      </c>
      <c r="D125" s="21" t="s">
        <v>39</v>
      </c>
      <c r="E125" s="21" t="s">
        <v>40</v>
      </c>
      <c r="F125" s="21" t="s">
        <v>41</v>
      </c>
      <c r="G125" s="21" t="s">
        <v>1315</v>
      </c>
      <c r="H125" s="21" t="s">
        <v>36</v>
      </c>
      <c r="I125" s="21" t="s">
        <v>42</v>
      </c>
      <c r="J125" s="21" t="s">
        <v>1316</v>
      </c>
      <c r="K125" s="21" t="s">
        <v>1317</v>
      </c>
      <c r="L125" s="21" t="s">
        <v>1318</v>
      </c>
      <c r="M125" s="21" t="s">
        <v>1319</v>
      </c>
      <c r="N125" s="21" t="s">
        <v>37</v>
      </c>
      <c r="O125" s="21" t="s">
        <v>1318</v>
      </c>
      <c r="P125" s="21" t="s">
        <v>1320</v>
      </c>
      <c r="Q125" s="21" t="s">
        <v>38</v>
      </c>
      <c r="R125" s="22">
        <v>0</v>
      </c>
      <c r="S125" s="22">
        <v>250</v>
      </c>
      <c r="T125" s="23">
        <v>531645</v>
      </c>
      <c r="U125" s="23">
        <v>1</v>
      </c>
      <c r="V125" s="24">
        <v>41165</v>
      </c>
      <c r="W125" s="24">
        <v>41895</v>
      </c>
      <c r="X125" s="23">
        <v>6</v>
      </c>
      <c r="Y125" s="22">
        <v>11900</v>
      </c>
      <c r="Z125" s="22">
        <v>2880</v>
      </c>
      <c r="AA125" s="24">
        <v>42430</v>
      </c>
    </row>
    <row r="126" spans="1:27" x14ac:dyDescent="0.25">
      <c r="A126" s="21" t="s">
        <v>1321</v>
      </c>
      <c r="B126" s="21" t="s">
        <v>1211</v>
      </c>
      <c r="C126" s="21" t="s">
        <v>35</v>
      </c>
      <c r="D126" s="21" t="s">
        <v>39</v>
      </c>
      <c r="E126" s="21" t="s">
        <v>40</v>
      </c>
      <c r="F126" s="21" t="s">
        <v>41</v>
      </c>
      <c r="G126" s="21" t="s">
        <v>1322</v>
      </c>
      <c r="H126" s="21" t="s">
        <v>36</v>
      </c>
      <c r="I126" s="21" t="s">
        <v>42</v>
      </c>
      <c r="J126" s="21" t="s">
        <v>1323</v>
      </c>
      <c r="K126" s="21" t="s">
        <v>1324</v>
      </c>
      <c r="L126" s="21" t="s">
        <v>1325</v>
      </c>
      <c r="M126" s="21" t="s">
        <v>1326</v>
      </c>
      <c r="N126" s="21" t="s">
        <v>37</v>
      </c>
      <c r="O126" s="21" t="s">
        <v>1325</v>
      </c>
      <c r="P126" s="21" t="s">
        <v>1327</v>
      </c>
      <c r="Q126" s="21" t="s">
        <v>38</v>
      </c>
      <c r="R126" s="22">
        <v>0</v>
      </c>
      <c r="S126" s="22">
        <v>250</v>
      </c>
      <c r="T126" s="23">
        <v>534521</v>
      </c>
      <c r="U126" s="23">
        <v>1</v>
      </c>
      <c r="V126" s="24">
        <v>41165</v>
      </c>
      <c r="W126" s="24">
        <v>41895</v>
      </c>
      <c r="X126" s="23">
        <v>6</v>
      </c>
      <c r="Y126" s="22">
        <v>11900</v>
      </c>
      <c r="Z126" s="22">
        <v>2880</v>
      </c>
      <c r="AA126" s="24">
        <v>42430</v>
      </c>
    </row>
    <row r="127" spans="1:27" x14ac:dyDescent="0.25">
      <c r="A127" s="21" t="s">
        <v>1328</v>
      </c>
      <c r="B127" s="21" t="s">
        <v>1211</v>
      </c>
      <c r="C127" s="21" t="s">
        <v>35</v>
      </c>
      <c r="D127" s="21" t="s">
        <v>39</v>
      </c>
      <c r="E127" s="21" t="s">
        <v>40</v>
      </c>
      <c r="F127" s="21" t="s">
        <v>41</v>
      </c>
      <c r="G127" s="21" t="s">
        <v>1329</v>
      </c>
      <c r="H127" s="21" t="s">
        <v>36</v>
      </c>
      <c r="I127" s="21" t="s">
        <v>42</v>
      </c>
      <c r="J127" s="21" t="s">
        <v>1330</v>
      </c>
      <c r="K127" s="21" t="s">
        <v>1331</v>
      </c>
      <c r="L127" s="21" t="s">
        <v>1332</v>
      </c>
      <c r="M127" s="21" t="s">
        <v>1333</v>
      </c>
      <c r="N127" s="21" t="s">
        <v>37</v>
      </c>
      <c r="O127" s="21" t="s">
        <v>1332</v>
      </c>
      <c r="P127" s="21" t="s">
        <v>1334</v>
      </c>
      <c r="Q127" s="21" t="s">
        <v>38</v>
      </c>
      <c r="R127" s="22">
        <v>0</v>
      </c>
      <c r="S127" s="22">
        <v>250</v>
      </c>
      <c r="T127" s="23">
        <v>475877</v>
      </c>
      <c r="U127" s="23">
        <v>1</v>
      </c>
      <c r="V127" s="24">
        <v>40969</v>
      </c>
      <c r="W127" s="24">
        <v>41699</v>
      </c>
      <c r="X127" s="23">
        <v>6</v>
      </c>
      <c r="Y127" s="22">
        <v>11900</v>
      </c>
      <c r="Z127" s="22">
        <v>2880</v>
      </c>
      <c r="AA127" s="24">
        <v>42430</v>
      </c>
    </row>
    <row r="128" spans="1:27" x14ac:dyDescent="0.25">
      <c r="A128" s="21" t="s">
        <v>1335</v>
      </c>
      <c r="B128" s="21" t="s">
        <v>1211</v>
      </c>
      <c r="C128" s="21" t="s">
        <v>35</v>
      </c>
      <c r="D128" s="21" t="s">
        <v>39</v>
      </c>
      <c r="E128" s="21" t="s">
        <v>40</v>
      </c>
      <c r="F128" s="21" t="s">
        <v>41</v>
      </c>
      <c r="G128" s="21" t="s">
        <v>1336</v>
      </c>
      <c r="H128" s="21" t="s">
        <v>36</v>
      </c>
      <c r="I128" s="21" t="s">
        <v>42</v>
      </c>
      <c r="J128" s="21" t="s">
        <v>1337</v>
      </c>
      <c r="K128" s="21" t="s">
        <v>1338</v>
      </c>
      <c r="L128" s="21" t="s">
        <v>1339</v>
      </c>
      <c r="M128" s="21" t="s">
        <v>1340</v>
      </c>
      <c r="N128" s="21" t="s">
        <v>37</v>
      </c>
      <c r="O128" s="21" t="s">
        <v>1339</v>
      </c>
      <c r="P128" s="21" t="s">
        <v>1341</v>
      </c>
      <c r="Q128" s="21" t="s">
        <v>38</v>
      </c>
      <c r="R128" s="22">
        <v>0</v>
      </c>
      <c r="S128" s="22">
        <v>250</v>
      </c>
      <c r="T128" s="23">
        <v>646496</v>
      </c>
      <c r="U128" s="23">
        <v>1</v>
      </c>
      <c r="V128" s="24">
        <v>40969</v>
      </c>
      <c r="W128" s="24">
        <v>41699</v>
      </c>
      <c r="X128" s="23">
        <v>6</v>
      </c>
      <c r="Y128" s="22">
        <v>11900</v>
      </c>
      <c r="Z128" s="22">
        <v>2880</v>
      </c>
      <c r="AA128" s="24">
        <v>42430</v>
      </c>
    </row>
    <row r="129" spans="1:27" x14ac:dyDescent="0.25">
      <c r="A129" s="21" t="s">
        <v>1342</v>
      </c>
      <c r="B129" s="21" t="s">
        <v>1211</v>
      </c>
      <c r="C129" s="21" t="s">
        <v>35</v>
      </c>
      <c r="D129" s="21" t="s">
        <v>39</v>
      </c>
      <c r="E129" s="21" t="s">
        <v>40</v>
      </c>
      <c r="F129" s="21" t="s">
        <v>41</v>
      </c>
      <c r="G129" s="21" t="s">
        <v>1343</v>
      </c>
      <c r="H129" s="21" t="s">
        <v>36</v>
      </c>
      <c r="I129" s="21" t="s">
        <v>42</v>
      </c>
      <c r="J129" s="21" t="s">
        <v>1344</v>
      </c>
      <c r="K129" s="21" t="s">
        <v>1345</v>
      </c>
      <c r="L129" s="21" t="s">
        <v>1346</v>
      </c>
      <c r="M129" s="21" t="s">
        <v>1347</v>
      </c>
      <c r="N129" s="21" t="s">
        <v>37</v>
      </c>
      <c r="O129" s="21" t="s">
        <v>1346</v>
      </c>
      <c r="P129" s="21" t="s">
        <v>1348</v>
      </c>
      <c r="Q129" s="21" t="s">
        <v>38</v>
      </c>
      <c r="R129" s="22">
        <v>0</v>
      </c>
      <c r="S129" s="22">
        <v>250</v>
      </c>
      <c r="T129" s="23">
        <v>463184</v>
      </c>
      <c r="U129" s="23">
        <v>1</v>
      </c>
      <c r="V129" s="24">
        <v>40969</v>
      </c>
      <c r="W129" s="24">
        <v>41699</v>
      </c>
      <c r="X129" s="23">
        <v>6</v>
      </c>
      <c r="Y129" s="22">
        <v>11900</v>
      </c>
      <c r="Z129" s="22">
        <v>2880</v>
      </c>
      <c r="AA129" s="24">
        <v>42430</v>
      </c>
    </row>
    <row r="130" spans="1:27" x14ac:dyDescent="0.25">
      <c r="A130" s="21" t="s">
        <v>1349</v>
      </c>
      <c r="B130" s="21" t="s">
        <v>1211</v>
      </c>
      <c r="C130" s="21" t="s">
        <v>35</v>
      </c>
      <c r="D130" s="21" t="s">
        <v>39</v>
      </c>
      <c r="E130" s="21" t="s">
        <v>40</v>
      </c>
      <c r="F130" s="21" t="s">
        <v>41</v>
      </c>
      <c r="G130" s="21" t="s">
        <v>1350</v>
      </c>
      <c r="H130" s="21" t="s">
        <v>36</v>
      </c>
      <c r="I130" s="21" t="s">
        <v>42</v>
      </c>
      <c r="J130" s="21" t="s">
        <v>1351</v>
      </c>
      <c r="K130" s="21" t="s">
        <v>1352</v>
      </c>
      <c r="L130" s="21" t="s">
        <v>1353</v>
      </c>
      <c r="M130" s="21" t="s">
        <v>1354</v>
      </c>
      <c r="N130" s="21" t="s">
        <v>37</v>
      </c>
      <c r="O130" s="21" t="s">
        <v>1353</v>
      </c>
      <c r="P130" s="21" t="s">
        <v>1355</v>
      </c>
      <c r="Q130" s="21" t="s">
        <v>38</v>
      </c>
      <c r="R130" s="22">
        <v>0</v>
      </c>
      <c r="S130" s="22">
        <v>250</v>
      </c>
      <c r="T130" s="23">
        <v>551373</v>
      </c>
      <c r="U130" s="23">
        <v>1</v>
      </c>
      <c r="V130" s="24">
        <v>40969</v>
      </c>
      <c r="W130" s="24">
        <v>41699</v>
      </c>
      <c r="X130" s="23">
        <v>6</v>
      </c>
      <c r="Y130" s="22">
        <v>11900</v>
      </c>
      <c r="Z130" s="22">
        <v>2880</v>
      </c>
      <c r="AA130" s="24">
        <v>42430</v>
      </c>
    </row>
    <row r="131" spans="1:27" x14ac:dyDescent="0.25">
      <c r="A131" s="21" t="s">
        <v>1356</v>
      </c>
      <c r="B131" s="21" t="s">
        <v>1211</v>
      </c>
      <c r="C131" s="21" t="s">
        <v>35</v>
      </c>
      <c r="D131" s="21" t="s">
        <v>39</v>
      </c>
      <c r="E131" s="21" t="s">
        <v>40</v>
      </c>
      <c r="F131" s="21" t="s">
        <v>41</v>
      </c>
      <c r="G131" s="21" t="s">
        <v>1357</v>
      </c>
      <c r="H131" s="21" t="s">
        <v>36</v>
      </c>
      <c r="I131" s="21" t="s">
        <v>42</v>
      </c>
      <c r="J131" s="21" t="s">
        <v>1358</v>
      </c>
      <c r="K131" s="21" t="s">
        <v>1359</v>
      </c>
      <c r="L131" s="21" t="s">
        <v>1360</v>
      </c>
      <c r="M131" s="21" t="s">
        <v>1361</v>
      </c>
      <c r="N131" s="21" t="s">
        <v>37</v>
      </c>
      <c r="O131" s="21" t="s">
        <v>1360</v>
      </c>
      <c r="P131" s="21" t="s">
        <v>1362</v>
      </c>
      <c r="Q131" s="21" t="s">
        <v>38</v>
      </c>
      <c r="R131" s="22">
        <v>0</v>
      </c>
      <c r="S131" s="22">
        <v>250</v>
      </c>
      <c r="T131" s="23">
        <v>557790</v>
      </c>
      <c r="U131" s="23">
        <v>1</v>
      </c>
      <c r="V131" s="24">
        <v>40969</v>
      </c>
      <c r="W131" s="24">
        <v>41699</v>
      </c>
      <c r="X131" s="23">
        <v>6</v>
      </c>
      <c r="Y131" s="22">
        <v>11900</v>
      </c>
      <c r="Z131" s="22">
        <v>2880</v>
      </c>
      <c r="AA131" s="24">
        <v>42430</v>
      </c>
    </row>
    <row r="132" spans="1:27" x14ac:dyDescent="0.25">
      <c r="A132" s="21" t="s">
        <v>1363</v>
      </c>
      <c r="B132" s="21" t="s">
        <v>1211</v>
      </c>
      <c r="C132" s="21" t="s">
        <v>35</v>
      </c>
      <c r="D132" s="21" t="s">
        <v>39</v>
      </c>
      <c r="E132" s="21" t="s">
        <v>40</v>
      </c>
      <c r="F132" s="21" t="s">
        <v>41</v>
      </c>
      <c r="G132" s="21" t="s">
        <v>1364</v>
      </c>
      <c r="H132" s="21" t="s">
        <v>36</v>
      </c>
      <c r="I132" s="21" t="s">
        <v>42</v>
      </c>
      <c r="J132" s="21" t="s">
        <v>1365</v>
      </c>
      <c r="K132" s="21" t="s">
        <v>1366</v>
      </c>
      <c r="L132" s="21" t="s">
        <v>1367</v>
      </c>
      <c r="M132" s="21" t="s">
        <v>1368</v>
      </c>
      <c r="N132" s="21" t="s">
        <v>37</v>
      </c>
      <c r="O132" s="21" t="s">
        <v>1367</v>
      </c>
      <c r="P132" s="21" t="s">
        <v>1369</v>
      </c>
      <c r="Q132" s="21" t="s">
        <v>38</v>
      </c>
      <c r="R132" s="22">
        <v>0</v>
      </c>
      <c r="S132" s="22">
        <v>250</v>
      </c>
      <c r="T132" s="23">
        <v>510581</v>
      </c>
      <c r="U132" s="23">
        <v>1</v>
      </c>
      <c r="V132" s="24">
        <v>41165</v>
      </c>
      <c r="W132" s="24">
        <v>41895</v>
      </c>
      <c r="X132" s="23">
        <v>6</v>
      </c>
      <c r="Y132" s="22">
        <v>11900</v>
      </c>
      <c r="Z132" s="22">
        <v>2880</v>
      </c>
      <c r="AA132" s="24">
        <v>42430</v>
      </c>
    </row>
    <row r="133" spans="1:27" x14ac:dyDescent="0.25">
      <c r="A133" s="21" t="s">
        <v>1370</v>
      </c>
      <c r="B133" s="21" t="s">
        <v>1211</v>
      </c>
      <c r="C133" s="21" t="s">
        <v>35</v>
      </c>
      <c r="D133" s="21" t="s">
        <v>39</v>
      </c>
      <c r="E133" s="21" t="s">
        <v>40</v>
      </c>
      <c r="F133" s="21" t="s">
        <v>41</v>
      </c>
      <c r="G133" s="21" t="s">
        <v>1371</v>
      </c>
      <c r="H133" s="21" t="s">
        <v>36</v>
      </c>
      <c r="I133" s="21" t="s">
        <v>42</v>
      </c>
      <c r="J133" s="21" t="s">
        <v>1372</v>
      </c>
      <c r="K133" s="21" t="s">
        <v>1373</v>
      </c>
      <c r="L133" s="21" t="s">
        <v>1374</v>
      </c>
      <c r="M133" s="21" t="s">
        <v>1375</v>
      </c>
      <c r="N133" s="21" t="s">
        <v>37</v>
      </c>
      <c r="O133" s="21" t="s">
        <v>1374</v>
      </c>
      <c r="P133" s="21" t="s">
        <v>1376</v>
      </c>
      <c r="Q133" s="21" t="s">
        <v>38</v>
      </c>
      <c r="R133" s="22">
        <v>0</v>
      </c>
      <c r="S133" s="22">
        <v>250</v>
      </c>
      <c r="T133" s="23">
        <v>426283</v>
      </c>
      <c r="U133" s="23">
        <v>1</v>
      </c>
      <c r="V133" s="24">
        <v>41165</v>
      </c>
      <c r="W133" s="24">
        <v>41895</v>
      </c>
      <c r="X133" s="23">
        <v>6</v>
      </c>
      <c r="Y133" s="22">
        <v>11900</v>
      </c>
      <c r="Z133" s="22">
        <v>2880</v>
      </c>
      <c r="AA133" s="24">
        <v>42430</v>
      </c>
    </row>
    <row r="134" spans="1:27" x14ac:dyDescent="0.25">
      <c r="A134" s="21" t="s">
        <v>1377</v>
      </c>
      <c r="B134" s="21" t="s">
        <v>1211</v>
      </c>
      <c r="C134" s="21" t="s">
        <v>35</v>
      </c>
      <c r="D134" s="21" t="s">
        <v>39</v>
      </c>
      <c r="E134" s="21" t="s">
        <v>40</v>
      </c>
      <c r="F134" s="21" t="s">
        <v>41</v>
      </c>
      <c r="G134" s="21" t="s">
        <v>1378</v>
      </c>
      <c r="H134" s="21" t="s">
        <v>36</v>
      </c>
      <c r="I134" s="21" t="s">
        <v>42</v>
      </c>
      <c r="J134" s="21" t="s">
        <v>1379</v>
      </c>
      <c r="K134" s="21" t="s">
        <v>1380</v>
      </c>
      <c r="L134" s="21" t="s">
        <v>1381</v>
      </c>
      <c r="M134" s="21" t="s">
        <v>1382</v>
      </c>
      <c r="N134" s="21" t="s">
        <v>37</v>
      </c>
      <c r="O134" s="21" t="s">
        <v>1381</v>
      </c>
      <c r="P134" s="21" t="s">
        <v>1383</v>
      </c>
      <c r="Q134" s="21" t="s">
        <v>38</v>
      </c>
      <c r="R134" s="22">
        <v>0</v>
      </c>
      <c r="S134" s="22">
        <v>250</v>
      </c>
      <c r="T134" s="23">
        <v>462653</v>
      </c>
      <c r="U134" s="23">
        <v>1</v>
      </c>
      <c r="V134" s="24">
        <v>41165</v>
      </c>
      <c r="W134" s="24">
        <v>41895</v>
      </c>
      <c r="X134" s="23">
        <v>6</v>
      </c>
      <c r="Y134" s="22">
        <v>11900</v>
      </c>
      <c r="Z134" s="22">
        <v>2880</v>
      </c>
      <c r="AA134" s="24">
        <v>42430</v>
      </c>
    </row>
    <row r="135" spans="1:27" x14ac:dyDescent="0.25">
      <c r="A135" s="21" t="s">
        <v>1384</v>
      </c>
      <c r="B135" s="21" t="s">
        <v>1211</v>
      </c>
      <c r="C135" s="21" t="s">
        <v>35</v>
      </c>
      <c r="D135" s="21" t="s">
        <v>39</v>
      </c>
      <c r="E135" s="21" t="s">
        <v>40</v>
      </c>
      <c r="F135" s="21" t="s">
        <v>41</v>
      </c>
      <c r="G135" s="21" t="s">
        <v>1385</v>
      </c>
      <c r="H135" s="21" t="s">
        <v>36</v>
      </c>
      <c r="I135" s="21" t="s">
        <v>584</v>
      </c>
      <c r="J135" s="21" t="s">
        <v>1386</v>
      </c>
      <c r="K135" s="21" t="s">
        <v>1387</v>
      </c>
      <c r="L135" s="21" t="s">
        <v>1388</v>
      </c>
      <c r="M135" s="21" t="s">
        <v>1389</v>
      </c>
      <c r="N135" s="21" t="s">
        <v>37</v>
      </c>
      <c r="O135" s="21" t="s">
        <v>1388</v>
      </c>
      <c r="P135" s="21" t="s">
        <v>1390</v>
      </c>
      <c r="Q135" s="21" t="s">
        <v>38</v>
      </c>
      <c r="R135" s="22">
        <v>0</v>
      </c>
      <c r="S135" s="22">
        <v>250</v>
      </c>
      <c r="T135" s="23">
        <v>328658</v>
      </c>
      <c r="U135" s="23">
        <v>1</v>
      </c>
      <c r="V135" s="24">
        <v>41462</v>
      </c>
      <c r="W135" s="24">
        <v>42192</v>
      </c>
      <c r="X135" s="23">
        <v>6</v>
      </c>
      <c r="Y135" s="22">
        <v>11900</v>
      </c>
      <c r="Z135" s="22">
        <v>2880</v>
      </c>
      <c r="AA135" s="24">
        <v>42430</v>
      </c>
    </row>
    <row r="136" spans="1:27" x14ac:dyDescent="0.25">
      <c r="A136" s="21" t="s">
        <v>1391</v>
      </c>
      <c r="B136" s="21" t="s">
        <v>1211</v>
      </c>
      <c r="C136" s="21" t="s">
        <v>35</v>
      </c>
      <c r="D136" s="21" t="s">
        <v>39</v>
      </c>
      <c r="E136" s="21" t="s">
        <v>40</v>
      </c>
      <c r="F136" s="21" t="s">
        <v>41</v>
      </c>
      <c r="G136" s="21" t="s">
        <v>1392</v>
      </c>
      <c r="H136" s="21" t="s">
        <v>36</v>
      </c>
      <c r="I136" s="21" t="s">
        <v>584</v>
      </c>
      <c r="J136" s="21" t="s">
        <v>1393</v>
      </c>
      <c r="K136" s="21" t="s">
        <v>1366</v>
      </c>
      <c r="L136" s="21" t="s">
        <v>1394</v>
      </c>
      <c r="M136" s="21" t="s">
        <v>1395</v>
      </c>
      <c r="N136" s="21" t="s">
        <v>37</v>
      </c>
      <c r="O136" s="21" t="s">
        <v>1394</v>
      </c>
      <c r="P136" s="21" t="s">
        <v>1396</v>
      </c>
      <c r="Q136" s="21" t="s">
        <v>38</v>
      </c>
      <c r="R136" s="22">
        <v>0</v>
      </c>
      <c r="S136" s="22">
        <v>250</v>
      </c>
      <c r="T136" s="23">
        <v>490882</v>
      </c>
      <c r="U136" s="23">
        <v>1</v>
      </c>
      <c r="V136" s="24">
        <v>41472</v>
      </c>
      <c r="W136" s="24">
        <v>42202</v>
      </c>
      <c r="X136" s="23">
        <v>6</v>
      </c>
      <c r="Y136" s="22">
        <v>11900</v>
      </c>
      <c r="Z136" s="22">
        <v>2880</v>
      </c>
      <c r="AA136" s="24">
        <v>42430</v>
      </c>
    </row>
    <row r="137" spans="1:27" x14ac:dyDescent="0.25">
      <c r="A137" s="21" t="s">
        <v>1397</v>
      </c>
      <c r="B137" s="21" t="s">
        <v>1211</v>
      </c>
      <c r="C137" s="21" t="s">
        <v>35</v>
      </c>
      <c r="D137" s="21" t="s">
        <v>39</v>
      </c>
      <c r="E137" s="21" t="s">
        <v>40</v>
      </c>
      <c r="F137" s="21" t="s">
        <v>41</v>
      </c>
      <c r="G137" s="21" t="s">
        <v>1398</v>
      </c>
      <c r="H137" s="21" t="s">
        <v>36</v>
      </c>
      <c r="I137" s="21" t="s">
        <v>584</v>
      </c>
      <c r="J137" s="21" t="s">
        <v>1399</v>
      </c>
      <c r="K137" s="21" t="s">
        <v>1400</v>
      </c>
      <c r="L137" s="21" t="s">
        <v>1401</v>
      </c>
      <c r="M137" s="21" t="s">
        <v>1402</v>
      </c>
      <c r="N137" s="21" t="s">
        <v>37</v>
      </c>
      <c r="O137" s="21" t="s">
        <v>1401</v>
      </c>
      <c r="P137" s="21" t="s">
        <v>1403</v>
      </c>
      <c r="Q137" s="21" t="s">
        <v>38</v>
      </c>
      <c r="R137" s="22">
        <v>17700</v>
      </c>
      <c r="S137" s="22">
        <v>250.17</v>
      </c>
      <c r="T137" s="23">
        <v>389306</v>
      </c>
      <c r="U137" s="23">
        <v>1</v>
      </c>
      <c r="V137" s="24">
        <v>42004</v>
      </c>
      <c r="W137" s="24">
        <v>42735</v>
      </c>
      <c r="X137" s="23">
        <v>6</v>
      </c>
      <c r="Y137" s="22">
        <v>11990</v>
      </c>
      <c r="Z137" s="22">
        <v>2880</v>
      </c>
      <c r="AA137" s="24">
        <v>42430</v>
      </c>
    </row>
    <row r="138" spans="1:27" x14ac:dyDescent="0.25">
      <c r="A138" s="21" t="s">
        <v>1404</v>
      </c>
      <c r="B138" s="21" t="s">
        <v>1211</v>
      </c>
      <c r="C138" s="21" t="s">
        <v>35</v>
      </c>
      <c r="D138" s="21" t="s">
        <v>39</v>
      </c>
      <c r="E138" s="21" t="s">
        <v>40</v>
      </c>
      <c r="F138" s="21" t="s">
        <v>41</v>
      </c>
      <c r="G138" s="21" t="s">
        <v>1405</v>
      </c>
      <c r="H138" s="21" t="s">
        <v>36</v>
      </c>
      <c r="I138" s="21" t="s">
        <v>584</v>
      </c>
      <c r="J138" s="21" t="s">
        <v>1406</v>
      </c>
      <c r="K138" s="21" t="s">
        <v>1407</v>
      </c>
      <c r="L138" s="21" t="s">
        <v>1408</v>
      </c>
      <c r="M138" s="21" t="s">
        <v>1409</v>
      </c>
      <c r="N138" s="21" t="s">
        <v>37</v>
      </c>
      <c r="O138" s="21" t="s">
        <v>1408</v>
      </c>
      <c r="P138" s="21" t="s">
        <v>1410</v>
      </c>
      <c r="Q138" s="21" t="s">
        <v>38</v>
      </c>
      <c r="R138" s="22">
        <v>0</v>
      </c>
      <c r="S138" s="22">
        <v>250</v>
      </c>
      <c r="T138" s="23">
        <v>362818</v>
      </c>
      <c r="U138" s="23">
        <v>1</v>
      </c>
      <c r="V138" s="24">
        <v>41461</v>
      </c>
      <c r="W138" s="24">
        <v>42191</v>
      </c>
      <c r="X138" s="23">
        <v>6</v>
      </c>
      <c r="Y138" s="22">
        <v>11900</v>
      </c>
      <c r="Z138" s="22">
        <v>2880</v>
      </c>
      <c r="AA138" s="24">
        <v>42430</v>
      </c>
    </row>
    <row r="139" spans="1:27" x14ac:dyDescent="0.25">
      <c r="A139" s="21" t="s">
        <v>1411</v>
      </c>
      <c r="B139" s="21" t="s">
        <v>1211</v>
      </c>
      <c r="C139" s="21" t="s">
        <v>35</v>
      </c>
      <c r="D139" s="21" t="s">
        <v>39</v>
      </c>
      <c r="E139" s="21" t="s">
        <v>40</v>
      </c>
      <c r="F139" s="21" t="s">
        <v>41</v>
      </c>
      <c r="G139" s="21" t="s">
        <v>1412</v>
      </c>
      <c r="H139" s="21" t="s">
        <v>36</v>
      </c>
      <c r="I139" s="21" t="s">
        <v>655</v>
      </c>
      <c r="J139" s="21" t="s">
        <v>1413</v>
      </c>
      <c r="K139" s="21" t="s">
        <v>1414</v>
      </c>
      <c r="L139" s="21" t="s">
        <v>1415</v>
      </c>
      <c r="M139" s="21" t="s">
        <v>1416</v>
      </c>
      <c r="N139" s="21" t="s">
        <v>37</v>
      </c>
      <c r="O139" s="21" t="s">
        <v>1415</v>
      </c>
      <c r="P139" s="21" t="s">
        <v>1417</v>
      </c>
      <c r="Q139" s="21" t="s">
        <v>661</v>
      </c>
      <c r="R139" s="22">
        <v>0</v>
      </c>
      <c r="S139" s="22">
        <v>250</v>
      </c>
      <c r="T139" s="23">
        <v>172680</v>
      </c>
      <c r="U139" s="23">
        <v>1</v>
      </c>
      <c r="V139" s="24">
        <v>42306</v>
      </c>
      <c r="W139" s="24">
        <v>43037</v>
      </c>
      <c r="X139" s="23">
        <v>6</v>
      </c>
      <c r="Y139" s="22">
        <v>11900</v>
      </c>
      <c r="Z139" s="22">
        <v>2938</v>
      </c>
      <c r="AA139" s="24"/>
    </row>
    <row r="140" spans="1:27" x14ac:dyDescent="0.25">
      <c r="A140" s="21" t="s">
        <v>1418</v>
      </c>
      <c r="B140" s="21" t="s">
        <v>1211</v>
      </c>
      <c r="C140" s="21" t="s">
        <v>35</v>
      </c>
      <c r="D140" s="21" t="s">
        <v>39</v>
      </c>
      <c r="E140" s="21" t="s">
        <v>40</v>
      </c>
      <c r="F140" s="21" t="s">
        <v>41</v>
      </c>
      <c r="G140" s="21" t="s">
        <v>1419</v>
      </c>
      <c r="H140" s="21" t="s">
        <v>36</v>
      </c>
      <c r="I140" s="21" t="s">
        <v>655</v>
      </c>
      <c r="J140" s="21" t="s">
        <v>1420</v>
      </c>
      <c r="K140" s="21" t="s">
        <v>1421</v>
      </c>
      <c r="L140" s="21" t="s">
        <v>1422</v>
      </c>
      <c r="M140" s="21" t="s">
        <v>1423</v>
      </c>
      <c r="N140" s="21" t="s">
        <v>37</v>
      </c>
      <c r="O140" s="21" t="s">
        <v>1422</v>
      </c>
      <c r="P140" s="21" t="s">
        <v>1424</v>
      </c>
      <c r="Q140" s="21" t="s">
        <v>661</v>
      </c>
      <c r="R140" s="22">
        <v>0</v>
      </c>
      <c r="S140" s="22">
        <v>250</v>
      </c>
      <c r="T140" s="23">
        <v>191178</v>
      </c>
      <c r="U140" s="23">
        <v>1</v>
      </c>
      <c r="V140" s="24">
        <v>42355</v>
      </c>
      <c r="W140" s="24">
        <v>43086</v>
      </c>
      <c r="X140" s="23">
        <v>6</v>
      </c>
      <c r="Y140" s="22">
        <v>11900</v>
      </c>
      <c r="Z140" s="22">
        <v>2938</v>
      </c>
      <c r="AA140" s="24"/>
    </row>
    <row r="141" spans="1:27" x14ac:dyDescent="0.25">
      <c r="A141" s="21" t="s">
        <v>1425</v>
      </c>
      <c r="B141" s="21" t="s">
        <v>1211</v>
      </c>
      <c r="C141" s="21" t="s">
        <v>35</v>
      </c>
      <c r="D141" s="21" t="s">
        <v>39</v>
      </c>
      <c r="E141" s="21" t="s">
        <v>40</v>
      </c>
      <c r="F141" s="21" t="s">
        <v>41</v>
      </c>
      <c r="G141" s="21" t="s">
        <v>1426</v>
      </c>
      <c r="H141" s="21" t="s">
        <v>36</v>
      </c>
      <c r="I141" s="21" t="s">
        <v>655</v>
      </c>
      <c r="J141" s="21" t="s">
        <v>1427</v>
      </c>
      <c r="K141" s="21" t="s">
        <v>1428</v>
      </c>
      <c r="L141" s="21" t="s">
        <v>1429</v>
      </c>
      <c r="M141" s="21" t="s">
        <v>1430</v>
      </c>
      <c r="N141" s="21" t="s">
        <v>37</v>
      </c>
      <c r="O141" s="21" t="s">
        <v>1429</v>
      </c>
      <c r="P141" s="21" t="s">
        <v>1431</v>
      </c>
      <c r="Q141" s="21" t="s">
        <v>661</v>
      </c>
      <c r="R141" s="22">
        <v>0</v>
      </c>
      <c r="S141" s="22">
        <v>250</v>
      </c>
      <c r="T141" s="23">
        <v>281712</v>
      </c>
      <c r="U141" s="23">
        <v>1</v>
      </c>
      <c r="V141" s="24">
        <v>42355</v>
      </c>
      <c r="W141" s="24">
        <v>43086</v>
      </c>
      <c r="X141" s="23">
        <v>6</v>
      </c>
      <c r="Y141" s="22">
        <v>11900</v>
      </c>
      <c r="Z141" s="22">
        <v>2938</v>
      </c>
      <c r="AA141" s="24"/>
    </row>
    <row r="142" spans="1:27" x14ac:dyDescent="0.25">
      <c r="A142" s="21" t="s">
        <v>1432</v>
      </c>
      <c r="B142" s="21" t="s">
        <v>1211</v>
      </c>
      <c r="C142" s="21" t="s">
        <v>35</v>
      </c>
      <c r="D142" s="21" t="s">
        <v>39</v>
      </c>
      <c r="E142" s="21" t="s">
        <v>40</v>
      </c>
      <c r="F142" s="21" t="s">
        <v>41</v>
      </c>
      <c r="G142" s="21" t="s">
        <v>1433</v>
      </c>
      <c r="H142" s="21" t="s">
        <v>36</v>
      </c>
      <c r="I142" s="21" t="s">
        <v>655</v>
      </c>
      <c r="J142" s="21" t="s">
        <v>1434</v>
      </c>
      <c r="K142" s="21" t="s">
        <v>1435</v>
      </c>
      <c r="L142" s="21" t="s">
        <v>1436</v>
      </c>
      <c r="M142" s="21" t="s">
        <v>1437</v>
      </c>
      <c r="N142" s="21" t="s">
        <v>37</v>
      </c>
      <c r="O142" s="21" t="s">
        <v>1436</v>
      </c>
      <c r="P142" s="21" t="s">
        <v>1438</v>
      </c>
      <c r="Q142" s="21" t="s">
        <v>661</v>
      </c>
      <c r="R142" s="22">
        <v>0</v>
      </c>
      <c r="S142" s="22">
        <v>250</v>
      </c>
      <c r="T142" s="23">
        <v>357900</v>
      </c>
      <c r="U142" s="23">
        <v>1</v>
      </c>
      <c r="V142" s="24">
        <v>42306</v>
      </c>
      <c r="W142" s="24">
        <v>43037</v>
      </c>
      <c r="X142" s="23">
        <v>5</v>
      </c>
      <c r="Y142" s="22">
        <v>11190</v>
      </c>
      <c r="Z142" s="22">
        <v>2938</v>
      </c>
      <c r="AA142" s="24"/>
    </row>
    <row r="143" spans="1:27" x14ac:dyDescent="0.25">
      <c r="A143" s="21" t="s">
        <v>1439</v>
      </c>
      <c r="B143" s="21" t="s">
        <v>1211</v>
      </c>
      <c r="C143" s="21" t="s">
        <v>35</v>
      </c>
      <c r="D143" s="21" t="s">
        <v>39</v>
      </c>
      <c r="E143" s="21" t="s">
        <v>40</v>
      </c>
      <c r="F143" s="21" t="s">
        <v>41</v>
      </c>
      <c r="G143" s="21" t="s">
        <v>1440</v>
      </c>
      <c r="H143" s="21" t="s">
        <v>36</v>
      </c>
      <c r="I143" s="21" t="s">
        <v>655</v>
      </c>
      <c r="J143" s="21" t="s">
        <v>1441</v>
      </c>
      <c r="K143" s="21" t="s">
        <v>1442</v>
      </c>
      <c r="L143" s="21" t="s">
        <v>1443</v>
      </c>
      <c r="M143" s="21" t="s">
        <v>1444</v>
      </c>
      <c r="N143" s="21" t="s">
        <v>37</v>
      </c>
      <c r="O143" s="21" t="s">
        <v>1443</v>
      </c>
      <c r="P143" s="21" t="s">
        <v>1445</v>
      </c>
      <c r="Q143" s="21" t="s">
        <v>661</v>
      </c>
      <c r="R143" s="22">
        <v>0</v>
      </c>
      <c r="S143" s="22">
        <v>250</v>
      </c>
      <c r="T143" s="23">
        <v>190190</v>
      </c>
      <c r="U143" s="23">
        <v>1</v>
      </c>
      <c r="V143" s="24">
        <v>42361</v>
      </c>
      <c r="W143" s="24">
        <v>43092</v>
      </c>
      <c r="X143" s="23">
        <v>6</v>
      </c>
      <c r="Y143" s="22">
        <v>11900</v>
      </c>
      <c r="Z143" s="22">
        <v>2938</v>
      </c>
      <c r="AA143" s="24"/>
    </row>
    <row r="144" spans="1:27" x14ac:dyDescent="0.25">
      <c r="A144" s="21" t="s">
        <v>1446</v>
      </c>
      <c r="B144" s="21" t="s">
        <v>1211</v>
      </c>
      <c r="C144" s="21" t="s">
        <v>35</v>
      </c>
      <c r="D144" s="21" t="s">
        <v>39</v>
      </c>
      <c r="E144" s="21" t="s">
        <v>40</v>
      </c>
      <c r="F144" s="21" t="s">
        <v>86</v>
      </c>
      <c r="G144" s="21" t="s">
        <v>1447</v>
      </c>
      <c r="H144" s="21" t="s">
        <v>36</v>
      </c>
      <c r="I144" s="21" t="s">
        <v>457</v>
      </c>
      <c r="J144" s="21" t="s">
        <v>1448</v>
      </c>
      <c r="K144" s="21" t="s">
        <v>1449</v>
      </c>
      <c r="L144" s="21" t="s">
        <v>1450</v>
      </c>
      <c r="M144" s="21" t="s">
        <v>1451</v>
      </c>
      <c r="N144" s="21" t="s">
        <v>37</v>
      </c>
      <c r="O144" s="21" t="s">
        <v>1450</v>
      </c>
      <c r="P144" s="21" t="s">
        <v>1452</v>
      </c>
      <c r="Q144" s="21" t="s">
        <v>38</v>
      </c>
      <c r="R144" s="22">
        <v>0</v>
      </c>
      <c r="S144" s="22">
        <v>245</v>
      </c>
      <c r="T144" s="23">
        <v>570861</v>
      </c>
      <c r="U144" s="23">
        <v>1</v>
      </c>
      <c r="V144" s="24">
        <v>40854</v>
      </c>
      <c r="W144" s="24">
        <v>41585</v>
      </c>
      <c r="X144" s="23">
        <v>6</v>
      </c>
      <c r="Y144" s="22">
        <v>11990</v>
      </c>
      <c r="Z144" s="22">
        <v>2880</v>
      </c>
      <c r="AA144" s="24">
        <v>42430</v>
      </c>
    </row>
    <row r="145" spans="1:27" x14ac:dyDescent="0.25">
      <c r="A145" s="21" t="s">
        <v>1453</v>
      </c>
      <c r="B145" s="21" t="s">
        <v>1211</v>
      </c>
      <c r="C145" s="21" t="s">
        <v>35</v>
      </c>
      <c r="D145" s="21" t="s">
        <v>39</v>
      </c>
      <c r="E145" s="21" t="s">
        <v>40</v>
      </c>
      <c r="F145" s="21" t="s">
        <v>86</v>
      </c>
      <c r="G145" s="21" t="s">
        <v>1454</v>
      </c>
      <c r="H145" s="21" t="s">
        <v>36</v>
      </c>
      <c r="I145" s="21" t="s">
        <v>457</v>
      </c>
      <c r="J145" s="21" t="s">
        <v>1455</v>
      </c>
      <c r="K145" s="21" t="s">
        <v>1456</v>
      </c>
      <c r="L145" s="21" t="s">
        <v>1457</v>
      </c>
      <c r="M145" s="21" t="s">
        <v>1458</v>
      </c>
      <c r="N145" s="21" t="s">
        <v>37</v>
      </c>
      <c r="O145" s="21" t="s">
        <v>1457</v>
      </c>
      <c r="P145" s="21" t="s">
        <v>1459</v>
      </c>
      <c r="Q145" s="21" t="s">
        <v>38</v>
      </c>
      <c r="R145" s="22">
        <v>0</v>
      </c>
      <c r="S145" s="22">
        <v>245</v>
      </c>
      <c r="T145" s="23">
        <v>431654</v>
      </c>
      <c r="U145" s="23">
        <v>1</v>
      </c>
      <c r="V145" s="24">
        <v>40865</v>
      </c>
      <c r="W145" s="24">
        <v>41596</v>
      </c>
      <c r="X145" s="23">
        <v>6</v>
      </c>
      <c r="Y145" s="22">
        <v>11990</v>
      </c>
      <c r="Z145" s="22">
        <v>2880</v>
      </c>
      <c r="AA145" s="24">
        <v>42430</v>
      </c>
    </row>
    <row r="146" spans="1:27" x14ac:dyDescent="0.25">
      <c r="A146" s="21" t="s">
        <v>1460</v>
      </c>
      <c r="B146" s="21" t="s">
        <v>1211</v>
      </c>
      <c r="C146" s="21" t="s">
        <v>35</v>
      </c>
      <c r="D146" s="21" t="s">
        <v>39</v>
      </c>
      <c r="E146" s="21" t="s">
        <v>40</v>
      </c>
      <c r="F146" s="21" t="s">
        <v>86</v>
      </c>
      <c r="G146" s="21" t="s">
        <v>1461</v>
      </c>
      <c r="H146" s="21" t="s">
        <v>36</v>
      </c>
      <c r="I146" s="21" t="s">
        <v>457</v>
      </c>
      <c r="J146" s="21" t="s">
        <v>1462</v>
      </c>
      <c r="K146" s="21" t="s">
        <v>1463</v>
      </c>
      <c r="L146" s="21" t="s">
        <v>1464</v>
      </c>
      <c r="M146" s="21" t="s">
        <v>1465</v>
      </c>
      <c r="N146" s="21" t="s">
        <v>37</v>
      </c>
      <c r="O146" s="21" t="s">
        <v>1464</v>
      </c>
      <c r="P146" s="21" t="s">
        <v>1466</v>
      </c>
      <c r="Q146" s="21" t="s">
        <v>38</v>
      </c>
      <c r="R146" s="22">
        <v>0</v>
      </c>
      <c r="S146" s="22">
        <v>245</v>
      </c>
      <c r="T146" s="23">
        <v>603181</v>
      </c>
      <c r="U146" s="23">
        <v>1</v>
      </c>
      <c r="V146" s="24">
        <v>40854</v>
      </c>
      <c r="W146" s="24">
        <v>41585</v>
      </c>
      <c r="X146" s="23">
        <v>6</v>
      </c>
      <c r="Y146" s="22">
        <v>11990</v>
      </c>
      <c r="Z146" s="22">
        <v>2880</v>
      </c>
      <c r="AA146" s="24">
        <v>42430</v>
      </c>
    </row>
    <row r="147" spans="1:27" x14ac:dyDescent="0.25">
      <c r="A147" s="21" t="s">
        <v>1467</v>
      </c>
      <c r="B147" s="21" t="s">
        <v>1211</v>
      </c>
      <c r="C147" s="21" t="s">
        <v>35</v>
      </c>
      <c r="D147" s="21" t="s">
        <v>39</v>
      </c>
      <c r="E147" s="21" t="s">
        <v>40</v>
      </c>
      <c r="F147" s="21" t="s">
        <v>86</v>
      </c>
      <c r="G147" s="21" t="s">
        <v>1468</v>
      </c>
      <c r="H147" s="21" t="s">
        <v>36</v>
      </c>
      <c r="I147" s="21" t="s">
        <v>457</v>
      </c>
      <c r="J147" s="21" t="s">
        <v>1469</v>
      </c>
      <c r="K147" s="21" t="s">
        <v>1470</v>
      </c>
      <c r="L147" s="21" t="s">
        <v>1471</v>
      </c>
      <c r="M147" s="21" t="s">
        <v>1472</v>
      </c>
      <c r="N147" s="21" t="s">
        <v>37</v>
      </c>
      <c r="O147" s="21" t="s">
        <v>1471</v>
      </c>
      <c r="P147" s="21" t="s">
        <v>1473</v>
      </c>
      <c r="Q147" s="21" t="s">
        <v>38</v>
      </c>
      <c r="R147" s="22">
        <v>0</v>
      </c>
      <c r="S147" s="22">
        <v>245</v>
      </c>
      <c r="T147" s="23">
        <v>429148</v>
      </c>
      <c r="U147" s="23">
        <v>1</v>
      </c>
      <c r="V147" s="24">
        <v>40854</v>
      </c>
      <c r="W147" s="24">
        <v>41585</v>
      </c>
      <c r="X147" s="23">
        <v>6</v>
      </c>
      <c r="Y147" s="22">
        <v>11990</v>
      </c>
      <c r="Z147" s="22">
        <v>2880</v>
      </c>
      <c r="AA147" s="24">
        <v>42430</v>
      </c>
    </row>
    <row r="148" spans="1:27" x14ac:dyDescent="0.25">
      <c r="A148" s="21" t="s">
        <v>1474</v>
      </c>
      <c r="B148" s="21" t="s">
        <v>1211</v>
      </c>
      <c r="C148" s="21" t="s">
        <v>35</v>
      </c>
      <c r="D148" s="21" t="s">
        <v>39</v>
      </c>
      <c r="E148" s="21" t="s">
        <v>40</v>
      </c>
      <c r="F148" s="21" t="s">
        <v>86</v>
      </c>
      <c r="G148" s="21" t="s">
        <v>1475</v>
      </c>
      <c r="H148" s="21" t="s">
        <v>36</v>
      </c>
      <c r="I148" s="21" t="s">
        <v>457</v>
      </c>
      <c r="J148" s="21" t="s">
        <v>1476</v>
      </c>
      <c r="K148" s="21" t="s">
        <v>1477</v>
      </c>
      <c r="L148" s="21" t="s">
        <v>1478</v>
      </c>
      <c r="M148" s="21" t="s">
        <v>1479</v>
      </c>
      <c r="N148" s="21" t="s">
        <v>37</v>
      </c>
      <c r="O148" s="21" t="s">
        <v>1478</v>
      </c>
      <c r="P148" s="21" t="s">
        <v>1480</v>
      </c>
      <c r="Q148" s="21" t="s">
        <v>38</v>
      </c>
      <c r="R148" s="22">
        <v>0</v>
      </c>
      <c r="S148" s="22">
        <v>245</v>
      </c>
      <c r="T148" s="23">
        <v>562058</v>
      </c>
      <c r="U148" s="23">
        <v>1</v>
      </c>
      <c r="V148" s="24">
        <v>40854</v>
      </c>
      <c r="W148" s="24">
        <v>41585</v>
      </c>
      <c r="X148" s="23">
        <v>6</v>
      </c>
      <c r="Y148" s="22">
        <v>11990</v>
      </c>
      <c r="Z148" s="22">
        <v>2880</v>
      </c>
      <c r="AA148" s="24">
        <v>42430</v>
      </c>
    </row>
    <row r="149" spans="1:27" x14ac:dyDescent="0.25">
      <c r="A149" s="21" t="s">
        <v>1481</v>
      </c>
      <c r="B149" s="21" t="s">
        <v>1211</v>
      </c>
      <c r="C149" s="21" t="s">
        <v>35</v>
      </c>
      <c r="D149" s="21" t="s">
        <v>39</v>
      </c>
      <c r="E149" s="21" t="s">
        <v>40</v>
      </c>
      <c r="F149" s="21" t="s">
        <v>86</v>
      </c>
      <c r="G149" s="21" t="s">
        <v>1482</v>
      </c>
      <c r="H149" s="21" t="s">
        <v>36</v>
      </c>
      <c r="I149" s="21" t="s">
        <v>457</v>
      </c>
      <c r="J149" s="21" t="s">
        <v>1483</v>
      </c>
      <c r="K149" s="21" t="s">
        <v>1484</v>
      </c>
      <c r="L149" s="21" t="s">
        <v>1485</v>
      </c>
      <c r="M149" s="21" t="s">
        <v>1486</v>
      </c>
      <c r="N149" s="21" t="s">
        <v>37</v>
      </c>
      <c r="O149" s="21" t="s">
        <v>1485</v>
      </c>
      <c r="P149" s="21" t="s">
        <v>1487</v>
      </c>
      <c r="Q149" s="21" t="s">
        <v>38</v>
      </c>
      <c r="R149" s="22">
        <v>0</v>
      </c>
      <c r="S149" s="22">
        <v>245</v>
      </c>
      <c r="T149" s="23">
        <v>454151</v>
      </c>
      <c r="U149" s="23">
        <v>1</v>
      </c>
      <c r="V149" s="24">
        <v>40865</v>
      </c>
      <c r="W149" s="24">
        <v>41596</v>
      </c>
      <c r="X149" s="23">
        <v>6</v>
      </c>
      <c r="Y149" s="22">
        <v>11990</v>
      </c>
      <c r="Z149" s="22">
        <v>2880</v>
      </c>
      <c r="AA149" s="24">
        <v>42430</v>
      </c>
    </row>
    <row r="150" spans="1:27" x14ac:dyDescent="0.25">
      <c r="A150" s="21" t="s">
        <v>1488</v>
      </c>
      <c r="B150" s="21" t="s">
        <v>1211</v>
      </c>
      <c r="C150" s="21" t="s">
        <v>35</v>
      </c>
      <c r="D150" s="21" t="s">
        <v>39</v>
      </c>
      <c r="E150" s="21" t="s">
        <v>40</v>
      </c>
      <c r="F150" s="21" t="s">
        <v>86</v>
      </c>
      <c r="G150" s="21" t="s">
        <v>1489</v>
      </c>
      <c r="H150" s="21" t="s">
        <v>36</v>
      </c>
      <c r="I150" s="21" t="s">
        <v>457</v>
      </c>
      <c r="J150" s="21" t="s">
        <v>1490</v>
      </c>
      <c r="K150" s="21" t="s">
        <v>1491</v>
      </c>
      <c r="L150" s="21" t="s">
        <v>1492</v>
      </c>
      <c r="M150" s="21" t="s">
        <v>1493</v>
      </c>
      <c r="N150" s="21" t="s">
        <v>37</v>
      </c>
      <c r="O150" s="21" t="s">
        <v>1492</v>
      </c>
      <c r="P150" s="21" t="s">
        <v>1494</v>
      </c>
      <c r="Q150" s="21" t="s">
        <v>38</v>
      </c>
      <c r="R150" s="22">
        <v>0</v>
      </c>
      <c r="S150" s="22">
        <v>245</v>
      </c>
      <c r="T150" s="23">
        <v>570252</v>
      </c>
      <c r="U150" s="23">
        <v>1</v>
      </c>
      <c r="V150" s="24">
        <v>40865</v>
      </c>
      <c r="W150" s="24">
        <v>41596</v>
      </c>
      <c r="X150" s="23">
        <v>6</v>
      </c>
      <c r="Y150" s="22">
        <v>11990</v>
      </c>
      <c r="Z150" s="22">
        <v>2880</v>
      </c>
      <c r="AA150" s="24">
        <v>42430</v>
      </c>
    </row>
    <row r="151" spans="1:27" x14ac:dyDescent="0.25">
      <c r="A151" s="21" t="s">
        <v>1495</v>
      </c>
      <c r="B151" s="21" t="s">
        <v>1211</v>
      </c>
      <c r="C151" s="21" t="s">
        <v>35</v>
      </c>
      <c r="D151" s="21" t="s">
        <v>39</v>
      </c>
      <c r="E151" s="21" t="s">
        <v>40</v>
      </c>
      <c r="F151" s="21" t="s">
        <v>86</v>
      </c>
      <c r="G151" s="21" t="s">
        <v>1496</v>
      </c>
      <c r="H151" s="21" t="s">
        <v>36</v>
      </c>
      <c r="I151" s="21" t="s">
        <v>457</v>
      </c>
      <c r="J151" s="21" t="s">
        <v>1497</v>
      </c>
      <c r="K151" s="21" t="s">
        <v>1498</v>
      </c>
      <c r="L151" s="21" t="s">
        <v>1499</v>
      </c>
      <c r="M151" s="21" t="s">
        <v>1500</v>
      </c>
      <c r="N151" s="21" t="s">
        <v>37</v>
      </c>
      <c r="O151" s="21" t="s">
        <v>1499</v>
      </c>
      <c r="P151" s="21" t="s">
        <v>1501</v>
      </c>
      <c r="Q151" s="21" t="s">
        <v>38</v>
      </c>
      <c r="R151" s="22">
        <v>0</v>
      </c>
      <c r="S151" s="22">
        <v>245</v>
      </c>
      <c r="T151" s="23">
        <v>506604</v>
      </c>
      <c r="U151" s="23">
        <v>1</v>
      </c>
      <c r="V151" s="24">
        <v>40865</v>
      </c>
      <c r="W151" s="24">
        <v>41596</v>
      </c>
      <c r="X151" s="23">
        <v>6</v>
      </c>
      <c r="Y151" s="22">
        <v>11990</v>
      </c>
      <c r="Z151" s="22">
        <v>2880</v>
      </c>
      <c r="AA151" s="24">
        <v>42430</v>
      </c>
    </row>
    <row r="152" spans="1:27" x14ac:dyDescent="0.25">
      <c r="A152" s="21" t="s">
        <v>1502</v>
      </c>
      <c r="B152" s="21" t="s">
        <v>1211</v>
      </c>
      <c r="C152" s="21" t="s">
        <v>35</v>
      </c>
      <c r="D152" s="21" t="s">
        <v>39</v>
      </c>
      <c r="E152" s="21" t="s">
        <v>40</v>
      </c>
      <c r="F152" s="21" t="s">
        <v>86</v>
      </c>
      <c r="G152" s="21" t="s">
        <v>1503</v>
      </c>
      <c r="H152" s="21" t="s">
        <v>36</v>
      </c>
      <c r="I152" s="21" t="s">
        <v>457</v>
      </c>
      <c r="J152" s="21" t="s">
        <v>1504</v>
      </c>
      <c r="K152" s="21" t="s">
        <v>1505</v>
      </c>
      <c r="L152" s="21" t="s">
        <v>1506</v>
      </c>
      <c r="M152" s="21" t="s">
        <v>1507</v>
      </c>
      <c r="N152" s="21" t="s">
        <v>37</v>
      </c>
      <c r="O152" s="21" t="s">
        <v>1506</v>
      </c>
      <c r="P152" s="21" t="s">
        <v>1508</v>
      </c>
      <c r="Q152" s="21" t="s">
        <v>38</v>
      </c>
      <c r="R152" s="22">
        <v>0</v>
      </c>
      <c r="S152" s="22">
        <v>245</v>
      </c>
      <c r="T152" s="23">
        <v>442415</v>
      </c>
      <c r="U152" s="23">
        <v>1</v>
      </c>
      <c r="V152" s="24">
        <v>40865</v>
      </c>
      <c r="W152" s="24">
        <v>41596</v>
      </c>
      <c r="X152" s="23">
        <v>6</v>
      </c>
      <c r="Y152" s="22">
        <v>11990</v>
      </c>
      <c r="Z152" s="22">
        <v>2880</v>
      </c>
      <c r="AA152" s="24">
        <v>42430</v>
      </c>
    </row>
    <row r="153" spans="1:27" x14ac:dyDescent="0.25">
      <c r="A153" s="21" t="s">
        <v>1509</v>
      </c>
      <c r="B153" s="21" t="s">
        <v>1211</v>
      </c>
      <c r="C153" s="21" t="s">
        <v>35</v>
      </c>
      <c r="D153" s="21" t="s">
        <v>39</v>
      </c>
      <c r="E153" s="21" t="s">
        <v>40</v>
      </c>
      <c r="F153" s="21" t="s">
        <v>86</v>
      </c>
      <c r="G153" s="21" t="s">
        <v>1510</v>
      </c>
      <c r="H153" s="21" t="s">
        <v>36</v>
      </c>
      <c r="I153" s="21" t="s">
        <v>457</v>
      </c>
      <c r="J153" s="21" t="s">
        <v>1511</v>
      </c>
      <c r="K153" s="21" t="s">
        <v>1512</v>
      </c>
      <c r="L153" s="21" t="s">
        <v>1513</v>
      </c>
      <c r="M153" s="21" t="s">
        <v>1514</v>
      </c>
      <c r="N153" s="21" t="s">
        <v>37</v>
      </c>
      <c r="O153" s="21" t="s">
        <v>1513</v>
      </c>
      <c r="P153" s="21" t="s">
        <v>1515</v>
      </c>
      <c r="Q153" s="21" t="s">
        <v>38</v>
      </c>
      <c r="R153" s="22">
        <v>0</v>
      </c>
      <c r="S153" s="22">
        <v>239.3</v>
      </c>
      <c r="T153" s="23">
        <v>511607</v>
      </c>
      <c r="U153" s="23">
        <v>1</v>
      </c>
      <c r="V153" s="24">
        <v>42041</v>
      </c>
      <c r="W153" s="24">
        <v>42772</v>
      </c>
      <c r="X153" s="23">
        <v>6</v>
      </c>
      <c r="Y153" s="22">
        <v>11990</v>
      </c>
      <c r="Z153" s="22">
        <v>2800</v>
      </c>
      <c r="AA153" s="24">
        <v>42430</v>
      </c>
    </row>
    <row r="154" spans="1:27" x14ac:dyDescent="0.25">
      <c r="A154" s="21" t="s">
        <v>1516</v>
      </c>
      <c r="B154" s="21" t="s">
        <v>1211</v>
      </c>
      <c r="C154" s="21" t="s">
        <v>35</v>
      </c>
      <c r="D154" s="21" t="s">
        <v>39</v>
      </c>
      <c r="E154" s="21" t="s">
        <v>40</v>
      </c>
      <c r="F154" s="21" t="s">
        <v>86</v>
      </c>
      <c r="G154" s="21" t="s">
        <v>1517</v>
      </c>
      <c r="H154" s="21" t="s">
        <v>36</v>
      </c>
      <c r="I154" s="21" t="s">
        <v>457</v>
      </c>
      <c r="J154" s="21" t="s">
        <v>1518</v>
      </c>
      <c r="K154" s="21" t="s">
        <v>1519</v>
      </c>
      <c r="L154" s="21" t="s">
        <v>1520</v>
      </c>
      <c r="M154" s="21" t="s">
        <v>1521</v>
      </c>
      <c r="N154" s="21" t="s">
        <v>37</v>
      </c>
      <c r="O154" s="21" t="s">
        <v>1520</v>
      </c>
      <c r="P154" s="21" t="s">
        <v>1522</v>
      </c>
      <c r="Q154" s="21" t="s">
        <v>38</v>
      </c>
      <c r="R154" s="22">
        <v>17700</v>
      </c>
      <c r="S154" s="22">
        <v>245</v>
      </c>
      <c r="T154" s="23">
        <v>607812</v>
      </c>
      <c r="U154" s="23">
        <v>1</v>
      </c>
      <c r="V154" s="24">
        <v>40886</v>
      </c>
      <c r="W154" s="24">
        <v>41617</v>
      </c>
      <c r="X154" s="23">
        <v>6</v>
      </c>
      <c r="Y154" s="22">
        <v>11900</v>
      </c>
      <c r="Z154" s="22">
        <v>2880</v>
      </c>
      <c r="AA154" s="24">
        <v>42430</v>
      </c>
    </row>
    <row r="155" spans="1:27" x14ac:dyDescent="0.25">
      <c r="A155" s="21" t="s">
        <v>1523</v>
      </c>
      <c r="B155" s="21" t="s">
        <v>1211</v>
      </c>
      <c r="C155" s="21" t="s">
        <v>35</v>
      </c>
      <c r="D155" s="21" t="s">
        <v>39</v>
      </c>
      <c r="E155" s="21" t="s">
        <v>40</v>
      </c>
      <c r="F155" s="21" t="s">
        <v>86</v>
      </c>
      <c r="G155" s="21" t="s">
        <v>1524</v>
      </c>
      <c r="H155" s="21" t="s">
        <v>36</v>
      </c>
      <c r="I155" s="21" t="s">
        <v>457</v>
      </c>
      <c r="J155" s="21" t="s">
        <v>1525</v>
      </c>
      <c r="K155" s="21" t="s">
        <v>1526</v>
      </c>
      <c r="L155" s="21" t="s">
        <v>1527</v>
      </c>
      <c r="M155" s="21" t="s">
        <v>1528</v>
      </c>
      <c r="N155" s="21" t="s">
        <v>37</v>
      </c>
      <c r="O155" s="21" t="s">
        <v>1527</v>
      </c>
      <c r="P155" s="21" t="s">
        <v>1529</v>
      </c>
      <c r="Q155" s="21" t="s">
        <v>38</v>
      </c>
      <c r="R155" s="22">
        <v>0</v>
      </c>
      <c r="S155" s="22">
        <v>245</v>
      </c>
      <c r="T155" s="23">
        <v>500845</v>
      </c>
      <c r="U155" s="23">
        <v>1</v>
      </c>
      <c r="V155" s="24">
        <v>40787</v>
      </c>
      <c r="W155" s="24">
        <v>41518</v>
      </c>
      <c r="X155" s="23">
        <v>6</v>
      </c>
      <c r="Y155" s="22">
        <v>11990</v>
      </c>
      <c r="Z155" s="22">
        <v>2880</v>
      </c>
      <c r="AA155" s="24">
        <v>42430</v>
      </c>
    </row>
    <row r="156" spans="1:27" x14ac:dyDescent="0.25">
      <c r="A156" s="21" t="s">
        <v>1530</v>
      </c>
      <c r="B156" s="21" t="s">
        <v>1211</v>
      </c>
      <c r="C156" s="21" t="s">
        <v>35</v>
      </c>
      <c r="D156" s="21" t="s">
        <v>39</v>
      </c>
      <c r="E156" s="21" t="s">
        <v>40</v>
      </c>
      <c r="F156" s="21" t="s">
        <v>86</v>
      </c>
      <c r="G156" s="21" t="s">
        <v>1531</v>
      </c>
      <c r="H156" s="21" t="s">
        <v>36</v>
      </c>
      <c r="I156" s="21" t="s">
        <v>457</v>
      </c>
      <c r="J156" s="21" t="s">
        <v>1532</v>
      </c>
      <c r="K156" s="21" t="s">
        <v>1533</v>
      </c>
      <c r="L156" s="21" t="s">
        <v>1534</v>
      </c>
      <c r="M156" s="21" t="s">
        <v>1535</v>
      </c>
      <c r="N156" s="21" t="s">
        <v>37</v>
      </c>
      <c r="O156" s="21" t="s">
        <v>1534</v>
      </c>
      <c r="P156" s="21" t="s">
        <v>1536</v>
      </c>
      <c r="Q156" s="21" t="s">
        <v>38</v>
      </c>
      <c r="R156" s="22">
        <v>0</v>
      </c>
      <c r="S156" s="22">
        <v>245</v>
      </c>
      <c r="T156" s="23">
        <v>564700</v>
      </c>
      <c r="U156" s="23">
        <v>1</v>
      </c>
      <c r="V156" s="24">
        <v>40865</v>
      </c>
      <c r="W156" s="24">
        <v>41596</v>
      </c>
      <c r="X156" s="23">
        <v>6</v>
      </c>
      <c r="Y156" s="22">
        <v>11990</v>
      </c>
      <c r="Z156" s="22">
        <v>2880</v>
      </c>
      <c r="AA156" s="24">
        <v>42430</v>
      </c>
    </row>
    <row r="157" spans="1:27" x14ac:dyDescent="0.25">
      <c r="A157" s="21" t="s">
        <v>1537</v>
      </c>
      <c r="B157" s="21" t="s">
        <v>1211</v>
      </c>
      <c r="C157" s="21" t="s">
        <v>35</v>
      </c>
      <c r="D157" s="21" t="s">
        <v>39</v>
      </c>
      <c r="E157" s="21" t="s">
        <v>40</v>
      </c>
      <c r="F157" s="21" t="s">
        <v>86</v>
      </c>
      <c r="G157" s="21" t="s">
        <v>1538</v>
      </c>
      <c r="H157" s="21" t="s">
        <v>36</v>
      </c>
      <c r="I157" s="21" t="s">
        <v>457</v>
      </c>
      <c r="J157" s="21" t="s">
        <v>1539</v>
      </c>
      <c r="K157" s="21" t="s">
        <v>1540</v>
      </c>
      <c r="L157" s="21" t="s">
        <v>1541</v>
      </c>
      <c r="M157" s="21" t="s">
        <v>1542</v>
      </c>
      <c r="N157" s="21" t="s">
        <v>37</v>
      </c>
      <c r="O157" s="21" t="s">
        <v>1541</v>
      </c>
      <c r="P157" s="21" t="s">
        <v>1543</v>
      </c>
      <c r="Q157" s="21" t="s">
        <v>38</v>
      </c>
      <c r="R157" s="22">
        <v>0</v>
      </c>
      <c r="S157" s="22">
        <v>245</v>
      </c>
      <c r="T157" s="23">
        <v>438687</v>
      </c>
      <c r="U157" s="23">
        <v>1</v>
      </c>
      <c r="V157" s="24">
        <v>40865</v>
      </c>
      <c r="W157" s="24">
        <v>41596</v>
      </c>
      <c r="X157" s="23">
        <v>6</v>
      </c>
      <c r="Y157" s="22">
        <v>11990</v>
      </c>
      <c r="Z157" s="22">
        <v>2880</v>
      </c>
      <c r="AA157" s="24">
        <v>42430</v>
      </c>
    </row>
    <row r="158" spans="1:27" x14ac:dyDescent="0.25">
      <c r="A158" s="21" t="s">
        <v>1544</v>
      </c>
      <c r="B158" s="21" t="s">
        <v>1211</v>
      </c>
      <c r="C158" s="21" t="s">
        <v>35</v>
      </c>
      <c r="D158" s="21" t="s">
        <v>39</v>
      </c>
      <c r="E158" s="21" t="s">
        <v>40</v>
      </c>
      <c r="F158" s="21" t="s">
        <v>86</v>
      </c>
      <c r="G158" s="21" t="s">
        <v>1545</v>
      </c>
      <c r="H158" s="21" t="s">
        <v>36</v>
      </c>
      <c r="I158" s="21" t="s">
        <v>457</v>
      </c>
      <c r="J158" s="21" t="s">
        <v>1546</v>
      </c>
      <c r="K158" s="21" t="s">
        <v>1547</v>
      </c>
      <c r="L158" s="21" t="s">
        <v>1548</v>
      </c>
      <c r="M158" s="21" t="s">
        <v>1549</v>
      </c>
      <c r="N158" s="21" t="s">
        <v>37</v>
      </c>
      <c r="O158" s="21" t="s">
        <v>1548</v>
      </c>
      <c r="P158" s="21" t="s">
        <v>1550</v>
      </c>
      <c r="Q158" s="21" t="s">
        <v>38</v>
      </c>
      <c r="R158" s="22">
        <v>0</v>
      </c>
      <c r="S158" s="22">
        <v>245</v>
      </c>
      <c r="T158" s="23">
        <v>500142</v>
      </c>
      <c r="U158" s="23">
        <v>1</v>
      </c>
      <c r="V158" s="24">
        <v>40969</v>
      </c>
      <c r="W158" s="24">
        <v>41699</v>
      </c>
      <c r="X158" s="23">
        <v>6</v>
      </c>
      <c r="Y158" s="22">
        <v>11900</v>
      </c>
      <c r="Z158" s="22">
        <v>2880</v>
      </c>
      <c r="AA158" s="24">
        <v>42430</v>
      </c>
    </row>
    <row r="159" spans="1:27" x14ac:dyDescent="0.25">
      <c r="A159" s="21" t="s">
        <v>1551</v>
      </c>
      <c r="B159" s="21" t="s">
        <v>1211</v>
      </c>
      <c r="C159" s="21" t="s">
        <v>35</v>
      </c>
      <c r="D159" s="21" t="s">
        <v>39</v>
      </c>
      <c r="E159" s="21" t="s">
        <v>40</v>
      </c>
      <c r="F159" s="21" t="s">
        <v>86</v>
      </c>
      <c r="G159" s="21" t="s">
        <v>1552</v>
      </c>
      <c r="H159" s="21" t="s">
        <v>36</v>
      </c>
      <c r="I159" s="21" t="s">
        <v>457</v>
      </c>
      <c r="J159" s="21" t="s">
        <v>1553</v>
      </c>
      <c r="K159" s="21" t="s">
        <v>1554</v>
      </c>
      <c r="L159" s="21" t="s">
        <v>1555</v>
      </c>
      <c r="M159" s="21" t="s">
        <v>1556</v>
      </c>
      <c r="N159" s="21" t="s">
        <v>37</v>
      </c>
      <c r="O159" s="21" t="s">
        <v>1555</v>
      </c>
      <c r="P159" s="21" t="s">
        <v>1557</v>
      </c>
      <c r="Q159" s="21" t="s">
        <v>38</v>
      </c>
      <c r="R159" s="22">
        <v>17700</v>
      </c>
      <c r="S159" s="22">
        <v>245</v>
      </c>
      <c r="T159" s="23">
        <v>495718</v>
      </c>
      <c r="U159" s="23">
        <v>1</v>
      </c>
      <c r="V159" s="24">
        <v>40904</v>
      </c>
      <c r="W159" s="24">
        <v>41635</v>
      </c>
      <c r="X159" s="23">
        <v>6</v>
      </c>
      <c r="Y159" s="22">
        <v>11900</v>
      </c>
      <c r="Z159" s="22">
        <v>2880</v>
      </c>
      <c r="AA159" s="24">
        <v>42430</v>
      </c>
    </row>
    <row r="160" spans="1:27" x14ac:dyDescent="0.25">
      <c r="A160" s="21" t="s">
        <v>1558</v>
      </c>
      <c r="B160" s="21" t="s">
        <v>1211</v>
      </c>
      <c r="C160" s="21" t="s">
        <v>35</v>
      </c>
      <c r="D160" s="21" t="s">
        <v>39</v>
      </c>
      <c r="E160" s="21" t="s">
        <v>40</v>
      </c>
      <c r="F160" s="21" t="s">
        <v>86</v>
      </c>
      <c r="G160" s="21" t="s">
        <v>1559</v>
      </c>
      <c r="H160" s="21" t="s">
        <v>36</v>
      </c>
      <c r="I160" s="21" t="s">
        <v>457</v>
      </c>
      <c r="J160" s="21" t="s">
        <v>1560</v>
      </c>
      <c r="K160" s="21" t="s">
        <v>1561</v>
      </c>
      <c r="L160" s="21" t="s">
        <v>1562</v>
      </c>
      <c r="M160" s="21" t="s">
        <v>1563</v>
      </c>
      <c r="N160" s="21" t="s">
        <v>37</v>
      </c>
      <c r="O160" s="21" t="s">
        <v>1562</v>
      </c>
      <c r="P160" s="21" t="s">
        <v>1564</v>
      </c>
      <c r="Q160" s="21" t="s">
        <v>38</v>
      </c>
      <c r="R160" s="22">
        <v>17700</v>
      </c>
      <c r="S160" s="22">
        <v>245</v>
      </c>
      <c r="T160" s="23">
        <v>444244</v>
      </c>
      <c r="U160" s="23">
        <v>1</v>
      </c>
      <c r="V160" s="24">
        <v>40904</v>
      </c>
      <c r="W160" s="24">
        <v>41635</v>
      </c>
      <c r="X160" s="23">
        <v>6</v>
      </c>
      <c r="Y160" s="22">
        <v>11900</v>
      </c>
      <c r="Z160" s="22">
        <v>2880</v>
      </c>
      <c r="AA160" s="24">
        <v>42430</v>
      </c>
    </row>
    <row r="161" spans="1:27" x14ac:dyDescent="0.25">
      <c r="A161" s="21" t="s">
        <v>1565</v>
      </c>
      <c r="B161" s="21" t="s">
        <v>1211</v>
      </c>
      <c r="C161" s="21" t="s">
        <v>35</v>
      </c>
      <c r="D161" s="21" t="s">
        <v>39</v>
      </c>
      <c r="E161" s="21" t="s">
        <v>40</v>
      </c>
      <c r="F161" s="21" t="s">
        <v>86</v>
      </c>
      <c r="G161" s="21" t="s">
        <v>1566</v>
      </c>
      <c r="H161" s="21" t="s">
        <v>36</v>
      </c>
      <c r="I161" s="21" t="s">
        <v>457</v>
      </c>
      <c r="J161" s="21" t="s">
        <v>1567</v>
      </c>
      <c r="K161" s="21" t="s">
        <v>1568</v>
      </c>
      <c r="L161" s="21" t="s">
        <v>1569</v>
      </c>
      <c r="M161" s="21" t="s">
        <v>1570</v>
      </c>
      <c r="N161" s="21" t="s">
        <v>37</v>
      </c>
      <c r="O161" s="21" t="s">
        <v>1569</v>
      </c>
      <c r="P161" s="21" t="s">
        <v>1571</v>
      </c>
      <c r="Q161" s="21" t="s">
        <v>38</v>
      </c>
      <c r="R161" s="22">
        <v>0</v>
      </c>
      <c r="S161" s="22">
        <v>245</v>
      </c>
      <c r="T161" s="23">
        <v>618653</v>
      </c>
      <c r="U161" s="23">
        <v>1</v>
      </c>
      <c r="V161" s="24">
        <v>40924</v>
      </c>
      <c r="W161" s="24">
        <v>41655</v>
      </c>
      <c r="X161" s="23">
        <v>6</v>
      </c>
      <c r="Y161" s="22">
        <v>11900</v>
      </c>
      <c r="Z161" s="22">
        <v>2880</v>
      </c>
      <c r="AA161" s="24">
        <v>42430</v>
      </c>
    </row>
    <row r="162" spans="1:27" x14ac:dyDescent="0.25">
      <c r="A162" s="21" t="s">
        <v>1572</v>
      </c>
      <c r="B162" s="21" t="s">
        <v>1211</v>
      </c>
      <c r="C162" s="21" t="s">
        <v>35</v>
      </c>
      <c r="D162" s="21" t="s">
        <v>39</v>
      </c>
      <c r="E162" s="21" t="s">
        <v>40</v>
      </c>
      <c r="F162" s="21" t="s">
        <v>86</v>
      </c>
      <c r="G162" s="21" t="s">
        <v>1573</v>
      </c>
      <c r="H162" s="21" t="s">
        <v>36</v>
      </c>
      <c r="I162" s="21" t="s">
        <v>457</v>
      </c>
      <c r="J162" s="21" t="s">
        <v>1574</v>
      </c>
      <c r="K162" s="21" t="s">
        <v>1575</v>
      </c>
      <c r="L162" s="21" t="s">
        <v>1576</v>
      </c>
      <c r="M162" s="21" t="s">
        <v>1577</v>
      </c>
      <c r="N162" s="21" t="s">
        <v>37</v>
      </c>
      <c r="O162" s="21" t="s">
        <v>1576</v>
      </c>
      <c r="P162" s="21" t="s">
        <v>1578</v>
      </c>
      <c r="Q162" s="21" t="s">
        <v>38</v>
      </c>
      <c r="R162" s="22">
        <v>0</v>
      </c>
      <c r="S162" s="22">
        <v>245</v>
      </c>
      <c r="T162" s="23">
        <v>526617</v>
      </c>
      <c r="U162" s="23">
        <v>1</v>
      </c>
      <c r="V162" s="24">
        <v>40924</v>
      </c>
      <c r="W162" s="24">
        <v>41655</v>
      </c>
      <c r="X162" s="23">
        <v>6</v>
      </c>
      <c r="Y162" s="22">
        <v>11900</v>
      </c>
      <c r="Z162" s="22">
        <v>2880</v>
      </c>
      <c r="AA162" s="24">
        <v>42430</v>
      </c>
    </row>
    <row r="163" spans="1:27" x14ac:dyDescent="0.25">
      <c r="A163" s="21" t="s">
        <v>244</v>
      </c>
      <c r="B163" s="21" t="s">
        <v>1211</v>
      </c>
      <c r="C163" s="21" t="s">
        <v>35</v>
      </c>
      <c r="D163" s="21" t="s">
        <v>39</v>
      </c>
      <c r="E163" s="21" t="s">
        <v>1579</v>
      </c>
      <c r="F163" s="21" t="s">
        <v>93</v>
      </c>
      <c r="G163" s="21" t="s">
        <v>1580</v>
      </c>
      <c r="H163" s="21" t="s">
        <v>36</v>
      </c>
      <c r="I163" s="21" t="s">
        <v>584</v>
      </c>
      <c r="J163" s="21" t="s">
        <v>1581</v>
      </c>
      <c r="K163" s="21" t="s">
        <v>1582</v>
      </c>
      <c r="L163" s="21" t="s">
        <v>1583</v>
      </c>
      <c r="M163" s="21" t="s">
        <v>1584</v>
      </c>
      <c r="N163" s="21" t="s">
        <v>1585</v>
      </c>
      <c r="O163" s="21" t="s">
        <v>1583</v>
      </c>
      <c r="P163" s="21" t="s">
        <v>1586</v>
      </c>
      <c r="Q163" s="21" t="s">
        <v>38</v>
      </c>
      <c r="R163" s="22">
        <v>0</v>
      </c>
      <c r="S163" s="22">
        <v>250</v>
      </c>
      <c r="T163" s="23">
        <v>291084</v>
      </c>
      <c r="U163" s="23">
        <v>1</v>
      </c>
      <c r="V163" s="24">
        <v>41618</v>
      </c>
      <c r="W163" s="24">
        <v>42348</v>
      </c>
      <c r="X163" s="23">
        <v>6</v>
      </c>
      <c r="Y163" s="22">
        <v>12500</v>
      </c>
      <c r="Z163" s="22">
        <v>3300</v>
      </c>
      <c r="AA163" s="24">
        <v>42430</v>
      </c>
    </row>
    <row r="164" spans="1:27" x14ac:dyDescent="0.25">
      <c r="A164" s="21" t="s">
        <v>251</v>
      </c>
      <c r="B164" s="21" t="s">
        <v>1211</v>
      </c>
      <c r="C164" s="21" t="s">
        <v>35</v>
      </c>
      <c r="D164" s="21" t="s">
        <v>39</v>
      </c>
      <c r="E164" s="21" t="s">
        <v>1579</v>
      </c>
      <c r="F164" s="21" t="s">
        <v>93</v>
      </c>
      <c r="G164" s="21" t="s">
        <v>1587</v>
      </c>
      <c r="H164" s="21" t="s">
        <v>36</v>
      </c>
      <c r="I164" s="21" t="s">
        <v>584</v>
      </c>
      <c r="J164" s="21" t="s">
        <v>1588</v>
      </c>
      <c r="K164" s="21" t="s">
        <v>1589</v>
      </c>
      <c r="L164" s="21" t="s">
        <v>1590</v>
      </c>
      <c r="M164" s="21" t="s">
        <v>1591</v>
      </c>
      <c r="N164" s="21" t="s">
        <v>1592</v>
      </c>
      <c r="O164" s="21" t="s">
        <v>1590</v>
      </c>
      <c r="P164" s="21" t="s">
        <v>1593</v>
      </c>
      <c r="Q164" s="21" t="s">
        <v>661</v>
      </c>
      <c r="R164" s="22">
        <v>0</v>
      </c>
      <c r="S164" s="22">
        <v>250.17</v>
      </c>
      <c r="T164" s="23">
        <v>571970</v>
      </c>
      <c r="U164" s="23">
        <v>1</v>
      </c>
      <c r="V164" s="24">
        <v>41628</v>
      </c>
      <c r="W164" s="24">
        <v>42358</v>
      </c>
      <c r="X164" s="23">
        <v>6</v>
      </c>
      <c r="Y164" s="22">
        <v>12500</v>
      </c>
      <c r="Z164" s="22">
        <v>3300</v>
      </c>
      <c r="AA164" s="24"/>
    </row>
    <row r="165" spans="1:27" x14ac:dyDescent="0.25">
      <c r="A165" s="21" t="s">
        <v>256</v>
      </c>
      <c r="B165" s="21" t="s">
        <v>1211</v>
      </c>
      <c r="C165" s="21" t="s">
        <v>35</v>
      </c>
      <c r="D165" s="21" t="s">
        <v>39</v>
      </c>
      <c r="E165" s="21" t="s">
        <v>1579</v>
      </c>
      <c r="F165" s="21" t="s">
        <v>93</v>
      </c>
      <c r="G165" s="21" t="s">
        <v>1594</v>
      </c>
      <c r="H165" s="21" t="s">
        <v>36</v>
      </c>
      <c r="I165" s="21" t="s">
        <v>584</v>
      </c>
      <c r="J165" s="21" t="s">
        <v>1595</v>
      </c>
      <c r="K165" s="21" t="s">
        <v>1596</v>
      </c>
      <c r="L165" s="21" t="s">
        <v>1597</v>
      </c>
      <c r="M165" s="21" t="s">
        <v>1598</v>
      </c>
      <c r="N165" s="21" t="s">
        <v>1599</v>
      </c>
      <c r="O165" s="21" t="s">
        <v>1597</v>
      </c>
      <c r="P165" s="21" t="s">
        <v>1600</v>
      </c>
      <c r="Q165" s="21" t="s">
        <v>661</v>
      </c>
      <c r="R165" s="22">
        <v>0</v>
      </c>
      <c r="S165" s="22">
        <v>250.17</v>
      </c>
      <c r="T165" s="23">
        <v>498104</v>
      </c>
      <c r="U165" s="23">
        <v>1</v>
      </c>
      <c r="V165" s="24">
        <v>41628</v>
      </c>
      <c r="W165" s="24">
        <v>42358</v>
      </c>
      <c r="X165" s="23">
        <v>6</v>
      </c>
      <c r="Y165" s="22">
        <v>12500</v>
      </c>
      <c r="Z165" s="22">
        <v>3300</v>
      </c>
      <c r="AA165" s="24"/>
    </row>
    <row r="166" spans="1:27" x14ac:dyDescent="0.25">
      <c r="A166" s="21" t="s">
        <v>261</v>
      </c>
      <c r="B166" s="21" t="s">
        <v>1211</v>
      </c>
      <c r="C166" s="21" t="s">
        <v>35</v>
      </c>
      <c r="D166" s="21" t="s">
        <v>39</v>
      </c>
      <c r="E166" s="21" t="s">
        <v>1579</v>
      </c>
      <c r="F166" s="21" t="s">
        <v>93</v>
      </c>
      <c r="G166" s="21" t="s">
        <v>1601</v>
      </c>
      <c r="H166" s="21" t="s">
        <v>36</v>
      </c>
      <c r="I166" s="21" t="s">
        <v>584</v>
      </c>
      <c r="J166" s="21" t="s">
        <v>1602</v>
      </c>
      <c r="K166" s="21" t="s">
        <v>1603</v>
      </c>
      <c r="L166" s="21" t="s">
        <v>1604</v>
      </c>
      <c r="M166" s="21" t="s">
        <v>1605</v>
      </c>
      <c r="N166" s="21" t="s">
        <v>1606</v>
      </c>
      <c r="O166" s="21" t="s">
        <v>1604</v>
      </c>
      <c r="P166" s="21" t="s">
        <v>1607</v>
      </c>
      <c r="Q166" s="21" t="s">
        <v>38</v>
      </c>
      <c r="R166" s="22">
        <v>0</v>
      </c>
      <c r="S166" s="22">
        <v>250</v>
      </c>
      <c r="T166" s="23">
        <v>362415</v>
      </c>
      <c r="U166" s="23">
        <v>1</v>
      </c>
      <c r="V166" s="24">
        <v>41618</v>
      </c>
      <c r="W166" s="24">
        <v>42348</v>
      </c>
      <c r="X166" s="23">
        <v>0</v>
      </c>
      <c r="Y166" s="22">
        <v>12500</v>
      </c>
      <c r="Z166" s="22">
        <v>3300</v>
      </c>
      <c r="AA166" s="24">
        <v>42430</v>
      </c>
    </row>
    <row r="167" spans="1:27" x14ac:dyDescent="0.25">
      <c r="A167" s="21" t="s">
        <v>265</v>
      </c>
      <c r="B167" s="21" t="s">
        <v>1211</v>
      </c>
      <c r="C167" s="21" t="s">
        <v>35</v>
      </c>
      <c r="D167" s="21" t="s">
        <v>39</v>
      </c>
      <c r="E167" s="21" t="s">
        <v>1579</v>
      </c>
      <c r="F167" s="21" t="s">
        <v>93</v>
      </c>
      <c r="G167" s="21" t="s">
        <v>1608</v>
      </c>
      <c r="H167" s="21" t="s">
        <v>36</v>
      </c>
      <c r="I167" s="21" t="s">
        <v>584</v>
      </c>
      <c r="J167" s="21" t="s">
        <v>1609</v>
      </c>
      <c r="K167" s="21" t="s">
        <v>1610</v>
      </c>
      <c r="L167" s="21" t="s">
        <v>1611</v>
      </c>
      <c r="M167" s="21" t="s">
        <v>1612</v>
      </c>
      <c r="N167" s="21" t="s">
        <v>1613</v>
      </c>
      <c r="O167" s="21" t="s">
        <v>1611</v>
      </c>
      <c r="P167" s="21" t="s">
        <v>1614</v>
      </c>
      <c r="Q167" s="21" t="s">
        <v>38</v>
      </c>
      <c r="R167" s="22">
        <v>0</v>
      </c>
      <c r="S167" s="22">
        <v>250</v>
      </c>
      <c r="T167" s="23">
        <v>420470</v>
      </c>
      <c r="U167" s="23">
        <v>1</v>
      </c>
      <c r="V167" s="24">
        <v>41618</v>
      </c>
      <c r="W167" s="24">
        <v>42348</v>
      </c>
      <c r="X167" s="23">
        <v>6</v>
      </c>
      <c r="Y167" s="22">
        <v>12500</v>
      </c>
      <c r="Z167" s="22">
        <v>3300</v>
      </c>
      <c r="AA167" s="24">
        <v>42430</v>
      </c>
    </row>
    <row r="168" spans="1:27" x14ac:dyDescent="0.25">
      <c r="A168" s="21" t="s">
        <v>269</v>
      </c>
      <c r="B168" s="21" t="s">
        <v>1211</v>
      </c>
      <c r="C168" s="21" t="s">
        <v>35</v>
      </c>
      <c r="D168" s="21" t="s">
        <v>39</v>
      </c>
      <c r="E168" s="21" t="s">
        <v>1579</v>
      </c>
      <c r="F168" s="21" t="s">
        <v>93</v>
      </c>
      <c r="G168" s="21" t="s">
        <v>1615</v>
      </c>
      <c r="H168" s="21" t="s">
        <v>36</v>
      </c>
      <c r="I168" s="21" t="s">
        <v>584</v>
      </c>
      <c r="J168" s="21" t="s">
        <v>1616</v>
      </c>
      <c r="K168" s="21" t="s">
        <v>1617</v>
      </c>
      <c r="L168" s="21" t="s">
        <v>1618</v>
      </c>
      <c r="M168" s="21" t="s">
        <v>1619</v>
      </c>
      <c r="N168" s="21" t="s">
        <v>1620</v>
      </c>
      <c r="O168" s="21" t="s">
        <v>1618</v>
      </c>
      <c r="P168" s="21" t="s">
        <v>1621</v>
      </c>
      <c r="Q168" s="21" t="s">
        <v>38</v>
      </c>
      <c r="R168" s="22">
        <v>0</v>
      </c>
      <c r="S168" s="22">
        <v>250</v>
      </c>
      <c r="T168" s="23">
        <v>396626</v>
      </c>
      <c r="U168" s="23">
        <v>1</v>
      </c>
      <c r="V168" s="24">
        <v>41618</v>
      </c>
      <c r="W168" s="24">
        <v>42348</v>
      </c>
      <c r="X168" s="23">
        <v>6</v>
      </c>
      <c r="Y168" s="22">
        <v>12500</v>
      </c>
      <c r="Z168" s="22">
        <v>3300</v>
      </c>
      <c r="AA168" s="24">
        <v>42430</v>
      </c>
    </row>
    <row r="169" spans="1:27" x14ac:dyDescent="0.25">
      <c r="A169" s="21" t="s">
        <v>273</v>
      </c>
      <c r="B169" s="21" t="s">
        <v>1211</v>
      </c>
      <c r="C169" s="21" t="s">
        <v>35</v>
      </c>
      <c r="D169" s="21" t="s">
        <v>39</v>
      </c>
      <c r="E169" s="21" t="s">
        <v>1579</v>
      </c>
      <c r="F169" s="21" t="s">
        <v>93</v>
      </c>
      <c r="G169" s="21" t="s">
        <v>1622</v>
      </c>
      <c r="H169" s="21" t="s">
        <v>36</v>
      </c>
      <c r="I169" s="21" t="s">
        <v>584</v>
      </c>
      <c r="J169" s="21" t="s">
        <v>1623</v>
      </c>
      <c r="K169" s="21" t="s">
        <v>1624</v>
      </c>
      <c r="L169" s="21" t="s">
        <v>1625</v>
      </c>
      <c r="M169" s="21" t="s">
        <v>1626</v>
      </c>
      <c r="N169" s="21" t="s">
        <v>1627</v>
      </c>
      <c r="O169" s="21" t="s">
        <v>1625</v>
      </c>
      <c r="P169" s="21" t="s">
        <v>1628</v>
      </c>
      <c r="Q169" s="21" t="s">
        <v>38</v>
      </c>
      <c r="R169" s="22">
        <v>0</v>
      </c>
      <c r="S169" s="22">
        <v>250</v>
      </c>
      <c r="T169" s="23">
        <v>234435</v>
      </c>
      <c r="U169" s="23">
        <v>1</v>
      </c>
      <c r="V169" s="24">
        <v>41618</v>
      </c>
      <c r="W169" s="24">
        <v>42348</v>
      </c>
      <c r="X169" s="23">
        <v>6</v>
      </c>
      <c r="Y169" s="22">
        <v>12500</v>
      </c>
      <c r="Z169" s="22">
        <v>3300</v>
      </c>
      <c r="AA169" s="24">
        <v>42430</v>
      </c>
    </row>
    <row r="170" spans="1:27" x14ac:dyDescent="0.25">
      <c r="A170" s="21" t="s">
        <v>277</v>
      </c>
      <c r="B170" s="21" t="s">
        <v>1211</v>
      </c>
      <c r="C170" s="21" t="s">
        <v>35</v>
      </c>
      <c r="D170" s="21" t="s">
        <v>39</v>
      </c>
      <c r="E170" s="21" t="s">
        <v>1579</v>
      </c>
      <c r="F170" s="21" t="s">
        <v>93</v>
      </c>
      <c r="G170" s="21" t="s">
        <v>1629</v>
      </c>
      <c r="H170" s="21" t="s">
        <v>36</v>
      </c>
      <c r="I170" s="21" t="s">
        <v>584</v>
      </c>
      <c r="J170" s="21" t="s">
        <v>1630</v>
      </c>
      <c r="K170" s="21" t="s">
        <v>1631</v>
      </c>
      <c r="L170" s="21" t="s">
        <v>1632</v>
      </c>
      <c r="M170" s="21" t="s">
        <v>1633</v>
      </c>
      <c r="N170" s="21" t="s">
        <v>1634</v>
      </c>
      <c r="O170" s="21" t="s">
        <v>1632</v>
      </c>
      <c r="P170" s="21" t="s">
        <v>1635</v>
      </c>
      <c r="Q170" s="21" t="s">
        <v>38</v>
      </c>
      <c r="R170" s="22">
        <v>0</v>
      </c>
      <c r="S170" s="22">
        <v>250</v>
      </c>
      <c r="T170" s="23">
        <v>387891</v>
      </c>
      <c r="U170" s="23">
        <v>1</v>
      </c>
      <c r="V170" s="24">
        <v>41583</v>
      </c>
      <c r="W170" s="24">
        <v>42313</v>
      </c>
      <c r="X170" s="23">
        <v>6</v>
      </c>
      <c r="Y170" s="22">
        <v>12500</v>
      </c>
      <c r="Z170" s="22">
        <v>3300</v>
      </c>
      <c r="AA170" s="24">
        <v>42430</v>
      </c>
    </row>
    <row r="171" spans="1:27" x14ac:dyDescent="0.25">
      <c r="A171" s="21" t="s">
        <v>281</v>
      </c>
      <c r="B171" s="21" t="s">
        <v>1211</v>
      </c>
      <c r="C171" s="21" t="s">
        <v>35</v>
      </c>
      <c r="D171" s="21" t="s">
        <v>39</v>
      </c>
      <c r="E171" s="21" t="s">
        <v>1579</v>
      </c>
      <c r="F171" s="21" t="s">
        <v>94</v>
      </c>
      <c r="G171" s="21" t="s">
        <v>1636</v>
      </c>
      <c r="H171" s="21" t="s">
        <v>36</v>
      </c>
      <c r="I171" s="21" t="s">
        <v>584</v>
      </c>
      <c r="J171" s="21" t="s">
        <v>1637</v>
      </c>
      <c r="K171" s="21" t="s">
        <v>1638</v>
      </c>
      <c r="L171" s="21" t="s">
        <v>1639</v>
      </c>
      <c r="M171" s="21" t="s">
        <v>1640</v>
      </c>
      <c r="N171" s="21" t="s">
        <v>1641</v>
      </c>
      <c r="O171" s="21" t="s">
        <v>1639</v>
      </c>
      <c r="P171" s="21" t="s">
        <v>1642</v>
      </c>
      <c r="Q171" s="21" t="s">
        <v>38</v>
      </c>
      <c r="R171" s="22">
        <v>0</v>
      </c>
      <c r="S171" s="22">
        <v>250</v>
      </c>
      <c r="T171" s="23">
        <v>384718</v>
      </c>
      <c r="U171" s="23">
        <v>1</v>
      </c>
      <c r="V171" s="24">
        <v>41615</v>
      </c>
      <c r="W171" s="24">
        <v>42345</v>
      </c>
      <c r="X171" s="23">
        <v>6</v>
      </c>
      <c r="Y171" s="22">
        <v>12500</v>
      </c>
      <c r="Z171" s="22">
        <v>3300</v>
      </c>
      <c r="AA171" s="24">
        <v>42430</v>
      </c>
    </row>
    <row r="172" spans="1:27" x14ac:dyDescent="0.25">
      <c r="A172" s="21" t="s">
        <v>285</v>
      </c>
      <c r="B172" s="21" t="s">
        <v>1211</v>
      </c>
      <c r="C172" s="21" t="s">
        <v>35</v>
      </c>
      <c r="D172" s="21" t="s">
        <v>39</v>
      </c>
      <c r="E172" s="21" t="s">
        <v>1579</v>
      </c>
      <c r="F172" s="21" t="s">
        <v>94</v>
      </c>
      <c r="G172" s="21" t="s">
        <v>1643</v>
      </c>
      <c r="H172" s="21" t="s">
        <v>36</v>
      </c>
      <c r="I172" s="21" t="s">
        <v>584</v>
      </c>
      <c r="J172" s="21" t="s">
        <v>1644</v>
      </c>
      <c r="K172" s="21" t="s">
        <v>1645</v>
      </c>
      <c r="L172" s="21" t="s">
        <v>1646</v>
      </c>
      <c r="M172" s="21" t="s">
        <v>1647</v>
      </c>
      <c r="N172" s="21" t="s">
        <v>1648</v>
      </c>
      <c r="O172" s="21" t="s">
        <v>1646</v>
      </c>
      <c r="P172" s="21" t="s">
        <v>1649</v>
      </c>
      <c r="Q172" s="21" t="s">
        <v>38</v>
      </c>
      <c r="R172" s="22">
        <v>0</v>
      </c>
      <c r="S172" s="22">
        <v>250</v>
      </c>
      <c r="T172" s="23">
        <v>386828</v>
      </c>
      <c r="U172" s="23">
        <v>1</v>
      </c>
      <c r="V172" s="24">
        <v>41615</v>
      </c>
      <c r="W172" s="24">
        <v>42345</v>
      </c>
      <c r="X172" s="23">
        <v>6</v>
      </c>
      <c r="Y172" s="22">
        <v>12500</v>
      </c>
      <c r="Z172" s="22">
        <v>3300</v>
      </c>
      <c r="AA172" s="24">
        <v>42430</v>
      </c>
    </row>
    <row r="173" spans="1:27" x14ac:dyDescent="0.25">
      <c r="A173" s="21" t="s">
        <v>289</v>
      </c>
      <c r="B173" s="21" t="s">
        <v>1211</v>
      </c>
      <c r="C173" s="21" t="s">
        <v>35</v>
      </c>
      <c r="D173" s="21" t="s">
        <v>39</v>
      </c>
      <c r="E173" s="21" t="s">
        <v>1579</v>
      </c>
      <c r="F173" s="21" t="s">
        <v>94</v>
      </c>
      <c r="G173" s="21" t="s">
        <v>1650</v>
      </c>
      <c r="H173" s="21" t="s">
        <v>36</v>
      </c>
      <c r="I173" s="21" t="s">
        <v>584</v>
      </c>
      <c r="J173" s="21" t="s">
        <v>1651</v>
      </c>
      <c r="K173" s="21" t="s">
        <v>1652</v>
      </c>
      <c r="L173" s="21" t="s">
        <v>1653</v>
      </c>
      <c r="M173" s="21" t="s">
        <v>1654</v>
      </c>
      <c r="N173" s="21" t="s">
        <v>1655</v>
      </c>
      <c r="O173" s="21" t="s">
        <v>1653</v>
      </c>
      <c r="P173" s="21" t="s">
        <v>1656</v>
      </c>
      <c r="Q173" s="21" t="s">
        <v>38</v>
      </c>
      <c r="R173" s="22">
        <v>0</v>
      </c>
      <c r="S173" s="22">
        <v>250</v>
      </c>
      <c r="T173" s="23">
        <v>378349</v>
      </c>
      <c r="U173" s="23">
        <v>1</v>
      </c>
      <c r="V173" s="24">
        <v>41615</v>
      </c>
      <c r="W173" s="24">
        <v>42345</v>
      </c>
      <c r="X173" s="23">
        <v>6</v>
      </c>
      <c r="Y173" s="22">
        <v>12500</v>
      </c>
      <c r="Z173" s="22">
        <v>3300</v>
      </c>
      <c r="AA173" s="24">
        <v>42430</v>
      </c>
    </row>
    <row r="174" spans="1:27" x14ac:dyDescent="0.25">
      <c r="A174" s="21" t="s">
        <v>293</v>
      </c>
      <c r="B174" s="21" t="s">
        <v>1211</v>
      </c>
      <c r="C174" s="21" t="s">
        <v>35</v>
      </c>
      <c r="D174" s="21" t="s">
        <v>39</v>
      </c>
      <c r="E174" s="21" t="s">
        <v>1579</v>
      </c>
      <c r="F174" s="21" t="s">
        <v>94</v>
      </c>
      <c r="G174" s="21" t="s">
        <v>1657</v>
      </c>
      <c r="H174" s="21" t="s">
        <v>36</v>
      </c>
      <c r="I174" s="21" t="s">
        <v>584</v>
      </c>
      <c r="J174" s="21" t="s">
        <v>1658</v>
      </c>
      <c r="K174" s="21" t="s">
        <v>1659</v>
      </c>
      <c r="L174" s="21" t="s">
        <v>1660</v>
      </c>
      <c r="M174" s="21" t="s">
        <v>1661</v>
      </c>
      <c r="N174" s="21" t="s">
        <v>1662</v>
      </c>
      <c r="O174" s="21" t="s">
        <v>1660</v>
      </c>
      <c r="P174" s="21" t="s">
        <v>1663</v>
      </c>
      <c r="Q174" s="21" t="s">
        <v>38</v>
      </c>
      <c r="R174" s="22">
        <v>0</v>
      </c>
      <c r="S174" s="22">
        <v>250</v>
      </c>
      <c r="T174" s="23">
        <v>493535</v>
      </c>
      <c r="U174" s="23">
        <v>1</v>
      </c>
      <c r="V174" s="24">
        <v>41615</v>
      </c>
      <c r="W174" s="24">
        <v>42345</v>
      </c>
      <c r="X174" s="23">
        <v>6</v>
      </c>
      <c r="Y174" s="22">
        <v>12500</v>
      </c>
      <c r="Z174" s="22">
        <v>3300</v>
      </c>
      <c r="AA174" s="24">
        <v>42430</v>
      </c>
    </row>
    <row r="175" spans="1:27" x14ac:dyDescent="0.25">
      <c r="A175" s="21" t="s">
        <v>297</v>
      </c>
      <c r="B175" s="21" t="s">
        <v>1211</v>
      </c>
      <c r="C175" s="21" t="s">
        <v>35</v>
      </c>
      <c r="D175" s="21" t="s">
        <v>39</v>
      </c>
      <c r="E175" s="21" t="s">
        <v>1579</v>
      </c>
      <c r="F175" s="21" t="s">
        <v>94</v>
      </c>
      <c r="G175" s="21" t="s">
        <v>1664</v>
      </c>
      <c r="H175" s="21" t="s">
        <v>36</v>
      </c>
      <c r="I175" s="21" t="s">
        <v>584</v>
      </c>
      <c r="J175" s="21" t="s">
        <v>1665</v>
      </c>
      <c r="K175" s="21" t="s">
        <v>1666</v>
      </c>
      <c r="L175" s="21" t="s">
        <v>1667</v>
      </c>
      <c r="M175" s="21" t="s">
        <v>1668</v>
      </c>
      <c r="N175" s="21" t="s">
        <v>1669</v>
      </c>
      <c r="O175" s="21" t="s">
        <v>1667</v>
      </c>
      <c r="P175" s="21" t="s">
        <v>1670</v>
      </c>
      <c r="Q175" s="21" t="s">
        <v>38</v>
      </c>
      <c r="R175" s="22">
        <v>0</v>
      </c>
      <c r="S175" s="22">
        <v>250</v>
      </c>
      <c r="T175" s="23">
        <v>364145</v>
      </c>
      <c r="U175" s="23">
        <v>1</v>
      </c>
      <c r="V175" s="24">
        <v>41615</v>
      </c>
      <c r="W175" s="24">
        <v>42345</v>
      </c>
      <c r="X175" s="23">
        <v>6</v>
      </c>
      <c r="Y175" s="22">
        <v>12500</v>
      </c>
      <c r="Z175" s="22">
        <v>0</v>
      </c>
      <c r="AA175" s="24">
        <v>42430</v>
      </c>
    </row>
    <row r="176" spans="1:27" x14ac:dyDescent="0.25">
      <c r="A176" s="21" t="s">
        <v>301</v>
      </c>
      <c r="B176" s="21" t="s">
        <v>1211</v>
      </c>
      <c r="C176" s="21" t="s">
        <v>35</v>
      </c>
      <c r="D176" s="21" t="s">
        <v>841</v>
      </c>
      <c r="E176" s="21" t="s">
        <v>842</v>
      </c>
      <c r="F176" s="21" t="s">
        <v>90</v>
      </c>
      <c r="G176" s="21" t="s">
        <v>1671</v>
      </c>
      <c r="H176" s="21" t="s">
        <v>36</v>
      </c>
      <c r="I176" s="21" t="s">
        <v>584</v>
      </c>
      <c r="J176" s="21" t="s">
        <v>1672</v>
      </c>
      <c r="K176" s="21" t="s">
        <v>1673</v>
      </c>
      <c r="L176" s="21" t="s">
        <v>1674</v>
      </c>
      <c r="M176" s="21" t="s">
        <v>1675</v>
      </c>
      <c r="N176" s="21" t="s">
        <v>1676</v>
      </c>
      <c r="O176" s="21" t="s">
        <v>1674</v>
      </c>
      <c r="P176" s="21" t="s">
        <v>1677</v>
      </c>
      <c r="Q176" s="21" t="s">
        <v>38</v>
      </c>
      <c r="R176" s="22">
        <v>0</v>
      </c>
      <c r="S176" s="22">
        <v>286</v>
      </c>
      <c r="T176" s="23">
        <v>283473</v>
      </c>
      <c r="U176" s="23">
        <v>1</v>
      </c>
      <c r="V176" s="24">
        <v>41511</v>
      </c>
      <c r="W176" s="24">
        <v>42241</v>
      </c>
      <c r="X176" s="23">
        <v>10</v>
      </c>
      <c r="Y176" s="22">
        <v>18040</v>
      </c>
      <c r="Z176" s="22">
        <v>2880</v>
      </c>
      <c r="AA176" s="24">
        <v>42430</v>
      </c>
    </row>
    <row r="177" spans="1:27" x14ac:dyDescent="0.25">
      <c r="A177" s="21" t="s">
        <v>306</v>
      </c>
      <c r="B177" s="21" t="s">
        <v>1211</v>
      </c>
      <c r="C177" s="21" t="s">
        <v>35</v>
      </c>
      <c r="D177" s="21" t="s">
        <v>841</v>
      </c>
      <c r="E177" s="21" t="s">
        <v>842</v>
      </c>
      <c r="F177" s="21" t="s">
        <v>89</v>
      </c>
      <c r="G177" s="21" t="s">
        <v>1678</v>
      </c>
      <c r="H177" s="21" t="s">
        <v>36</v>
      </c>
      <c r="I177" s="21" t="s">
        <v>865</v>
      </c>
      <c r="J177" s="21" t="s">
        <v>1679</v>
      </c>
      <c r="K177" s="21" t="s">
        <v>1680</v>
      </c>
      <c r="L177" s="21" t="s">
        <v>1681</v>
      </c>
      <c r="M177" s="21" t="s">
        <v>1682</v>
      </c>
      <c r="N177" s="21" t="s">
        <v>37</v>
      </c>
      <c r="O177" s="21" t="s">
        <v>1681</v>
      </c>
      <c r="P177" s="21" t="s">
        <v>1683</v>
      </c>
      <c r="Q177" s="21" t="s">
        <v>38</v>
      </c>
      <c r="R177" s="22">
        <v>0</v>
      </c>
      <c r="S177" s="22">
        <v>289.60000000000002</v>
      </c>
      <c r="T177" s="23">
        <v>228876</v>
      </c>
      <c r="U177" s="23">
        <v>1</v>
      </c>
      <c r="V177" s="24">
        <v>41901</v>
      </c>
      <c r="W177" s="24">
        <v>42632</v>
      </c>
      <c r="X177" s="23">
        <v>10</v>
      </c>
      <c r="Y177" s="22">
        <v>18040</v>
      </c>
      <c r="Z177" s="22">
        <v>2938</v>
      </c>
      <c r="AA177" s="24">
        <v>42430</v>
      </c>
    </row>
    <row r="178" spans="1:27" x14ac:dyDescent="0.25">
      <c r="A178" s="21" t="s">
        <v>310</v>
      </c>
      <c r="B178" s="21" t="s">
        <v>1211</v>
      </c>
      <c r="C178" s="21" t="s">
        <v>35</v>
      </c>
      <c r="D178" s="21" t="s">
        <v>841</v>
      </c>
      <c r="E178" s="21" t="s">
        <v>842</v>
      </c>
      <c r="F178" s="21" t="s">
        <v>89</v>
      </c>
      <c r="G178" s="21" t="s">
        <v>1684</v>
      </c>
      <c r="H178" s="21" t="s">
        <v>36</v>
      </c>
      <c r="I178" s="21" t="s">
        <v>865</v>
      </c>
      <c r="J178" s="21" t="s">
        <v>1685</v>
      </c>
      <c r="K178" s="21" t="s">
        <v>1686</v>
      </c>
      <c r="L178" s="21" t="s">
        <v>1687</v>
      </c>
      <c r="M178" s="21" t="s">
        <v>1688</v>
      </c>
      <c r="N178" s="21" t="s">
        <v>37</v>
      </c>
      <c r="O178" s="21" t="s">
        <v>1687</v>
      </c>
      <c r="P178" s="21" t="s">
        <v>1689</v>
      </c>
      <c r="Q178" s="21" t="s">
        <v>38</v>
      </c>
      <c r="R178" s="22">
        <v>0</v>
      </c>
      <c r="S178" s="22">
        <v>289.60000000000002</v>
      </c>
      <c r="T178" s="23">
        <v>240801</v>
      </c>
      <c r="U178" s="23">
        <v>1</v>
      </c>
      <c r="V178" s="24">
        <v>41928</v>
      </c>
      <c r="W178" s="24">
        <v>42659</v>
      </c>
      <c r="X178" s="23">
        <v>10</v>
      </c>
      <c r="Y178" s="22">
        <v>18040</v>
      </c>
      <c r="Z178" s="22">
        <v>2938</v>
      </c>
      <c r="AA178" s="24">
        <v>42430</v>
      </c>
    </row>
    <row r="179" spans="1:27" x14ac:dyDescent="0.25">
      <c r="A179" s="21" t="s">
        <v>315</v>
      </c>
      <c r="B179" s="21" t="s">
        <v>1211</v>
      </c>
      <c r="C179" s="21" t="s">
        <v>35</v>
      </c>
      <c r="D179" s="21" t="s">
        <v>841</v>
      </c>
      <c r="E179" s="21" t="s">
        <v>842</v>
      </c>
      <c r="F179" s="21" t="s">
        <v>89</v>
      </c>
      <c r="G179" s="21" t="s">
        <v>1690</v>
      </c>
      <c r="H179" s="21" t="s">
        <v>36</v>
      </c>
      <c r="I179" s="21" t="s">
        <v>865</v>
      </c>
      <c r="J179" s="21" t="s">
        <v>1691</v>
      </c>
      <c r="K179" s="21" t="s">
        <v>1692</v>
      </c>
      <c r="L179" s="21" t="s">
        <v>1693</v>
      </c>
      <c r="M179" s="21" t="s">
        <v>1694</v>
      </c>
      <c r="N179" s="21" t="s">
        <v>68</v>
      </c>
      <c r="O179" s="21" t="s">
        <v>1693</v>
      </c>
      <c r="P179" s="21" t="s">
        <v>1695</v>
      </c>
      <c r="Q179" s="21" t="s">
        <v>38</v>
      </c>
      <c r="R179" s="22">
        <v>0</v>
      </c>
      <c r="S179" s="22">
        <v>289.58999999999997</v>
      </c>
      <c r="T179" s="23">
        <v>134683</v>
      </c>
      <c r="U179" s="23">
        <v>1</v>
      </c>
      <c r="V179" s="24">
        <v>41920</v>
      </c>
      <c r="W179" s="24">
        <v>42651</v>
      </c>
      <c r="X179" s="23">
        <v>10</v>
      </c>
      <c r="Y179" s="22">
        <v>18040</v>
      </c>
      <c r="Z179" s="22">
        <v>2880</v>
      </c>
      <c r="AA179" s="24">
        <v>42713</v>
      </c>
    </row>
    <row r="180" spans="1:27" x14ac:dyDescent="0.25">
      <c r="A180" s="21" t="s">
        <v>319</v>
      </c>
      <c r="B180" s="21" t="s">
        <v>1211</v>
      </c>
      <c r="C180" s="21" t="s">
        <v>35</v>
      </c>
      <c r="D180" s="21" t="s">
        <v>841</v>
      </c>
      <c r="E180" s="21" t="s">
        <v>842</v>
      </c>
      <c r="F180" s="21" t="s">
        <v>88</v>
      </c>
      <c r="G180" s="21" t="s">
        <v>1696</v>
      </c>
      <c r="H180" s="21" t="s">
        <v>36</v>
      </c>
      <c r="I180" s="21" t="s">
        <v>457</v>
      </c>
      <c r="J180" s="21" t="s">
        <v>1697</v>
      </c>
      <c r="K180" s="21" t="s">
        <v>1698</v>
      </c>
      <c r="L180" s="21" t="s">
        <v>1699</v>
      </c>
      <c r="M180" s="21" t="s">
        <v>1700</v>
      </c>
      <c r="N180" s="21" t="s">
        <v>37</v>
      </c>
      <c r="O180" s="21" t="s">
        <v>1699</v>
      </c>
      <c r="P180" s="21" t="s">
        <v>1701</v>
      </c>
      <c r="Q180" s="21" t="s">
        <v>38</v>
      </c>
      <c r="R180" s="22">
        <v>26700</v>
      </c>
      <c r="S180" s="22">
        <v>278</v>
      </c>
      <c r="T180" s="23">
        <v>372604</v>
      </c>
      <c r="U180" s="23">
        <v>1</v>
      </c>
      <c r="V180" s="24">
        <v>40833</v>
      </c>
      <c r="W180" s="24">
        <v>41564</v>
      </c>
      <c r="X180" s="23">
        <v>10</v>
      </c>
      <c r="Y180" s="22">
        <v>18040</v>
      </c>
      <c r="Z180" s="22">
        <v>2880</v>
      </c>
      <c r="AA180" s="24">
        <v>42430</v>
      </c>
    </row>
    <row r="181" spans="1:27" x14ac:dyDescent="0.25">
      <c r="A181" s="21" t="s">
        <v>323</v>
      </c>
      <c r="B181" s="21" t="s">
        <v>1211</v>
      </c>
      <c r="C181" s="21" t="s">
        <v>35</v>
      </c>
      <c r="D181" s="21" t="s">
        <v>841</v>
      </c>
      <c r="E181" s="21" t="s">
        <v>842</v>
      </c>
      <c r="F181" s="21" t="s">
        <v>88</v>
      </c>
      <c r="G181" s="21" t="s">
        <v>1702</v>
      </c>
      <c r="H181" s="21" t="s">
        <v>36</v>
      </c>
      <c r="I181" s="21" t="s">
        <v>42</v>
      </c>
      <c r="J181" s="21" t="s">
        <v>1703</v>
      </c>
      <c r="K181" s="21" t="s">
        <v>1704</v>
      </c>
      <c r="L181" s="21" t="s">
        <v>1705</v>
      </c>
      <c r="M181" s="21" t="s">
        <v>1706</v>
      </c>
      <c r="N181" s="21" t="s">
        <v>37</v>
      </c>
      <c r="O181" s="21" t="s">
        <v>1705</v>
      </c>
      <c r="P181" s="21" t="s">
        <v>1707</v>
      </c>
      <c r="Q181" s="21" t="s">
        <v>38</v>
      </c>
      <c r="R181" s="22">
        <v>0</v>
      </c>
      <c r="S181" s="22">
        <v>278</v>
      </c>
      <c r="T181" s="23">
        <v>440366</v>
      </c>
      <c r="U181" s="23">
        <v>1</v>
      </c>
      <c r="V181" s="24">
        <v>40997</v>
      </c>
      <c r="W181" s="24">
        <v>41727</v>
      </c>
      <c r="X181" s="23">
        <v>10</v>
      </c>
      <c r="Y181" s="22">
        <v>18040</v>
      </c>
      <c r="Z181" s="22">
        <v>2880</v>
      </c>
      <c r="AA181" s="24">
        <v>42430</v>
      </c>
    </row>
    <row r="182" spans="1:27" x14ac:dyDescent="0.25">
      <c r="A182" s="21" t="s">
        <v>327</v>
      </c>
      <c r="B182" s="21" t="s">
        <v>1211</v>
      </c>
      <c r="C182" s="21" t="s">
        <v>35</v>
      </c>
      <c r="D182" s="21" t="s">
        <v>841</v>
      </c>
      <c r="E182" s="21" t="s">
        <v>842</v>
      </c>
      <c r="F182" s="21" t="s">
        <v>88</v>
      </c>
      <c r="G182" s="21" t="s">
        <v>1708</v>
      </c>
      <c r="H182" s="21" t="s">
        <v>36</v>
      </c>
      <c r="I182" s="21" t="s">
        <v>42</v>
      </c>
      <c r="J182" s="21" t="s">
        <v>1709</v>
      </c>
      <c r="K182" s="21" t="s">
        <v>1710</v>
      </c>
      <c r="L182" s="21" t="s">
        <v>1711</v>
      </c>
      <c r="M182" s="21" t="s">
        <v>1712</v>
      </c>
      <c r="N182" s="21" t="s">
        <v>37</v>
      </c>
      <c r="O182" s="21" t="s">
        <v>1711</v>
      </c>
      <c r="P182" s="21" t="s">
        <v>1713</v>
      </c>
      <c r="Q182" s="21" t="s">
        <v>38</v>
      </c>
      <c r="R182" s="22">
        <v>0</v>
      </c>
      <c r="S182" s="22">
        <v>278</v>
      </c>
      <c r="T182" s="23">
        <v>319369</v>
      </c>
      <c r="U182" s="23">
        <v>1</v>
      </c>
      <c r="V182" s="24">
        <v>40997</v>
      </c>
      <c r="W182" s="24">
        <v>41727</v>
      </c>
      <c r="X182" s="23">
        <v>10</v>
      </c>
      <c r="Y182" s="22">
        <v>18040</v>
      </c>
      <c r="Z182" s="22">
        <v>2880</v>
      </c>
      <c r="AA182" s="24">
        <v>42430</v>
      </c>
    </row>
    <row r="183" spans="1:27" x14ac:dyDescent="0.25">
      <c r="A183" s="21" t="s">
        <v>331</v>
      </c>
      <c r="B183" s="21" t="s">
        <v>1211</v>
      </c>
      <c r="C183" s="21" t="s">
        <v>35</v>
      </c>
      <c r="D183" s="21" t="s">
        <v>841</v>
      </c>
      <c r="E183" s="21" t="s">
        <v>842</v>
      </c>
      <c r="F183" s="21" t="s">
        <v>87</v>
      </c>
      <c r="G183" s="21" t="s">
        <v>1714</v>
      </c>
      <c r="H183" s="21" t="s">
        <v>36</v>
      </c>
      <c r="I183" s="21" t="s">
        <v>933</v>
      </c>
      <c r="J183" s="21" t="s">
        <v>1715</v>
      </c>
      <c r="K183" s="21" t="s">
        <v>1716</v>
      </c>
      <c r="L183" s="21" t="s">
        <v>1717</v>
      </c>
      <c r="M183" s="21" t="s">
        <v>1718</v>
      </c>
      <c r="N183" s="21" t="s">
        <v>37</v>
      </c>
      <c r="O183" s="21" t="s">
        <v>1717</v>
      </c>
      <c r="P183" s="21" t="s">
        <v>1719</v>
      </c>
      <c r="Q183" s="21" t="s">
        <v>38</v>
      </c>
      <c r="R183" s="22">
        <v>0</v>
      </c>
      <c r="S183" s="22">
        <v>206</v>
      </c>
      <c r="T183" s="23">
        <v>482910</v>
      </c>
      <c r="U183" s="23">
        <v>1</v>
      </c>
      <c r="V183" s="24">
        <v>40674</v>
      </c>
      <c r="W183" s="24">
        <v>41405</v>
      </c>
      <c r="X183" s="23">
        <v>10</v>
      </c>
      <c r="Y183" s="22">
        <v>18040</v>
      </c>
      <c r="Z183" s="22">
        <v>2880</v>
      </c>
      <c r="AA183" s="24">
        <v>42430</v>
      </c>
    </row>
    <row r="184" spans="1:27" x14ac:dyDescent="0.25">
      <c r="A184" s="21" t="s">
        <v>336</v>
      </c>
      <c r="B184" s="21" t="s">
        <v>1211</v>
      </c>
      <c r="C184" s="21" t="s">
        <v>35</v>
      </c>
      <c r="D184" s="21" t="s">
        <v>841</v>
      </c>
      <c r="E184" s="21" t="s">
        <v>842</v>
      </c>
      <c r="F184" s="21" t="s">
        <v>87</v>
      </c>
      <c r="G184" s="21" t="s">
        <v>1720</v>
      </c>
      <c r="H184" s="21" t="s">
        <v>36</v>
      </c>
      <c r="I184" s="21" t="s">
        <v>933</v>
      </c>
      <c r="J184" s="21" t="s">
        <v>1721</v>
      </c>
      <c r="K184" s="21" t="s">
        <v>1722</v>
      </c>
      <c r="L184" s="21" t="s">
        <v>1723</v>
      </c>
      <c r="M184" s="21" t="s">
        <v>1724</v>
      </c>
      <c r="N184" s="21" t="s">
        <v>37</v>
      </c>
      <c r="O184" s="21" t="s">
        <v>1723</v>
      </c>
      <c r="P184" s="21" t="s">
        <v>1725</v>
      </c>
      <c r="Q184" s="21" t="s">
        <v>38</v>
      </c>
      <c r="R184" s="22">
        <v>0</v>
      </c>
      <c r="S184" s="22">
        <v>206</v>
      </c>
      <c r="T184" s="23">
        <v>435513</v>
      </c>
      <c r="U184" s="23">
        <v>1</v>
      </c>
      <c r="V184" s="24">
        <v>40674</v>
      </c>
      <c r="W184" s="24">
        <v>41405</v>
      </c>
      <c r="X184" s="23">
        <v>10</v>
      </c>
      <c r="Y184" s="22">
        <v>18040</v>
      </c>
      <c r="Z184" s="22">
        <v>2880</v>
      </c>
      <c r="AA184" s="24">
        <v>42430</v>
      </c>
    </row>
    <row r="185" spans="1:27" x14ac:dyDescent="0.25">
      <c r="A185" s="21" t="s">
        <v>340</v>
      </c>
      <c r="B185" s="21" t="s">
        <v>1211</v>
      </c>
      <c r="C185" s="21" t="s">
        <v>35</v>
      </c>
      <c r="D185" s="21" t="s">
        <v>841</v>
      </c>
      <c r="E185" s="21" t="s">
        <v>842</v>
      </c>
      <c r="F185" s="21" t="s">
        <v>87</v>
      </c>
      <c r="G185" s="21" t="s">
        <v>1726</v>
      </c>
      <c r="H185" s="21" t="s">
        <v>36</v>
      </c>
      <c r="I185" s="21" t="s">
        <v>933</v>
      </c>
      <c r="J185" s="21" t="s">
        <v>1727</v>
      </c>
      <c r="K185" s="21" t="s">
        <v>1728</v>
      </c>
      <c r="L185" s="21" t="s">
        <v>1729</v>
      </c>
      <c r="M185" s="21" t="s">
        <v>1730</v>
      </c>
      <c r="N185" s="21" t="s">
        <v>37</v>
      </c>
      <c r="O185" s="21" t="s">
        <v>1729</v>
      </c>
      <c r="P185" s="21" t="s">
        <v>1731</v>
      </c>
      <c r="Q185" s="21" t="s">
        <v>38</v>
      </c>
      <c r="R185" s="22">
        <v>26700</v>
      </c>
      <c r="S185" s="22">
        <v>280.08999999999997</v>
      </c>
      <c r="T185" s="23">
        <v>420439</v>
      </c>
      <c r="U185" s="23">
        <v>1</v>
      </c>
      <c r="V185" s="24">
        <v>40451</v>
      </c>
      <c r="W185" s="24">
        <v>41182</v>
      </c>
      <c r="X185" s="23">
        <v>10</v>
      </c>
      <c r="Y185" s="22">
        <v>18040</v>
      </c>
      <c r="Z185" s="22">
        <v>2970</v>
      </c>
      <c r="AA185" s="24">
        <v>42430</v>
      </c>
    </row>
    <row r="186" spans="1:27" x14ac:dyDescent="0.25">
      <c r="A186" s="21" t="s">
        <v>341</v>
      </c>
      <c r="B186" s="21" t="s">
        <v>1211</v>
      </c>
      <c r="C186" s="21" t="s">
        <v>35</v>
      </c>
      <c r="D186" s="21" t="s">
        <v>841</v>
      </c>
      <c r="E186" s="21" t="s">
        <v>842</v>
      </c>
      <c r="F186" s="21" t="s">
        <v>87</v>
      </c>
      <c r="G186" s="21" t="s">
        <v>1732</v>
      </c>
      <c r="H186" s="21" t="s">
        <v>36</v>
      </c>
      <c r="I186" s="21" t="s">
        <v>933</v>
      </c>
      <c r="J186" s="21" t="s">
        <v>1733</v>
      </c>
      <c r="K186" s="21" t="s">
        <v>1734</v>
      </c>
      <c r="L186" s="21" t="s">
        <v>1735</v>
      </c>
      <c r="M186" s="21" t="s">
        <v>1736</v>
      </c>
      <c r="N186" s="21" t="s">
        <v>37</v>
      </c>
      <c r="O186" s="21" t="s">
        <v>1735</v>
      </c>
      <c r="P186" s="21" t="s">
        <v>1737</v>
      </c>
      <c r="Q186" s="21" t="s">
        <v>38</v>
      </c>
      <c r="R186" s="22">
        <v>0</v>
      </c>
      <c r="S186" s="22">
        <v>206</v>
      </c>
      <c r="T186" s="23">
        <v>512987</v>
      </c>
      <c r="U186" s="23">
        <v>1</v>
      </c>
      <c r="V186" s="24">
        <v>40674</v>
      </c>
      <c r="W186" s="24">
        <v>41405</v>
      </c>
      <c r="X186" s="23">
        <v>10</v>
      </c>
      <c r="Y186" s="22">
        <v>18040</v>
      </c>
      <c r="Z186" s="22">
        <v>2880</v>
      </c>
      <c r="AA186" s="24">
        <v>42430</v>
      </c>
    </row>
    <row r="187" spans="1:27" x14ac:dyDescent="0.25">
      <c r="A187" s="21" t="s">
        <v>342</v>
      </c>
      <c r="B187" s="21" t="s">
        <v>1211</v>
      </c>
      <c r="C187" s="21" t="s">
        <v>35</v>
      </c>
      <c r="D187" s="21" t="s">
        <v>841</v>
      </c>
      <c r="E187" s="21" t="s">
        <v>842</v>
      </c>
      <c r="F187" s="21" t="s">
        <v>87</v>
      </c>
      <c r="G187" s="21" t="s">
        <v>1738</v>
      </c>
      <c r="H187" s="21" t="s">
        <v>36</v>
      </c>
      <c r="I187" s="21" t="s">
        <v>933</v>
      </c>
      <c r="J187" s="21" t="s">
        <v>1739</v>
      </c>
      <c r="K187" s="21" t="s">
        <v>1740</v>
      </c>
      <c r="L187" s="21" t="s">
        <v>1741</v>
      </c>
      <c r="M187" s="21" t="s">
        <v>1742</v>
      </c>
      <c r="N187" s="21" t="s">
        <v>37</v>
      </c>
      <c r="O187" s="21" t="s">
        <v>1741</v>
      </c>
      <c r="P187" s="21" t="s">
        <v>1743</v>
      </c>
      <c r="Q187" s="21" t="s">
        <v>38</v>
      </c>
      <c r="R187" s="22">
        <v>0</v>
      </c>
      <c r="S187" s="22">
        <v>206</v>
      </c>
      <c r="T187" s="23">
        <v>380872</v>
      </c>
      <c r="U187" s="23">
        <v>1</v>
      </c>
      <c r="V187" s="24">
        <v>40674</v>
      </c>
      <c r="W187" s="24">
        <v>41405</v>
      </c>
      <c r="X187" s="23">
        <v>10</v>
      </c>
      <c r="Y187" s="22">
        <v>18040</v>
      </c>
      <c r="Z187" s="22">
        <v>2880</v>
      </c>
      <c r="AA187" s="24">
        <v>42430</v>
      </c>
    </row>
    <row r="188" spans="1:27" x14ac:dyDescent="0.25">
      <c r="A188" s="21" t="s">
        <v>343</v>
      </c>
      <c r="B188" s="21" t="s">
        <v>1211</v>
      </c>
      <c r="C188" s="21" t="s">
        <v>35</v>
      </c>
      <c r="D188" s="21" t="s">
        <v>841</v>
      </c>
      <c r="E188" s="21" t="s">
        <v>842</v>
      </c>
      <c r="F188" s="21" t="s">
        <v>87</v>
      </c>
      <c r="G188" s="21" t="s">
        <v>1744</v>
      </c>
      <c r="H188" s="21" t="s">
        <v>36</v>
      </c>
      <c r="I188" s="21" t="s">
        <v>933</v>
      </c>
      <c r="J188" s="21" t="s">
        <v>1745</v>
      </c>
      <c r="K188" s="21" t="s">
        <v>1746</v>
      </c>
      <c r="L188" s="21" t="s">
        <v>1747</v>
      </c>
      <c r="M188" s="21" t="s">
        <v>1748</v>
      </c>
      <c r="N188" s="21" t="s">
        <v>37</v>
      </c>
      <c r="O188" s="21" t="s">
        <v>1747</v>
      </c>
      <c r="P188" s="21" t="s">
        <v>1749</v>
      </c>
      <c r="Q188" s="21" t="s">
        <v>38</v>
      </c>
      <c r="R188" s="22">
        <v>0</v>
      </c>
      <c r="S188" s="22">
        <v>278</v>
      </c>
      <c r="T188" s="23">
        <v>369526</v>
      </c>
      <c r="U188" s="23">
        <v>1</v>
      </c>
      <c r="V188" s="24">
        <v>40436</v>
      </c>
      <c r="W188" s="24">
        <v>41167</v>
      </c>
      <c r="X188" s="23">
        <v>10</v>
      </c>
      <c r="Y188" s="22">
        <v>18040</v>
      </c>
      <c r="Z188" s="22">
        <v>0</v>
      </c>
      <c r="AA188" s="24">
        <v>42430</v>
      </c>
    </row>
    <row r="189" spans="1:27" x14ac:dyDescent="0.25">
      <c r="A189" s="21" t="s">
        <v>344</v>
      </c>
      <c r="B189" s="21" t="s">
        <v>1211</v>
      </c>
      <c r="C189" s="21" t="s">
        <v>35</v>
      </c>
      <c r="D189" s="21" t="s">
        <v>841</v>
      </c>
      <c r="E189" s="21" t="s">
        <v>842</v>
      </c>
      <c r="F189" s="21" t="s">
        <v>87</v>
      </c>
      <c r="G189" s="21" t="s">
        <v>1750</v>
      </c>
      <c r="H189" s="21" t="s">
        <v>36</v>
      </c>
      <c r="I189" s="21" t="s">
        <v>933</v>
      </c>
      <c r="J189" s="21" t="s">
        <v>1751</v>
      </c>
      <c r="K189" s="21" t="s">
        <v>1752</v>
      </c>
      <c r="L189" s="21" t="s">
        <v>1753</v>
      </c>
      <c r="M189" s="21" t="s">
        <v>1754</v>
      </c>
      <c r="N189" s="21" t="s">
        <v>37</v>
      </c>
      <c r="O189" s="21" t="s">
        <v>1753</v>
      </c>
      <c r="P189" s="21" t="s">
        <v>1755</v>
      </c>
      <c r="Q189" s="21" t="s">
        <v>38</v>
      </c>
      <c r="R189" s="22">
        <v>0</v>
      </c>
      <c r="S189" s="22">
        <v>278</v>
      </c>
      <c r="T189" s="23">
        <v>469217</v>
      </c>
      <c r="U189" s="23">
        <v>1</v>
      </c>
      <c r="V189" s="24">
        <v>40436</v>
      </c>
      <c r="W189" s="24">
        <v>41167</v>
      </c>
      <c r="X189" s="23">
        <v>10</v>
      </c>
      <c r="Y189" s="22">
        <v>18040</v>
      </c>
      <c r="Z189" s="22">
        <v>0</v>
      </c>
      <c r="AA189" s="24">
        <v>42430</v>
      </c>
    </row>
    <row r="190" spans="1:27" x14ac:dyDescent="0.25">
      <c r="A190" s="21" t="s">
        <v>1756</v>
      </c>
      <c r="B190" s="21" t="s">
        <v>1211</v>
      </c>
      <c r="C190" s="21" t="s">
        <v>35</v>
      </c>
      <c r="D190" s="21" t="s">
        <v>841</v>
      </c>
      <c r="E190" s="21" t="s">
        <v>959</v>
      </c>
      <c r="F190" s="21" t="s">
        <v>978</v>
      </c>
      <c r="G190" s="21" t="s">
        <v>1757</v>
      </c>
      <c r="H190" s="21" t="s">
        <v>36</v>
      </c>
      <c r="I190" s="21" t="s">
        <v>995</v>
      </c>
      <c r="J190" s="21" t="s">
        <v>1758</v>
      </c>
      <c r="K190" s="21" t="s">
        <v>1759</v>
      </c>
      <c r="L190" s="21" t="s">
        <v>1760</v>
      </c>
      <c r="M190" s="21" t="s">
        <v>1761</v>
      </c>
      <c r="N190" s="21" t="s">
        <v>1760</v>
      </c>
      <c r="O190" s="21" t="s">
        <v>1760</v>
      </c>
      <c r="P190" s="21" t="s">
        <v>1762</v>
      </c>
      <c r="Q190" s="21" t="s">
        <v>38</v>
      </c>
      <c r="R190" s="22">
        <v>24500</v>
      </c>
      <c r="S190" s="22">
        <v>286</v>
      </c>
      <c r="T190" s="23">
        <v>449096</v>
      </c>
      <c r="U190" s="23">
        <v>1</v>
      </c>
      <c r="V190" s="24">
        <v>39920</v>
      </c>
      <c r="W190" s="24">
        <v>40650</v>
      </c>
      <c r="X190" s="23">
        <v>8</v>
      </c>
      <c r="Y190" s="22">
        <v>14685</v>
      </c>
      <c r="Z190" s="22">
        <v>2970</v>
      </c>
      <c r="AA190" s="24">
        <v>42430</v>
      </c>
    </row>
    <row r="191" spans="1:27" x14ac:dyDescent="0.25">
      <c r="A191" s="21" t="s">
        <v>1763</v>
      </c>
      <c r="B191" s="21" t="s">
        <v>1211</v>
      </c>
      <c r="C191" s="21" t="s">
        <v>35</v>
      </c>
      <c r="D191" s="21" t="s">
        <v>841</v>
      </c>
      <c r="E191" s="21" t="s">
        <v>959</v>
      </c>
      <c r="F191" s="21" t="s">
        <v>978</v>
      </c>
      <c r="G191" s="21" t="s">
        <v>1764</v>
      </c>
      <c r="H191" s="21" t="s">
        <v>36</v>
      </c>
      <c r="I191" s="21" t="s">
        <v>995</v>
      </c>
      <c r="J191" s="21" t="s">
        <v>1765</v>
      </c>
      <c r="K191" s="21" t="s">
        <v>1766</v>
      </c>
      <c r="L191" s="21" t="s">
        <v>1767</v>
      </c>
      <c r="M191" s="21" t="s">
        <v>1768</v>
      </c>
      <c r="N191" s="21" t="s">
        <v>1767</v>
      </c>
      <c r="O191" s="21" t="s">
        <v>1767</v>
      </c>
      <c r="P191" s="21" t="s">
        <v>1769</v>
      </c>
      <c r="Q191" s="21" t="s">
        <v>38</v>
      </c>
      <c r="R191" s="22">
        <v>24500</v>
      </c>
      <c r="S191" s="22">
        <v>286</v>
      </c>
      <c r="T191" s="23">
        <v>571686</v>
      </c>
      <c r="U191" s="23">
        <v>1</v>
      </c>
      <c r="V191" s="24">
        <v>39877</v>
      </c>
      <c r="W191" s="24">
        <v>40607</v>
      </c>
      <c r="X191" s="23">
        <v>8</v>
      </c>
      <c r="Y191" s="22">
        <v>14685</v>
      </c>
      <c r="Z191" s="22">
        <v>2970</v>
      </c>
      <c r="AA191" s="24">
        <v>42430</v>
      </c>
    </row>
    <row r="192" spans="1:27" x14ac:dyDescent="0.25">
      <c r="A192" s="21" t="s">
        <v>1770</v>
      </c>
      <c r="B192" s="21" t="s">
        <v>1211</v>
      </c>
      <c r="C192" s="21" t="s">
        <v>35</v>
      </c>
      <c r="D192" s="21" t="s">
        <v>841</v>
      </c>
      <c r="E192" s="21" t="s">
        <v>959</v>
      </c>
      <c r="F192" s="21" t="s">
        <v>978</v>
      </c>
      <c r="G192" s="21" t="s">
        <v>1771</v>
      </c>
      <c r="H192" s="21" t="s">
        <v>36</v>
      </c>
      <c r="I192" s="21" t="s">
        <v>995</v>
      </c>
      <c r="J192" s="21" t="s">
        <v>1772</v>
      </c>
      <c r="K192" s="21" t="s">
        <v>1773</v>
      </c>
      <c r="L192" s="21" t="s">
        <v>1774</v>
      </c>
      <c r="M192" s="21" t="s">
        <v>1775</v>
      </c>
      <c r="N192" s="21" t="s">
        <v>1774</v>
      </c>
      <c r="O192" s="21" t="s">
        <v>1774</v>
      </c>
      <c r="P192" s="21" t="s">
        <v>1776</v>
      </c>
      <c r="Q192" s="21" t="s">
        <v>38</v>
      </c>
      <c r="R192" s="22">
        <v>24500</v>
      </c>
      <c r="S192" s="22">
        <v>286</v>
      </c>
      <c r="T192" s="23">
        <v>423466</v>
      </c>
      <c r="U192" s="23">
        <v>1</v>
      </c>
      <c r="V192" s="24">
        <v>42041</v>
      </c>
      <c r="W192" s="24">
        <v>42772</v>
      </c>
      <c r="X192" s="23">
        <v>8</v>
      </c>
      <c r="Y192" s="22">
        <v>14665</v>
      </c>
      <c r="Z192" s="22">
        <v>2970</v>
      </c>
      <c r="AA192" s="24">
        <v>42430</v>
      </c>
    </row>
    <row r="193" spans="1:27" x14ac:dyDescent="0.25">
      <c r="A193" s="21" t="s">
        <v>370</v>
      </c>
      <c r="B193" s="21" t="s">
        <v>1211</v>
      </c>
      <c r="C193" s="21" t="s">
        <v>35</v>
      </c>
      <c r="D193" s="21" t="s">
        <v>39</v>
      </c>
      <c r="E193" s="21" t="s">
        <v>40</v>
      </c>
      <c r="F193" s="21" t="s">
        <v>100</v>
      </c>
      <c r="G193" s="21" t="s">
        <v>1777</v>
      </c>
      <c r="H193" s="21" t="s">
        <v>36</v>
      </c>
      <c r="I193" s="21" t="s">
        <v>1100</v>
      </c>
      <c r="J193" s="21" t="s">
        <v>1778</v>
      </c>
      <c r="K193" s="21" t="s">
        <v>1779</v>
      </c>
      <c r="L193" s="21" t="s">
        <v>1780</v>
      </c>
      <c r="M193" s="21" t="s">
        <v>1781</v>
      </c>
      <c r="N193" s="21" t="s">
        <v>37</v>
      </c>
      <c r="O193" s="21" t="s">
        <v>1780</v>
      </c>
      <c r="P193" s="21" t="s">
        <v>1782</v>
      </c>
      <c r="Q193" s="21" t="s">
        <v>661</v>
      </c>
      <c r="R193" s="22">
        <v>0</v>
      </c>
      <c r="S193" s="22">
        <v>276</v>
      </c>
      <c r="T193" s="23">
        <v>145693</v>
      </c>
      <c r="U193" s="23">
        <v>1</v>
      </c>
      <c r="V193" s="24">
        <v>42768</v>
      </c>
      <c r="W193" s="24">
        <v>43498</v>
      </c>
      <c r="X193" s="23">
        <v>6</v>
      </c>
      <c r="Y193" s="22">
        <v>11900</v>
      </c>
      <c r="Z193" s="22">
        <v>0</v>
      </c>
      <c r="AA193" s="24"/>
    </row>
    <row r="194" spans="1:27" x14ac:dyDescent="0.25">
      <c r="A194" s="21" t="s">
        <v>375</v>
      </c>
      <c r="B194" s="21" t="s">
        <v>1211</v>
      </c>
      <c r="C194" s="21" t="s">
        <v>35</v>
      </c>
      <c r="D194" s="21" t="s">
        <v>39</v>
      </c>
      <c r="E194" s="21" t="s">
        <v>40</v>
      </c>
      <c r="F194" s="21" t="s">
        <v>100</v>
      </c>
      <c r="G194" s="21" t="s">
        <v>1783</v>
      </c>
      <c r="H194" s="21" t="s">
        <v>36</v>
      </c>
      <c r="I194" s="21" t="s">
        <v>1100</v>
      </c>
      <c r="J194" s="21" t="s">
        <v>1784</v>
      </c>
      <c r="K194" s="21" t="s">
        <v>1785</v>
      </c>
      <c r="L194" s="21" t="s">
        <v>1786</v>
      </c>
      <c r="M194" s="21" t="s">
        <v>1787</v>
      </c>
      <c r="N194" s="21" t="s">
        <v>37</v>
      </c>
      <c r="O194" s="21" t="s">
        <v>1786</v>
      </c>
      <c r="P194" s="21" t="s">
        <v>1788</v>
      </c>
      <c r="Q194" s="21" t="s">
        <v>661</v>
      </c>
      <c r="R194" s="22">
        <v>0</v>
      </c>
      <c r="S194" s="22">
        <v>276</v>
      </c>
      <c r="T194" s="23">
        <v>92129</v>
      </c>
      <c r="U194" s="23">
        <v>1</v>
      </c>
      <c r="V194" s="24">
        <v>42845</v>
      </c>
      <c r="W194" s="24">
        <v>43575</v>
      </c>
      <c r="X194" s="23">
        <v>6</v>
      </c>
      <c r="Y194" s="22">
        <v>12410</v>
      </c>
      <c r="Z194" s="22">
        <v>2938</v>
      </c>
      <c r="AA194" s="24"/>
    </row>
    <row r="195" spans="1:27" x14ac:dyDescent="0.25">
      <c r="A195" s="21" t="s">
        <v>1789</v>
      </c>
      <c r="B195" s="21" t="s">
        <v>1211</v>
      </c>
      <c r="C195" s="21" t="s">
        <v>35</v>
      </c>
      <c r="D195" s="21" t="s">
        <v>39</v>
      </c>
      <c r="E195" s="21" t="s">
        <v>1790</v>
      </c>
      <c r="F195" s="21" t="s">
        <v>1791</v>
      </c>
      <c r="G195" s="21" t="s">
        <v>1792</v>
      </c>
      <c r="H195" s="21" t="s">
        <v>36</v>
      </c>
      <c r="I195" s="21" t="s">
        <v>995</v>
      </c>
      <c r="J195" s="21" t="s">
        <v>1793</v>
      </c>
      <c r="K195" s="21" t="s">
        <v>1794</v>
      </c>
      <c r="L195" s="21" t="s">
        <v>1795</v>
      </c>
      <c r="M195" s="21" t="s">
        <v>1796</v>
      </c>
      <c r="N195" s="21" t="s">
        <v>37</v>
      </c>
      <c r="O195" s="21" t="s">
        <v>1795</v>
      </c>
      <c r="P195" s="21" t="s">
        <v>1797</v>
      </c>
      <c r="Q195" s="21" t="s">
        <v>38</v>
      </c>
      <c r="R195" s="22">
        <v>16400</v>
      </c>
      <c r="S195" s="22">
        <v>230</v>
      </c>
      <c r="T195" s="23">
        <v>558518</v>
      </c>
      <c r="U195" s="23">
        <v>1</v>
      </c>
      <c r="V195" s="24">
        <v>39799</v>
      </c>
      <c r="W195" s="24">
        <v>40529</v>
      </c>
      <c r="X195" s="23">
        <v>6</v>
      </c>
      <c r="Y195" s="22">
        <v>11400</v>
      </c>
      <c r="Z195" s="22">
        <v>3000</v>
      </c>
      <c r="AA195" s="24">
        <v>42430</v>
      </c>
    </row>
    <row r="196" spans="1:27" x14ac:dyDescent="0.25">
      <c r="A196" s="21" t="s">
        <v>1798</v>
      </c>
      <c r="B196" s="21" t="s">
        <v>1211</v>
      </c>
      <c r="C196" s="21" t="s">
        <v>35</v>
      </c>
      <c r="D196" s="21" t="s">
        <v>1143</v>
      </c>
      <c r="E196" s="21" t="s">
        <v>1144</v>
      </c>
      <c r="F196" s="21" t="s">
        <v>1144</v>
      </c>
      <c r="G196" s="21" t="s">
        <v>1799</v>
      </c>
      <c r="H196" s="21" t="s">
        <v>36</v>
      </c>
      <c r="I196" s="21" t="s">
        <v>933</v>
      </c>
      <c r="J196" s="21" t="s">
        <v>1800</v>
      </c>
      <c r="K196" s="21" t="s">
        <v>1801</v>
      </c>
      <c r="L196" s="21" t="s">
        <v>1802</v>
      </c>
      <c r="M196" s="21" t="s">
        <v>1803</v>
      </c>
      <c r="N196" s="21" t="s">
        <v>37</v>
      </c>
      <c r="O196" s="21" t="s">
        <v>1802</v>
      </c>
      <c r="P196" s="21" t="s">
        <v>1804</v>
      </c>
      <c r="Q196" s="21" t="s">
        <v>38</v>
      </c>
      <c r="R196" s="22">
        <v>0</v>
      </c>
      <c r="S196" s="22">
        <v>110</v>
      </c>
      <c r="T196" s="23">
        <v>479576</v>
      </c>
      <c r="U196" s="23">
        <v>1</v>
      </c>
      <c r="V196" s="24">
        <v>40679</v>
      </c>
      <c r="W196" s="24">
        <v>41410</v>
      </c>
      <c r="X196" s="23">
        <v>4</v>
      </c>
      <c r="Y196" s="22">
        <v>6189</v>
      </c>
      <c r="Z196" s="22">
        <v>2700</v>
      </c>
      <c r="AA196" s="24">
        <v>42430</v>
      </c>
    </row>
    <row r="197" spans="1:27" x14ac:dyDescent="0.25">
      <c r="A197" s="21" t="s">
        <v>1805</v>
      </c>
      <c r="B197" s="21" t="s">
        <v>1211</v>
      </c>
      <c r="C197" s="21" t="s">
        <v>35</v>
      </c>
      <c r="D197" s="21" t="s">
        <v>1143</v>
      </c>
      <c r="E197" s="21" t="s">
        <v>1144</v>
      </c>
      <c r="F197" s="21" t="s">
        <v>1144</v>
      </c>
      <c r="G197" s="21" t="s">
        <v>1806</v>
      </c>
      <c r="H197" s="21" t="s">
        <v>36</v>
      </c>
      <c r="I197" s="21" t="s">
        <v>933</v>
      </c>
      <c r="J197" s="21" t="s">
        <v>1807</v>
      </c>
      <c r="K197" s="21" t="s">
        <v>1808</v>
      </c>
      <c r="L197" s="21" t="s">
        <v>1809</v>
      </c>
      <c r="M197" s="21" t="s">
        <v>1810</v>
      </c>
      <c r="N197" s="21" t="s">
        <v>37</v>
      </c>
      <c r="O197" s="21" t="s">
        <v>1809</v>
      </c>
      <c r="P197" s="21" t="s">
        <v>1811</v>
      </c>
      <c r="Q197" s="21" t="s">
        <v>38</v>
      </c>
      <c r="R197" s="22">
        <v>0</v>
      </c>
      <c r="S197" s="22">
        <v>110</v>
      </c>
      <c r="T197" s="23">
        <v>425007</v>
      </c>
      <c r="U197" s="23">
        <v>1</v>
      </c>
      <c r="V197" s="24">
        <v>40679</v>
      </c>
      <c r="W197" s="24">
        <v>41410</v>
      </c>
      <c r="X197" s="23">
        <v>4</v>
      </c>
      <c r="Y197" s="22">
        <v>6189</v>
      </c>
      <c r="Z197" s="22">
        <v>2700</v>
      </c>
      <c r="AA197" s="24">
        <v>42430</v>
      </c>
    </row>
    <row r="198" spans="1:27" x14ac:dyDescent="0.25">
      <c r="A198" s="21" t="s">
        <v>1812</v>
      </c>
      <c r="B198" s="21" t="s">
        <v>1211</v>
      </c>
      <c r="C198" s="21" t="s">
        <v>35</v>
      </c>
      <c r="D198" s="21" t="s">
        <v>1143</v>
      </c>
      <c r="E198" s="21" t="s">
        <v>1144</v>
      </c>
      <c r="F198" s="21" t="s">
        <v>1144</v>
      </c>
      <c r="G198" s="21" t="s">
        <v>1813</v>
      </c>
      <c r="H198" s="21" t="s">
        <v>36</v>
      </c>
      <c r="I198" s="21" t="s">
        <v>933</v>
      </c>
      <c r="J198" s="21" t="s">
        <v>1814</v>
      </c>
      <c r="K198" s="21" t="s">
        <v>1815</v>
      </c>
      <c r="L198" s="21" t="s">
        <v>1816</v>
      </c>
      <c r="M198" s="21" t="s">
        <v>1817</v>
      </c>
      <c r="N198" s="21" t="s">
        <v>37</v>
      </c>
      <c r="O198" s="21" t="s">
        <v>1816</v>
      </c>
      <c r="P198" s="21" t="s">
        <v>1818</v>
      </c>
      <c r="Q198" s="21" t="s">
        <v>38</v>
      </c>
      <c r="R198" s="22">
        <v>0</v>
      </c>
      <c r="S198" s="22">
        <v>110</v>
      </c>
      <c r="T198" s="23">
        <v>495183</v>
      </c>
      <c r="U198" s="23">
        <v>1</v>
      </c>
      <c r="V198" s="24">
        <v>40679</v>
      </c>
      <c r="W198" s="24">
        <v>41410</v>
      </c>
      <c r="X198" s="23">
        <v>4</v>
      </c>
      <c r="Y198" s="22">
        <v>6189</v>
      </c>
      <c r="Z198" s="22">
        <v>2700</v>
      </c>
      <c r="AA198" s="24">
        <v>42430</v>
      </c>
    </row>
    <row r="199" spans="1:27" x14ac:dyDescent="0.25">
      <c r="A199" s="21" t="s">
        <v>1819</v>
      </c>
      <c r="B199" s="21" t="s">
        <v>1211</v>
      </c>
      <c r="C199" s="21" t="s">
        <v>35</v>
      </c>
      <c r="D199" s="21" t="s">
        <v>841</v>
      </c>
      <c r="E199" s="21" t="s">
        <v>842</v>
      </c>
      <c r="F199" s="21" t="s">
        <v>88</v>
      </c>
      <c r="G199" s="21" t="s">
        <v>1820</v>
      </c>
      <c r="H199" s="21" t="s">
        <v>36</v>
      </c>
      <c r="I199" s="21" t="s">
        <v>457</v>
      </c>
      <c r="J199" s="21" t="s">
        <v>1821</v>
      </c>
      <c r="K199" s="21" t="s">
        <v>1822</v>
      </c>
      <c r="L199" s="21" t="s">
        <v>1823</v>
      </c>
      <c r="M199" s="21" t="s">
        <v>1824</v>
      </c>
      <c r="N199" s="21" t="s">
        <v>37</v>
      </c>
      <c r="O199" s="21" t="s">
        <v>1823</v>
      </c>
      <c r="P199" s="21" t="s">
        <v>1825</v>
      </c>
      <c r="Q199" s="21" t="s">
        <v>661</v>
      </c>
      <c r="R199" s="22">
        <v>26700</v>
      </c>
      <c r="S199" s="22">
        <v>280</v>
      </c>
      <c r="T199" s="23">
        <v>334504</v>
      </c>
      <c r="U199" s="23">
        <v>1</v>
      </c>
      <c r="V199" s="24">
        <v>40887</v>
      </c>
      <c r="W199" s="24">
        <v>41618</v>
      </c>
      <c r="X199" s="23">
        <v>10</v>
      </c>
      <c r="Y199" s="22">
        <v>18040</v>
      </c>
      <c r="Z199" s="22">
        <v>2880</v>
      </c>
      <c r="AA199" s="24"/>
    </row>
    <row r="200" spans="1:27" x14ac:dyDescent="0.25">
      <c r="A200" s="21" t="s">
        <v>1826</v>
      </c>
      <c r="B200" s="21" t="s">
        <v>1211</v>
      </c>
      <c r="C200" s="21" t="s">
        <v>35</v>
      </c>
      <c r="D200" s="21" t="s">
        <v>39</v>
      </c>
      <c r="E200" s="21" t="s">
        <v>40</v>
      </c>
      <c r="F200" s="21" t="s">
        <v>85</v>
      </c>
      <c r="G200" s="21" t="s">
        <v>1827</v>
      </c>
      <c r="H200" s="21" t="s">
        <v>36</v>
      </c>
      <c r="I200" s="21" t="s">
        <v>924</v>
      </c>
      <c r="J200" s="21" t="s">
        <v>1828</v>
      </c>
      <c r="K200" s="21" t="s">
        <v>1829</v>
      </c>
      <c r="L200" s="21" t="s">
        <v>1830</v>
      </c>
      <c r="M200" s="21" t="s">
        <v>1831</v>
      </c>
      <c r="N200" s="21" t="s">
        <v>37</v>
      </c>
      <c r="O200" s="21" t="s">
        <v>1830</v>
      </c>
      <c r="P200" s="21" t="s">
        <v>1832</v>
      </c>
      <c r="Q200" s="21" t="s">
        <v>38</v>
      </c>
      <c r="R200" s="22">
        <v>1770</v>
      </c>
      <c r="S200" s="22">
        <v>243</v>
      </c>
      <c r="T200" s="23">
        <v>519641</v>
      </c>
      <c r="U200" s="23">
        <v>1</v>
      </c>
      <c r="V200" s="24">
        <v>40178</v>
      </c>
      <c r="W200" s="24">
        <v>40908</v>
      </c>
      <c r="X200" s="23">
        <v>6</v>
      </c>
      <c r="Y200" s="22">
        <v>11990</v>
      </c>
      <c r="Z200" s="22">
        <v>2880</v>
      </c>
      <c r="AA200" s="24">
        <v>42430</v>
      </c>
    </row>
    <row r="201" spans="1:27" x14ac:dyDescent="0.25">
      <c r="A201" s="21" t="s">
        <v>1833</v>
      </c>
      <c r="B201" s="21" t="s">
        <v>1211</v>
      </c>
      <c r="C201" s="21" t="s">
        <v>35</v>
      </c>
      <c r="D201" s="21" t="s">
        <v>39</v>
      </c>
      <c r="E201" s="21" t="s">
        <v>40</v>
      </c>
      <c r="F201" s="21" t="s">
        <v>100</v>
      </c>
      <c r="G201" s="21" t="s">
        <v>1834</v>
      </c>
      <c r="H201" s="21" t="s">
        <v>36</v>
      </c>
      <c r="I201" s="21" t="s">
        <v>1100</v>
      </c>
      <c r="J201" s="21" t="s">
        <v>1835</v>
      </c>
      <c r="K201" s="21" t="s">
        <v>1836</v>
      </c>
      <c r="L201" s="21" t="s">
        <v>1837</v>
      </c>
      <c r="M201" s="21" t="s">
        <v>1838</v>
      </c>
      <c r="N201" s="21" t="s">
        <v>37</v>
      </c>
      <c r="O201" s="21" t="s">
        <v>1837</v>
      </c>
      <c r="P201" s="21" t="s">
        <v>1839</v>
      </c>
      <c r="Q201" s="21" t="s">
        <v>661</v>
      </c>
      <c r="R201" s="22">
        <v>18000</v>
      </c>
      <c r="S201" s="22">
        <v>276</v>
      </c>
      <c r="T201" s="23">
        <v>92452</v>
      </c>
      <c r="U201" s="23">
        <v>1</v>
      </c>
      <c r="V201" s="24">
        <v>42765</v>
      </c>
      <c r="W201" s="24">
        <v>43495</v>
      </c>
      <c r="X201" s="23">
        <v>6</v>
      </c>
      <c r="Y201" s="22">
        <v>12310</v>
      </c>
      <c r="Z201" s="22">
        <v>2938</v>
      </c>
      <c r="AA201" s="24"/>
    </row>
    <row r="202" spans="1:27" x14ac:dyDescent="0.25">
      <c r="A202" s="21" t="s">
        <v>1840</v>
      </c>
      <c r="B202" s="21" t="s">
        <v>1211</v>
      </c>
      <c r="C202" s="21" t="s">
        <v>35</v>
      </c>
      <c r="D202" s="21" t="s">
        <v>39</v>
      </c>
      <c r="E202" s="21" t="s">
        <v>40</v>
      </c>
      <c r="F202" s="21" t="s">
        <v>100</v>
      </c>
      <c r="G202" s="21" t="s">
        <v>1841</v>
      </c>
      <c r="H202" s="21" t="s">
        <v>36</v>
      </c>
      <c r="I202" s="21" t="s">
        <v>1100</v>
      </c>
      <c r="J202" s="21" t="s">
        <v>1842</v>
      </c>
      <c r="K202" s="21" t="s">
        <v>1843</v>
      </c>
      <c r="L202" s="21" t="s">
        <v>1844</v>
      </c>
      <c r="M202" s="21" t="s">
        <v>1845</v>
      </c>
      <c r="N202" s="21" t="s">
        <v>37</v>
      </c>
      <c r="O202" s="21" t="s">
        <v>1844</v>
      </c>
      <c r="P202" s="21" t="s">
        <v>1846</v>
      </c>
      <c r="Q202" s="21" t="s">
        <v>661</v>
      </c>
      <c r="R202" s="22">
        <v>0</v>
      </c>
      <c r="S202" s="22">
        <v>276</v>
      </c>
      <c r="T202" s="23">
        <v>71944</v>
      </c>
      <c r="U202" s="23">
        <v>1</v>
      </c>
      <c r="V202" s="24">
        <v>42845</v>
      </c>
      <c r="W202" s="24">
        <v>43575</v>
      </c>
      <c r="X202" s="23">
        <v>6</v>
      </c>
      <c r="Y202" s="22">
        <v>12410</v>
      </c>
      <c r="Z202" s="22">
        <v>2938</v>
      </c>
      <c r="AA202" s="24"/>
    </row>
    <row r="203" spans="1:27" x14ac:dyDescent="0.25">
      <c r="A203" s="21" t="s">
        <v>1847</v>
      </c>
      <c r="B203" s="21" t="s">
        <v>1211</v>
      </c>
      <c r="C203" s="21" t="s">
        <v>35</v>
      </c>
      <c r="D203" s="21" t="s">
        <v>39</v>
      </c>
      <c r="E203" s="21" t="s">
        <v>40</v>
      </c>
      <c r="F203" s="21" t="s">
        <v>100</v>
      </c>
      <c r="G203" s="21" t="s">
        <v>1848</v>
      </c>
      <c r="H203" s="21" t="s">
        <v>36</v>
      </c>
      <c r="I203" s="21" t="s">
        <v>1100</v>
      </c>
      <c r="J203" s="21" t="s">
        <v>1849</v>
      </c>
      <c r="K203" s="21" t="s">
        <v>1850</v>
      </c>
      <c r="L203" s="21" t="s">
        <v>1851</v>
      </c>
      <c r="M203" s="21" t="s">
        <v>1852</v>
      </c>
      <c r="N203" s="21" t="s">
        <v>37</v>
      </c>
      <c r="O203" s="21" t="s">
        <v>1851</v>
      </c>
      <c r="P203" s="21" t="s">
        <v>1853</v>
      </c>
      <c r="Q203" s="21" t="s">
        <v>661</v>
      </c>
      <c r="R203" s="22">
        <v>0</v>
      </c>
      <c r="S203" s="22">
        <v>276</v>
      </c>
      <c r="T203" s="23">
        <v>16262</v>
      </c>
      <c r="U203" s="23">
        <v>1</v>
      </c>
      <c r="V203" s="24">
        <v>43097</v>
      </c>
      <c r="W203" s="24">
        <v>43827</v>
      </c>
      <c r="X203" s="23">
        <v>6</v>
      </c>
      <c r="Y203" s="22">
        <v>12410</v>
      </c>
      <c r="Z203" s="22">
        <v>2938</v>
      </c>
      <c r="AA203" s="24"/>
    </row>
    <row r="204" spans="1:27" x14ac:dyDescent="0.25">
      <c r="A204" s="21" t="s">
        <v>1854</v>
      </c>
      <c r="B204" s="21" t="s">
        <v>1211</v>
      </c>
      <c r="C204" s="21" t="s">
        <v>35</v>
      </c>
      <c r="D204" s="21" t="s">
        <v>39</v>
      </c>
      <c r="E204" s="21" t="s">
        <v>40</v>
      </c>
      <c r="F204" s="21" t="s">
        <v>85</v>
      </c>
      <c r="G204" s="21" t="s">
        <v>1855</v>
      </c>
      <c r="H204" s="21" t="s">
        <v>36</v>
      </c>
      <c r="I204" s="21" t="s">
        <v>924</v>
      </c>
      <c r="J204" s="21" t="s">
        <v>1856</v>
      </c>
      <c r="K204" s="21" t="s">
        <v>1857</v>
      </c>
      <c r="L204" s="21" t="s">
        <v>1858</v>
      </c>
      <c r="M204" s="21" t="s">
        <v>1859</v>
      </c>
      <c r="N204" s="21" t="s">
        <v>37</v>
      </c>
      <c r="O204" s="21" t="s">
        <v>1858</v>
      </c>
      <c r="P204" s="21" t="s">
        <v>1860</v>
      </c>
      <c r="Q204" s="21" t="s">
        <v>38</v>
      </c>
      <c r="R204" s="22">
        <v>1770</v>
      </c>
      <c r="S204" s="22">
        <v>243</v>
      </c>
      <c r="T204" s="23">
        <v>596396</v>
      </c>
      <c r="U204" s="23">
        <v>1</v>
      </c>
      <c r="V204" s="24">
        <v>40178</v>
      </c>
      <c r="W204" s="24">
        <v>40908</v>
      </c>
      <c r="X204" s="23">
        <v>6</v>
      </c>
      <c r="Y204" s="22">
        <v>11990</v>
      </c>
      <c r="Z204" s="22">
        <v>2880</v>
      </c>
      <c r="AA204" s="24">
        <v>42397</v>
      </c>
    </row>
    <row r="205" spans="1:27" x14ac:dyDescent="0.25">
      <c r="A205" s="21" t="s">
        <v>1861</v>
      </c>
      <c r="B205" s="21" t="s">
        <v>1211</v>
      </c>
      <c r="C205" s="21" t="s">
        <v>35</v>
      </c>
      <c r="D205" s="21" t="s">
        <v>39</v>
      </c>
      <c r="E205" s="21" t="s">
        <v>40</v>
      </c>
      <c r="F205" s="21" t="s">
        <v>86</v>
      </c>
      <c r="G205" s="21" t="s">
        <v>1862</v>
      </c>
      <c r="H205" s="21" t="s">
        <v>36</v>
      </c>
      <c r="I205" s="21" t="s">
        <v>457</v>
      </c>
      <c r="J205" s="21" t="s">
        <v>1863</v>
      </c>
      <c r="K205" s="21" t="s">
        <v>1864</v>
      </c>
      <c r="L205" s="21" t="s">
        <v>1865</v>
      </c>
      <c r="M205" s="21" t="s">
        <v>1866</v>
      </c>
      <c r="N205" s="21" t="s">
        <v>37</v>
      </c>
      <c r="O205" s="21" t="s">
        <v>1865</v>
      </c>
      <c r="P205" s="21" t="s">
        <v>1867</v>
      </c>
      <c r="Q205" s="21" t="s">
        <v>38</v>
      </c>
      <c r="R205" s="22">
        <v>0</v>
      </c>
      <c r="S205" s="22">
        <v>245</v>
      </c>
      <c r="T205" s="23">
        <v>380249</v>
      </c>
      <c r="U205" s="23">
        <v>1</v>
      </c>
      <c r="V205" s="24">
        <v>40865</v>
      </c>
      <c r="W205" s="24">
        <v>41596</v>
      </c>
      <c r="X205" s="23">
        <v>6</v>
      </c>
      <c r="Y205" s="22">
        <v>11990</v>
      </c>
      <c r="Z205" s="22">
        <v>2880</v>
      </c>
      <c r="AA205" s="24">
        <v>42430</v>
      </c>
    </row>
    <row r="206" spans="1:27" x14ac:dyDescent="0.25">
      <c r="A206" s="21" t="s">
        <v>1868</v>
      </c>
      <c r="B206" s="21" t="s">
        <v>1211</v>
      </c>
      <c r="C206" s="21" t="s">
        <v>35</v>
      </c>
      <c r="D206" s="21" t="s">
        <v>39</v>
      </c>
      <c r="E206" s="21" t="s">
        <v>40</v>
      </c>
      <c r="F206" s="21" t="s">
        <v>100</v>
      </c>
      <c r="G206" s="21" t="s">
        <v>1869</v>
      </c>
      <c r="H206" s="21" t="s">
        <v>36</v>
      </c>
      <c r="I206" s="21" t="s">
        <v>1100</v>
      </c>
      <c r="J206" s="21" t="s">
        <v>1870</v>
      </c>
      <c r="K206" s="21" t="s">
        <v>1871</v>
      </c>
      <c r="L206" s="21" t="s">
        <v>1872</v>
      </c>
      <c r="M206" s="21" t="s">
        <v>1873</v>
      </c>
      <c r="N206" s="21" t="s">
        <v>37</v>
      </c>
      <c r="O206" s="21" t="s">
        <v>1872</v>
      </c>
      <c r="P206" s="21" t="s">
        <v>1874</v>
      </c>
      <c r="Q206" s="21" t="s">
        <v>661</v>
      </c>
      <c r="R206" s="22">
        <v>18000</v>
      </c>
      <c r="S206" s="22">
        <v>273</v>
      </c>
      <c r="T206" s="23">
        <v>79775</v>
      </c>
      <c r="U206" s="23">
        <v>1</v>
      </c>
      <c r="V206" s="24">
        <v>42772</v>
      </c>
      <c r="W206" s="24">
        <v>43502</v>
      </c>
      <c r="X206" s="23">
        <v>6</v>
      </c>
      <c r="Y206" s="22">
        <v>11900</v>
      </c>
      <c r="Z206" s="22">
        <v>2938</v>
      </c>
      <c r="AA206" s="24"/>
    </row>
    <row r="207" spans="1:27" x14ac:dyDescent="0.25">
      <c r="A207" s="21" t="s">
        <v>1875</v>
      </c>
      <c r="B207" s="21" t="s">
        <v>1211</v>
      </c>
      <c r="C207" s="21" t="s">
        <v>35</v>
      </c>
      <c r="D207" s="21" t="s">
        <v>39</v>
      </c>
      <c r="E207" s="21" t="s">
        <v>40</v>
      </c>
      <c r="F207" s="21" t="s">
        <v>100</v>
      </c>
      <c r="G207" s="21" t="s">
        <v>1876</v>
      </c>
      <c r="H207" s="21" t="s">
        <v>36</v>
      </c>
      <c r="I207" s="21" t="s">
        <v>1100</v>
      </c>
      <c r="J207" s="21" t="s">
        <v>1877</v>
      </c>
      <c r="K207" s="21" t="s">
        <v>1878</v>
      </c>
      <c r="L207" s="21" t="s">
        <v>1879</v>
      </c>
      <c r="M207" s="21" t="s">
        <v>1880</v>
      </c>
      <c r="N207" s="21" t="s">
        <v>37</v>
      </c>
      <c r="O207" s="21" t="s">
        <v>1879</v>
      </c>
      <c r="P207" s="21" t="s">
        <v>1881</v>
      </c>
      <c r="Q207" s="21" t="s">
        <v>661</v>
      </c>
      <c r="R207" s="22">
        <v>18000</v>
      </c>
      <c r="S207" s="22">
        <v>273</v>
      </c>
      <c r="T207" s="23">
        <v>94033</v>
      </c>
      <c r="U207" s="23">
        <v>1</v>
      </c>
      <c r="V207" s="24">
        <v>42772</v>
      </c>
      <c r="W207" s="24">
        <v>43502</v>
      </c>
      <c r="X207" s="23">
        <v>6</v>
      </c>
      <c r="Y207" s="22">
        <v>11900</v>
      </c>
      <c r="Z207" s="22">
        <v>2938</v>
      </c>
      <c r="AA207" s="24"/>
    </row>
    <row r="208" spans="1:27" x14ac:dyDescent="0.25">
      <c r="A208" s="21" t="s">
        <v>1882</v>
      </c>
      <c r="B208" s="21" t="s">
        <v>1211</v>
      </c>
      <c r="C208" s="21" t="s">
        <v>35</v>
      </c>
      <c r="D208" s="21" t="s">
        <v>1097</v>
      </c>
      <c r="E208" s="21" t="s">
        <v>1098</v>
      </c>
      <c r="F208" s="21" t="s">
        <v>99</v>
      </c>
      <c r="G208" s="21" t="s">
        <v>1883</v>
      </c>
      <c r="H208" s="21" t="s">
        <v>36</v>
      </c>
      <c r="I208" s="21" t="s">
        <v>1100</v>
      </c>
      <c r="J208" s="21" t="s">
        <v>1884</v>
      </c>
      <c r="K208" s="21" t="s">
        <v>1885</v>
      </c>
      <c r="L208" s="21" t="s">
        <v>1886</v>
      </c>
      <c r="M208" s="21" t="s">
        <v>1887</v>
      </c>
      <c r="N208" s="21" t="s">
        <v>37</v>
      </c>
      <c r="O208" s="21" t="s">
        <v>1886</v>
      </c>
      <c r="P208" s="21" t="s">
        <v>1888</v>
      </c>
      <c r="Q208" s="21" t="s">
        <v>661</v>
      </c>
      <c r="R208" s="22">
        <v>14400</v>
      </c>
      <c r="S208" s="22">
        <v>206</v>
      </c>
      <c r="T208" s="23">
        <v>95783</v>
      </c>
      <c r="U208" s="23">
        <v>1</v>
      </c>
      <c r="V208" s="24">
        <v>42759</v>
      </c>
      <c r="W208" s="24">
        <v>43489</v>
      </c>
      <c r="X208" s="23">
        <v>6</v>
      </c>
      <c r="Y208" s="22">
        <v>9500</v>
      </c>
      <c r="Z208" s="22">
        <v>2740</v>
      </c>
      <c r="AA208" s="24"/>
    </row>
    <row r="209" spans="1:27" x14ac:dyDescent="0.25">
      <c r="A209" s="21" t="s">
        <v>1889</v>
      </c>
      <c r="B209" s="21" t="s">
        <v>1211</v>
      </c>
      <c r="C209" s="21" t="s">
        <v>35</v>
      </c>
      <c r="D209" s="21" t="s">
        <v>841</v>
      </c>
      <c r="E209" s="21" t="s">
        <v>842</v>
      </c>
      <c r="F209" s="21" t="s">
        <v>1190</v>
      </c>
      <c r="G209" s="21" t="s">
        <v>1890</v>
      </c>
      <c r="H209" s="21" t="s">
        <v>36</v>
      </c>
      <c r="I209" s="21" t="s">
        <v>1100</v>
      </c>
      <c r="J209" s="21" t="s">
        <v>1891</v>
      </c>
      <c r="K209" s="21" t="s">
        <v>1892</v>
      </c>
      <c r="L209" s="21" t="s">
        <v>1893</v>
      </c>
      <c r="M209" s="21" t="s">
        <v>1894</v>
      </c>
      <c r="N209" s="21" t="s">
        <v>37</v>
      </c>
      <c r="O209" s="21" t="s">
        <v>1893</v>
      </c>
      <c r="P209" s="21" t="s">
        <v>1895</v>
      </c>
      <c r="Q209" s="21" t="s">
        <v>661</v>
      </c>
      <c r="R209" s="22">
        <v>0</v>
      </c>
      <c r="S209" s="22">
        <v>228</v>
      </c>
      <c r="T209" s="23">
        <v>20106</v>
      </c>
      <c r="U209" s="23">
        <v>1</v>
      </c>
      <c r="V209" s="24">
        <v>43131</v>
      </c>
      <c r="W209" s="24">
        <v>43861</v>
      </c>
      <c r="X209" s="23">
        <v>10</v>
      </c>
      <c r="Y209" s="22">
        <v>18040</v>
      </c>
      <c r="Z209" s="22">
        <v>2880</v>
      </c>
      <c r="AA209" s="24"/>
    </row>
    <row r="210" spans="1:27" x14ac:dyDescent="0.25">
      <c r="A210" s="21" t="s">
        <v>1896</v>
      </c>
      <c r="B210" s="21" t="s">
        <v>1211</v>
      </c>
      <c r="C210" s="21" t="s">
        <v>35</v>
      </c>
      <c r="D210" s="21" t="s">
        <v>841</v>
      </c>
      <c r="E210" s="21" t="s">
        <v>842</v>
      </c>
      <c r="F210" s="21" t="s">
        <v>1190</v>
      </c>
      <c r="G210" s="21" t="s">
        <v>1897</v>
      </c>
      <c r="H210" s="21" t="s">
        <v>36</v>
      </c>
      <c r="I210" s="21" t="s">
        <v>1100</v>
      </c>
      <c r="J210" s="21" t="s">
        <v>1898</v>
      </c>
      <c r="K210" s="21" t="s">
        <v>1899</v>
      </c>
      <c r="L210" s="21" t="s">
        <v>1900</v>
      </c>
      <c r="M210" s="21" t="s">
        <v>1901</v>
      </c>
      <c r="N210" s="21" t="s">
        <v>37</v>
      </c>
      <c r="O210" s="21" t="s">
        <v>1900</v>
      </c>
      <c r="P210" s="21" t="s">
        <v>1902</v>
      </c>
      <c r="Q210" s="21" t="s">
        <v>661</v>
      </c>
      <c r="R210" s="22">
        <v>0</v>
      </c>
      <c r="S210" s="22">
        <v>228</v>
      </c>
      <c r="T210" s="23">
        <v>11794</v>
      </c>
      <c r="U210" s="23">
        <v>1</v>
      </c>
      <c r="V210" s="24">
        <v>43131</v>
      </c>
      <c r="W210" s="24">
        <v>43861</v>
      </c>
      <c r="X210" s="23">
        <v>10</v>
      </c>
      <c r="Y210" s="22">
        <v>18040</v>
      </c>
      <c r="Z210" s="22">
        <v>2880</v>
      </c>
      <c r="AA210" s="24"/>
    </row>
    <row r="211" spans="1:27" x14ac:dyDescent="0.25">
      <c r="A211" s="21" t="s">
        <v>1903</v>
      </c>
      <c r="B211" s="21" t="s">
        <v>1211</v>
      </c>
      <c r="C211" s="21" t="s">
        <v>35</v>
      </c>
      <c r="D211" s="21" t="s">
        <v>841</v>
      </c>
      <c r="E211" s="21" t="s">
        <v>842</v>
      </c>
      <c r="F211" s="21" t="s">
        <v>1190</v>
      </c>
      <c r="G211" s="21" t="s">
        <v>1904</v>
      </c>
      <c r="H211" s="21" t="s">
        <v>36</v>
      </c>
      <c r="I211" s="21" t="s">
        <v>1100</v>
      </c>
      <c r="J211" s="21" t="s">
        <v>1905</v>
      </c>
      <c r="K211" s="21" t="s">
        <v>1906</v>
      </c>
      <c r="L211" s="21" t="s">
        <v>1907</v>
      </c>
      <c r="M211" s="21" t="s">
        <v>1908</v>
      </c>
      <c r="N211" s="21" t="s">
        <v>37</v>
      </c>
      <c r="O211" s="21" t="s">
        <v>1907</v>
      </c>
      <c r="P211" s="21" t="s">
        <v>1909</v>
      </c>
      <c r="Q211" s="21" t="s">
        <v>661</v>
      </c>
      <c r="R211" s="22">
        <v>0</v>
      </c>
      <c r="S211" s="22">
        <v>310</v>
      </c>
      <c r="T211" s="23">
        <v>29992</v>
      </c>
      <c r="U211" s="23">
        <v>1</v>
      </c>
      <c r="V211" s="24">
        <v>43122</v>
      </c>
      <c r="W211" s="24">
        <v>43852</v>
      </c>
      <c r="X211" s="23">
        <v>10</v>
      </c>
      <c r="Y211" s="22">
        <v>18750</v>
      </c>
      <c r="Z211" s="22">
        <v>2938</v>
      </c>
      <c r="AA211" s="24"/>
    </row>
    <row r="212" spans="1:27" x14ac:dyDescent="0.25">
      <c r="A212" s="21" t="s">
        <v>1910</v>
      </c>
      <c r="B212" s="21" t="s">
        <v>1211</v>
      </c>
      <c r="C212" s="21" t="s">
        <v>35</v>
      </c>
      <c r="D212" s="21" t="s">
        <v>1143</v>
      </c>
      <c r="E212" s="21" t="s">
        <v>1911</v>
      </c>
      <c r="F212" s="21" t="s">
        <v>1912</v>
      </c>
      <c r="G212" s="21" t="s">
        <v>1913</v>
      </c>
      <c r="H212" s="21" t="s">
        <v>36</v>
      </c>
      <c r="I212" s="21" t="s">
        <v>677</v>
      </c>
      <c r="J212" s="21" t="s">
        <v>1914</v>
      </c>
      <c r="K212" s="21" t="s">
        <v>1915</v>
      </c>
      <c r="L212" s="21" t="s">
        <v>1916</v>
      </c>
      <c r="M212" s="21" t="s">
        <v>1917</v>
      </c>
      <c r="N212" s="21" t="s">
        <v>37</v>
      </c>
      <c r="O212" s="21" t="s">
        <v>1918</v>
      </c>
      <c r="P212" s="21" t="s">
        <v>1919</v>
      </c>
      <c r="Q212" s="21" t="s">
        <v>661</v>
      </c>
      <c r="R212" s="22">
        <v>0</v>
      </c>
      <c r="S212" s="22">
        <v>109</v>
      </c>
      <c r="T212" s="23">
        <v>32986</v>
      </c>
      <c r="U212" s="23">
        <v>1</v>
      </c>
      <c r="V212" s="24">
        <v>43021</v>
      </c>
      <c r="W212" s="24">
        <v>44117</v>
      </c>
      <c r="X212" s="23">
        <v>6</v>
      </c>
      <c r="Y212" s="22">
        <v>6995</v>
      </c>
      <c r="Z212" s="22">
        <v>3180</v>
      </c>
      <c r="AA212" s="24"/>
    </row>
    <row r="213" spans="1:27" x14ac:dyDescent="0.25">
      <c r="A213" s="21" t="s">
        <v>1920</v>
      </c>
      <c r="B213" s="21" t="s">
        <v>1211</v>
      </c>
      <c r="C213" s="21" t="s">
        <v>35</v>
      </c>
      <c r="D213" s="21" t="s">
        <v>1143</v>
      </c>
      <c r="E213" s="21" t="s">
        <v>1911</v>
      </c>
      <c r="F213" s="21" t="s">
        <v>1912</v>
      </c>
      <c r="G213" s="21" t="s">
        <v>1921</v>
      </c>
      <c r="H213" s="21" t="s">
        <v>36</v>
      </c>
      <c r="I213" s="21" t="s">
        <v>677</v>
      </c>
      <c r="J213" s="21" t="s">
        <v>1922</v>
      </c>
      <c r="K213" s="21" t="s">
        <v>1923</v>
      </c>
      <c r="L213" s="21" t="s">
        <v>1924</v>
      </c>
      <c r="M213" s="21" t="s">
        <v>1925</v>
      </c>
      <c r="N213" s="21" t="s">
        <v>37</v>
      </c>
      <c r="O213" s="21" t="s">
        <v>1926</v>
      </c>
      <c r="P213" s="21" t="s">
        <v>1927</v>
      </c>
      <c r="Q213" s="21" t="s">
        <v>661</v>
      </c>
      <c r="R213" s="22">
        <v>0</v>
      </c>
      <c r="S213" s="22">
        <v>109</v>
      </c>
      <c r="T213" s="23">
        <v>60237</v>
      </c>
      <c r="U213" s="23">
        <v>1</v>
      </c>
      <c r="V213" s="24">
        <v>42978</v>
      </c>
      <c r="W213" s="24">
        <v>44074</v>
      </c>
      <c r="X213" s="23">
        <v>6</v>
      </c>
      <c r="Y213" s="22">
        <v>6995</v>
      </c>
      <c r="Z213" s="22">
        <v>3180</v>
      </c>
      <c r="AA213" s="24"/>
    </row>
    <row r="214" spans="1:27" x14ac:dyDescent="0.25">
      <c r="A214" s="21" t="s">
        <v>1928</v>
      </c>
      <c r="B214" s="21" t="s">
        <v>1211</v>
      </c>
      <c r="C214" s="21" t="s">
        <v>35</v>
      </c>
      <c r="D214" s="21" t="s">
        <v>1143</v>
      </c>
      <c r="E214" s="21" t="s">
        <v>1911</v>
      </c>
      <c r="F214" s="21" t="s">
        <v>1912</v>
      </c>
      <c r="G214" s="21" t="s">
        <v>1929</v>
      </c>
      <c r="H214" s="21" t="s">
        <v>36</v>
      </c>
      <c r="I214" s="21" t="s">
        <v>677</v>
      </c>
      <c r="J214" s="21" t="s">
        <v>1930</v>
      </c>
      <c r="K214" s="21" t="s">
        <v>1931</v>
      </c>
      <c r="L214" s="21" t="s">
        <v>1932</v>
      </c>
      <c r="M214" s="21" t="s">
        <v>1933</v>
      </c>
      <c r="N214" s="21" t="s">
        <v>37</v>
      </c>
      <c r="O214" s="21" t="s">
        <v>1934</v>
      </c>
      <c r="P214" s="21" t="s">
        <v>1935</v>
      </c>
      <c r="Q214" s="21" t="s">
        <v>661</v>
      </c>
      <c r="R214" s="22">
        <v>0</v>
      </c>
      <c r="S214" s="22">
        <v>109</v>
      </c>
      <c r="T214" s="23">
        <v>48266</v>
      </c>
      <c r="U214" s="23">
        <v>1</v>
      </c>
      <c r="V214" s="24">
        <v>42978</v>
      </c>
      <c r="W214" s="24">
        <v>44074</v>
      </c>
      <c r="X214" s="23">
        <v>6</v>
      </c>
      <c r="Y214" s="22">
        <v>6995</v>
      </c>
      <c r="Z214" s="22">
        <v>3180</v>
      </c>
      <c r="AA214" s="24"/>
    </row>
    <row r="215" spans="1:27" x14ac:dyDescent="0.25">
      <c r="A215" s="21" t="s">
        <v>1936</v>
      </c>
      <c r="B215" s="21" t="s">
        <v>1211</v>
      </c>
      <c r="C215" s="21" t="s">
        <v>35</v>
      </c>
      <c r="D215" s="21" t="s">
        <v>1143</v>
      </c>
      <c r="E215" s="21" t="s">
        <v>1911</v>
      </c>
      <c r="F215" s="21" t="s">
        <v>1912</v>
      </c>
      <c r="G215" s="21" t="s">
        <v>1937</v>
      </c>
      <c r="H215" s="21" t="s">
        <v>36</v>
      </c>
      <c r="I215" s="21" t="s">
        <v>677</v>
      </c>
      <c r="J215" s="21" t="s">
        <v>1938</v>
      </c>
      <c r="K215" s="21" t="s">
        <v>1939</v>
      </c>
      <c r="L215" s="21" t="s">
        <v>1940</v>
      </c>
      <c r="M215" s="21" t="s">
        <v>1941</v>
      </c>
      <c r="N215" s="21" t="s">
        <v>37</v>
      </c>
      <c r="O215" s="21" t="s">
        <v>1942</v>
      </c>
      <c r="P215" s="21" t="s">
        <v>1943</v>
      </c>
      <c r="Q215" s="21" t="s">
        <v>661</v>
      </c>
      <c r="R215" s="22">
        <v>0</v>
      </c>
      <c r="S215" s="22">
        <v>109</v>
      </c>
      <c r="T215" s="23">
        <v>59556</v>
      </c>
      <c r="U215" s="23">
        <v>1</v>
      </c>
      <c r="V215" s="24">
        <v>43021</v>
      </c>
      <c r="W215" s="24">
        <v>44117</v>
      </c>
      <c r="X215" s="23">
        <v>6</v>
      </c>
      <c r="Y215" s="22">
        <v>6995</v>
      </c>
      <c r="Z215" s="22">
        <v>3180</v>
      </c>
      <c r="AA215" s="24"/>
    </row>
    <row r="216" spans="1:27" x14ac:dyDescent="0.25">
      <c r="A216" s="21" t="s">
        <v>1944</v>
      </c>
      <c r="B216" s="21" t="s">
        <v>1211</v>
      </c>
      <c r="C216" s="21" t="s">
        <v>35</v>
      </c>
      <c r="D216" s="21" t="s">
        <v>1143</v>
      </c>
      <c r="E216" s="21" t="s">
        <v>1911</v>
      </c>
      <c r="F216" s="21" t="s">
        <v>1912</v>
      </c>
      <c r="G216" s="21" t="s">
        <v>1945</v>
      </c>
      <c r="H216" s="21" t="s">
        <v>36</v>
      </c>
      <c r="I216" s="21" t="s">
        <v>677</v>
      </c>
      <c r="J216" s="21" t="s">
        <v>1946</v>
      </c>
      <c r="K216" s="21" t="s">
        <v>1947</v>
      </c>
      <c r="L216" s="21" t="s">
        <v>1948</v>
      </c>
      <c r="M216" s="21" t="s">
        <v>1949</v>
      </c>
      <c r="N216" s="21" t="s">
        <v>37</v>
      </c>
      <c r="O216" s="21" t="s">
        <v>1950</v>
      </c>
      <c r="P216" s="21" t="s">
        <v>1951</v>
      </c>
      <c r="Q216" s="21" t="s">
        <v>661</v>
      </c>
      <c r="R216" s="22">
        <v>0</v>
      </c>
      <c r="S216" s="22">
        <v>109</v>
      </c>
      <c r="T216" s="23">
        <v>79467</v>
      </c>
      <c r="U216" s="23">
        <v>1</v>
      </c>
      <c r="V216" s="24">
        <v>42978</v>
      </c>
      <c r="W216" s="24">
        <v>44074</v>
      </c>
      <c r="X216" s="23">
        <v>6</v>
      </c>
      <c r="Y216" s="22">
        <v>6995</v>
      </c>
      <c r="Z216" s="22">
        <v>3180</v>
      </c>
      <c r="AA216" s="24"/>
    </row>
    <row r="217" spans="1:27" x14ac:dyDescent="0.25">
      <c r="A217" s="21" t="s">
        <v>1952</v>
      </c>
      <c r="B217" s="21" t="s">
        <v>1211</v>
      </c>
      <c r="C217" s="21" t="s">
        <v>35</v>
      </c>
      <c r="D217" s="21" t="s">
        <v>1143</v>
      </c>
      <c r="E217" s="21" t="s">
        <v>1911</v>
      </c>
      <c r="F217" s="21" t="s">
        <v>1912</v>
      </c>
      <c r="G217" s="21" t="s">
        <v>1953</v>
      </c>
      <c r="H217" s="21" t="s">
        <v>36</v>
      </c>
      <c r="I217" s="21" t="s">
        <v>677</v>
      </c>
      <c r="J217" s="21" t="s">
        <v>1954</v>
      </c>
      <c r="K217" s="21" t="s">
        <v>1955</v>
      </c>
      <c r="L217" s="21" t="s">
        <v>1956</v>
      </c>
      <c r="M217" s="21" t="s">
        <v>1957</v>
      </c>
      <c r="N217" s="21" t="s">
        <v>37</v>
      </c>
      <c r="O217" s="21" t="s">
        <v>1958</v>
      </c>
      <c r="P217" s="21" t="s">
        <v>1959</v>
      </c>
      <c r="Q217" s="21" t="s">
        <v>661</v>
      </c>
      <c r="R217" s="22">
        <v>0</v>
      </c>
      <c r="S217" s="22">
        <v>109</v>
      </c>
      <c r="T217" s="23">
        <v>74431</v>
      </c>
      <c r="U217" s="23">
        <v>1</v>
      </c>
      <c r="V217" s="24">
        <v>42978</v>
      </c>
      <c r="W217" s="24">
        <v>44074</v>
      </c>
      <c r="X217" s="23">
        <v>6</v>
      </c>
      <c r="Y217" s="22">
        <v>6995</v>
      </c>
      <c r="Z217" s="22">
        <v>3180</v>
      </c>
      <c r="AA217" s="24"/>
    </row>
    <row r="218" spans="1:27" x14ac:dyDescent="0.25">
      <c r="A218" s="21" t="s">
        <v>1960</v>
      </c>
      <c r="B218" s="21" t="s">
        <v>1211</v>
      </c>
      <c r="C218" s="21" t="s">
        <v>35</v>
      </c>
      <c r="D218" s="21" t="s">
        <v>1143</v>
      </c>
      <c r="E218" s="21" t="s">
        <v>1911</v>
      </c>
      <c r="F218" s="21" t="s">
        <v>1912</v>
      </c>
      <c r="G218" s="21" t="s">
        <v>1961</v>
      </c>
      <c r="H218" s="21" t="s">
        <v>36</v>
      </c>
      <c r="I218" s="21" t="s">
        <v>677</v>
      </c>
      <c r="J218" s="21" t="s">
        <v>1962</v>
      </c>
      <c r="K218" s="21" t="s">
        <v>1963</v>
      </c>
      <c r="L218" s="21" t="s">
        <v>1964</v>
      </c>
      <c r="M218" s="21" t="s">
        <v>1965</v>
      </c>
      <c r="N218" s="21" t="s">
        <v>37</v>
      </c>
      <c r="O218" s="21" t="s">
        <v>1966</v>
      </c>
      <c r="P218" s="21" t="s">
        <v>1967</v>
      </c>
      <c r="Q218" s="21" t="s">
        <v>661</v>
      </c>
      <c r="R218" s="22">
        <v>0</v>
      </c>
      <c r="S218" s="22">
        <v>109</v>
      </c>
      <c r="T218" s="23">
        <v>37483</v>
      </c>
      <c r="U218" s="23">
        <v>1</v>
      </c>
      <c r="V218" s="24">
        <v>42978</v>
      </c>
      <c r="W218" s="24">
        <v>44074</v>
      </c>
      <c r="X218" s="23">
        <v>6</v>
      </c>
      <c r="Y218" s="22">
        <v>6995</v>
      </c>
      <c r="Z218" s="22">
        <v>3180</v>
      </c>
      <c r="AA218" s="24"/>
    </row>
    <row r="219" spans="1:27" x14ac:dyDescent="0.25">
      <c r="A219" s="21" t="s">
        <v>1968</v>
      </c>
      <c r="B219" s="21" t="s">
        <v>1211</v>
      </c>
      <c r="C219" s="21" t="s">
        <v>35</v>
      </c>
      <c r="D219" s="21" t="s">
        <v>1143</v>
      </c>
      <c r="E219" s="21" t="s">
        <v>1911</v>
      </c>
      <c r="F219" s="21" t="s">
        <v>1912</v>
      </c>
      <c r="G219" s="21" t="s">
        <v>1969</v>
      </c>
      <c r="H219" s="21" t="s">
        <v>36</v>
      </c>
      <c r="I219" s="21" t="s">
        <v>677</v>
      </c>
      <c r="J219" s="21" t="s">
        <v>1970</v>
      </c>
      <c r="K219" s="21" t="s">
        <v>1971</v>
      </c>
      <c r="L219" s="21" t="s">
        <v>1972</v>
      </c>
      <c r="M219" s="21" t="s">
        <v>1973</v>
      </c>
      <c r="N219" s="21" t="s">
        <v>37</v>
      </c>
      <c r="O219" s="21" t="s">
        <v>1974</v>
      </c>
      <c r="P219" s="21" t="s">
        <v>1975</v>
      </c>
      <c r="Q219" s="21" t="s">
        <v>661</v>
      </c>
      <c r="R219" s="22">
        <v>0</v>
      </c>
      <c r="S219" s="22">
        <v>109</v>
      </c>
      <c r="T219" s="23">
        <v>95388</v>
      </c>
      <c r="U219" s="23">
        <v>1</v>
      </c>
      <c r="V219" s="24">
        <v>42978</v>
      </c>
      <c r="W219" s="24">
        <v>44074</v>
      </c>
      <c r="X219" s="23">
        <v>6</v>
      </c>
      <c r="Y219" s="22">
        <v>6995</v>
      </c>
      <c r="Z219" s="22">
        <v>3180</v>
      </c>
      <c r="AA219" s="24"/>
    </row>
    <row r="220" spans="1:27" x14ac:dyDescent="0.25">
      <c r="A220" s="21" t="s">
        <v>1976</v>
      </c>
      <c r="B220" s="21" t="s">
        <v>1211</v>
      </c>
      <c r="C220" s="21" t="s">
        <v>35</v>
      </c>
      <c r="D220" s="21" t="s">
        <v>1143</v>
      </c>
      <c r="E220" s="21" t="s">
        <v>1911</v>
      </c>
      <c r="F220" s="21" t="s">
        <v>1912</v>
      </c>
      <c r="G220" s="21" t="s">
        <v>1977</v>
      </c>
      <c r="H220" s="21" t="s">
        <v>36</v>
      </c>
      <c r="I220" s="21" t="s">
        <v>677</v>
      </c>
      <c r="J220" s="21" t="s">
        <v>1978</v>
      </c>
      <c r="K220" s="21" t="s">
        <v>1979</v>
      </c>
      <c r="L220" s="21" t="s">
        <v>1980</v>
      </c>
      <c r="M220" s="21" t="s">
        <v>1981</v>
      </c>
      <c r="N220" s="21" t="s">
        <v>37</v>
      </c>
      <c r="O220" s="21" t="s">
        <v>1982</v>
      </c>
      <c r="P220" s="21" t="s">
        <v>1983</v>
      </c>
      <c r="Q220" s="21" t="s">
        <v>661</v>
      </c>
      <c r="R220" s="22">
        <v>0</v>
      </c>
      <c r="S220" s="22">
        <v>109</v>
      </c>
      <c r="T220" s="23">
        <v>66534</v>
      </c>
      <c r="U220" s="23">
        <v>1</v>
      </c>
      <c r="V220" s="24">
        <v>42978</v>
      </c>
      <c r="W220" s="24">
        <v>44074</v>
      </c>
      <c r="X220" s="23">
        <v>6</v>
      </c>
      <c r="Y220" s="22">
        <v>6995</v>
      </c>
      <c r="Z220" s="22">
        <v>3180</v>
      </c>
      <c r="AA220" s="24"/>
    </row>
    <row r="221" spans="1:27" x14ac:dyDescent="0.25">
      <c r="A221" s="21" t="s">
        <v>1984</v>
      </c>
      <c r="B221" s="21" t="s">
        <v>1211</v>
      </c>
      <c r="C221" s="21" t="s">
        <v>35</v>
      </c>
      <c r="D221" s="21" t="s">
        <v>1143</v>
      </c>
      <c r="E221" s="21" t="s">
        <v>1911</v>
      </c>
      <c r="F221" s="21" t="s">
        <v>1912</v>
      </c>
      <c r="G221" s="21" t="s">
        <v>1985</v>
      </c>
      <c r="H221" s="21" t="s">
        <v>36</v>
      </c>
      <c r="I221" s="21" t="s">
        <v>677</v>
      </c>
      <c r="J221" s="21" t="s">
        <v>1986</v>
      </c>
      <c r="K221" s="21" t="s">
        <v>1987</v>
      </c>
      <c r="L221" s="21" t="s">
        <v>1988</v>
      </c>
      <c r="M221" s="21" t="s">
        <v>1989</v>
      </c>
      <c r="N221" s="21" t="s">
        <v>37</v>
      </c>
      <c r="O221" s="21" t="s">
        <v>1990</v>
      </c>
      <c r="P221" s="21" t="s">
        <v>1991</v>
      </c>
      <c r="Q221" s="21" t="s">
        <v>661</v>
      </c>
      <c r="R221" s="22">
        <v>0</v>
      </c>
      <c r="S221" s="22">
        <v>109</v>
      </c>
      <c r="T221" s="23">
        <v>45503</v>
      </c>
      <c r="U221" s="23">
        <v>1</v>
      </c>
      <c r="V221" s="24">
        <v>42978</v>
      </c>
      <c r="W221" s="24">
        <v>44074</v>
      </c>
      <c r="X221" s="23">
        <v>6</v>
      </c>
      <c r="Y221" s="22">
        <v>6995</v>
      </c>
      <c r="Z221" s="22">
        <v>3180</v>
      </c>
      <c r="AA221" s="24"/>
    </row>
    <row r="222" spans="1:27" x14ac:dyDescent="0.25">
      <c r="A222" s="21" t="s">
        <v>1992</v>
      </c>
      <c r="B222" s="21" t="s">
        <v>1211</v>
      </c>
      <c r="C222" s="21" t="s">
        <v>35</v>
      </c>
      <c r="D222" s="21" t="s">
        <v>1143</v>
      </c>
      <c r="E222" s="21" t="s">
        <v>1911</v>
      </c>
      <c r="F222" s="21" t="s">
        <v>1912</v>
      </c>
      <c r="G222" s="21" t="s">
        <v>1993</v>
      </c>
      <c r="H222" s="21" t="s">
        <v>36</v>
      </c>
      <c r="I222" s="21" t="s">
        <v>677</v>
      </c>
      <c r="J222" s="21" t="s">
        <v>1994</v>
      </c>
      <c r="K222" s="21" t="s">
        <v>1995</v>
      </c>
      <c r="L222" s="21" t="s">
        <v>1996</v>
      </c>
      <c r="M222" s="21" t="s">
        <v>1997</v>
      </c>
      <c r="N222" s="21" t="s">
        <v>37</v>
      </c>
      <c r="O222" s="21" t="s">
        <v>1998</v>
      </c>
      <c r="P222" s="21" t="s">
        <v>1999</v>
      </c>
      <c r="Q222" s="21" t="s">
        <v>661</v>
      </c>
      <c r="R222" s="22">
        <v>0</v>
      </c>
      <c r="S222" s="22">
        <v>109</v>
      </c>
      <c r="T222" s="23">
        <v>59070</v>
      </c>
      <c r="U222" s="23">
        <v>1</v>
      </c>
      <c r="V222" s="24">
        <v>42978</v>
      </c>
      <c r="W222" s="24">
        <v>44074</v>
      </c>
      <c r="X222" s="23">
        <v>6</v>
      </c>
      <c r="Y222" s="22">
        <v>6995</v>
      </c>
      <c r="Z222" s="22">
        <v>3180</v>
      </c>
      <c r="AA222" s="24"/>
    </row>
    <row r="223" spans="1:27" x14ac:dyDescent="0.25">
      <c r="A223" s="21" t="s">
        <v>2000</v>
      </c>
      <c r="B223" s="21" t="s">
        <v>1211</v>
      </c>
      <c r="C223" s="21" t="s">
        <v>35</v>
      </c>
      <c r="D223" s="21" t="s">
        <v>1143</v>
      </c>
      <c r="E223" s="21" t="s">
        <v>1911</v>
      </c>
      <c r="F223" s="21" t="s">
        <v>1912</v>
      </c>
      <c r="G223" s="21" t="s">
        <v>2001</v>
      </c>
      <c r="H223" s="21" t="s">
        <v>36</v>
      </c>
      <c r="I223" s="21" t="s">
        <v>677</v>
      </c>
      <c r="J223" s="21" t="s">
        <v>2002</v>
      </c>
      <c r="K223" s="21" t="s">
        <v>2003</v>
      </c>
      <c r="L223" s="21" t="s">
        <v>2004</v>
      </c>
      <c r="M223" s="21" t="s">
        <v>2005</v>
      </c>
      <c r="N223" s="21" t="s">
        <v>37</v>
      </c>
      <c r="O223" s="21" t="s">
        <v>2006</v>
      </c>
      <c r="P223" s="21" t="s">
        <v>2007</v>
      </c>
      <c r="Q223" s="21" t="s">
        <v>661</v>
      </c>
      <c r="R223" s="22">
        <v>0</v>
      </c>
      <c r="S223" s="22">
        <v>109</v>
      </c>
      <c r="T223" s="23">
        <v>80909</v>
      </c>
      <c r="U223" s="23">
        <v>1</v>
      </c>
      <c r="V223" s="24">
        <v>42978</v>
      </c>
      <c r="W223" s="24">
        <v>44074</v>
      </c>
      <c r="X223" s="23">
        <v>6</v>
      </c>
      <c r="Y223" s="22">
        <v>6995</v>
      </c>
      <c r="Z223" s="22">
        <v>3180</v>
      </c>
      <c r="AA223" s="24"/>
    </row>
    <row r="224" spans="1:27" x14ac:dyDescent="0.25">
      <c r="A224" s="21" t="s">
        <v>2008</v>
      </c>
      <c r="B224" s="21" t="s">
        <v>1211</v>
      </c>
      <c r="C224" s="21" t="s">
        <v>35</v>
      </c>
      <c r="D224" s="21" t="s">
        <v>1143</v>
      </c>
      <c r="E224" s="21" t="s">
        <v>1911</v>
      </c>
      <c r="F224" s="21" t="s">
        <v>1912</v>
      </c>
      <c r="G224" s="21" t="s">
        <v>2009</v>
      </c>
      <c r="H224" s="21" t="s">
        <v>36</v>
      </c>
      <c r="I224" s="21" t="s">
        <v>677</v>
      </c>
      <c r="J224" s="21" t="s">
        <v>2010</v>
      </c>
      <c r="K224" s="21" t="s">
        <v>2011</v>
      </c>
      <c r="L224" s="21" t="s">
        <v>2012</v>
      </c>
      <c r="M224" s="21" t="s">
        <v>2013</v>
      </c>
      <c r="N224" s="21" t="s">
        <v>37</v>
      </c>
      <c r="O224" s="21" t="s">
        <v>2014</v>
      </c>
      <c r="P224" s="21" t="s">
        <v>2015</v>
      </c>
      <c r="Q224" s="21" t="s">
        <v>661</v>
      </c>
      <c r="R224" s="22">
        <v>0</v>
      </c>
      <c r="S224" s="22">
        <v>109</v>
      </c>
      <c r="T224" s="23">
        <v>49824</v>
      </c>
      <c r="U224" s="23">
        <v>1</v>
      </c>
      <c r="V224" s="24">
        <v>42978</v>
      </c>
      <c r="W224" s="24">
        <v>44074</v>
      </c>
      <c r="X224" s="23">
        <v>6</v>
      </c>
      <c r="Y224" s="22">
        <v>6995</v>
      </c>
      <c r="Z224" s="22">
        <v>3180</v>
      </c>
      <c r="AA224" s="24"/>
    </row>
    <row r="225" spans="1:27" x14ac:dyDescent="0.25">
      <c r="A225" s="21" t="s">
        <v>2016</v>
      </c>
      <c r="B225" s="21" t="s">
        <v>1211</v>
      </c>
      <c r="C225" s="21" t="s">
        <v>35</v>
      </c>
      <c r="D225" s="21" t="s">
        <v>1143</v>
      </c>
      <c r="E225" s="21" t="s">
        <v>1911</v>
      </c>
      <c r="F225" s="21" t="s">
        <v>1912</v>
      </c>
      <c r="G225" s="21" t="s">
        <v>2017</v>
      </c>
      <c r="H225" s="21" t="s">
        <v>36</v>
      </c>
      <c r="I225" s="21" t="s">
        <v>677</v>
      </c>
      <c r="J225" s="21" t="s">
        <v>2018</v>
      </c>
      <c r="K225" s="21" t="s">
        <v>2019</v>
      </c>
      <c r="L225" s="21" t="s">
        <v>2020</v>
      </c>
      <c r="M225" s="21" t="s">
        <v>2021</v>
      </c>
      <c r="N225" s="21" t="s">
        <v>37</v>
      </c>
      <c r="O225" s="21" t="s">
        <v>2022</v>
      </c>
      <c r="P225" s="21" t="s">
        <v>2023</v>
      </c>
      <c r="Q225" s="21" t="s">
        <v>661</v>
      </c>
      <c r="R225" s="22">
        <v>0</v>
      </c>
      <c r="S225" s="22">
        <v>109</v>
      </c>
      <c r="T225" s="23">
        <v>90740</v>
      </c>
      <c r="U225" s="23">
        <v>1</v>
      </c>
      <c r="V225" s="24">
        <v>42978</v>
      </c>
      <c r="W225" s="24">
        <v>44074</v>
      </c>
      <c r="X225" s="23">
        <v>6</v>
      </c>
      <c r="Y225" s="22">
        <v>6995</v>
      </c>
      <c r="Z225" s="22">
        <v>3180</v>
      </c>
      <c r="AA225" s="24"/>
    </row>
    <row r="226" spans="1:27" x14ac:dyDescent="0.25">
      <c r="A226" s="21" t="s">
        <v>2024</v>
      </c>
      <c r="B226" s="21" t="s">
        <v>1211</v>
      </c>
      <c r="C226" s="21" t="s">
        <v>35</v>
      </c>
      <c r="D226" s="21" t="s">
        <v>1143</v>
      </c>
      <c r="E226" s="21" t="s">
        <v>1911</v>
      </c>
      <c r="F226" s="21" t="s">
        <v>1912</v>
      </c>
      <c r="G226" s="21" t="s">
        <v>2025</v>
      </c>
      <c r="H226" s="21" t="s">
        <v>36</v>
      </c>
      <c r="I226" s="21" t="s">
        <v>677</v>
      </c>
      <c r="J226" s="21" t="s">
        <v>2026</v>
      </c>
      <c r="K226" s="21" t="s">
        <v>2027</v>
      </c>
      <c r="L226" s="21" t="s">
        <v>2028</v>
      </c>
      <c r="M226" s="21" t="s">
        <v>2029</v>
      </c>
      <c r="N226" s="21" t="s">
        <v>37</v>
      </c>
      <c r="O226" s="21" t="s">
        <v>2030</v>
      </c>
      <c r="P226" s="21" t="s">
        <v>2031</v>
      </c>
      <c r="Q226" s="21" t="s">
        <v>661</v>
      </c>
      <c r="R226" s="22">
        <v>0</v>
      </c>
      <c r="S226" s="22">
        <v>109</v>
      </c>
      <c r="T226" s="23">
        <v>70148</v>
      </c>
      <c r="U226" s="23">
        <v>1</v>
      </c>
      <c r="V226" s="24">
        <v>42978</v>
      </c>
      <c r="W226" s="24">
        <v>44074</v>
      </c>
      <c r="X226" s="23">
        <v>6</v>
      </c>
      <c r="Y226" s="22">
        <v>6995</v>
      </c>
      <c r="Z226" s="22">
        <v>3180</v>
      </c>
      <c r="AA226" s="24"/>
    </row>
    <row r="227" spans="1:27" x14ac:dyDescent="0.25">
      <c r="A227" s="21" t="s">
        <v>380</v>
      </c>
      <c r="B227" s="21" t="s">
        <v>2032</v>
      </c>
      <c r="C227" s="21" t="s">
        <v>35</v>
      </c>
      <c r="D227" s="21" t="s">
        <v>39</v>
      </c>
      <c r="E227" s="21" t="s">
        <v>40</v>
      </c>
      <c r="F227" s="21" t="s">
        <v>43</v>
      </c>
      <c r="G227" s="21" t="s">
        <v>2033</v>
      </c>
      <c r="H227" s="21" t="s">
        <v>36</v>
      </c>
      <c r="I227" s="21" t="s">
        <v>42</v>
      </c>
      <c r="J227" s="21" t="s">
        <v>2034</v>
      </c>
      <c r="K227" s="21" t="s">
        <v>2035</v>
      </c>
      <c r="L227" s="21" t="s">
        <v>2036</v>
      </c>
      <c r="M227" s="21" t="s">
        <v>2037</v>
      </c>
      <c r="N227" s="21" t="s">
        <v>37</v>
      </c>
      <c r="O227" s="21" t="s">
        <v>2036</v>
      </c>
      <c r="P227" s="21" t="s">
        <v>2038</v>
      </c>
      <c r="Q227" s="21" t="s">
        <v>38</v>
      </c>
      <c r="R227" s="22">
        <v>0</v>
      </c>
      <c r="S227" s="22">
        <v>250</v>
      </c>
      <c r="T227" s="23">
        <v>300516</v>
      </c>
      <c r="U227" s="23">
        <v>1</v>
      </c>
      <c r="V227" s="24">
        <v>41219</v>
      </c>
      <c r="W227" s="24">
        <v>41949</v>
      </c>
      <c r="X227" s="23">
        <v>6</v>
      </c>
      <c r="Y227" s="22">
        <v>11900</v>
      </c>
      <c r="Z227" s="22">
        <v>2880</v>
      </c>
      <c r="AA227" s="24">
        <v>42430</v>
      </c>
    </row>
    <row r="228" spans="1:27" x14ac:dyDescent="0.25">
      <c r="A228" s="21" t="s">
        <v>384</v>
      </c>
      <c r="B228" s="21" t="s">
        <v>2032</v>
      </c>
      <c r="C228" s="21" t="s">
        <v>35</v>
      </c>
      <c r="D228" s="21" t="s">
        <v>39</v>
      </c>
      <c r="E228" s="21" t="s">
        <v>40</v>
      </c>
      <c r="F228" s="21" t="s">
        <v>43</v>
      </c>
      <c r="G228" s="21" t="s">
        <v>2039</v>
      </c>
      <c r="H228" s="21" t="s">
        <v>36</v>
      </c>
      <c r="I228" s="21" t="s">
        <v>42</v>
      </c>
      <c r="J228" s="21" t="s">
        <v>2040</v>
      </c>
      <c r="K228" s="21" t="s">
        <v>2041</v>
      </c>
      <c r="L228" s="21" t="s">
        <v>2042</v>
      </c>
      <c r="M228" s="21" t="s">
        <v>2043</v>
      </c>
      <c r="N228" s="21" t="s">
        <v>37</v>
      </c>
      <c r="O228" s="21" t="s">
        <v>2042</v>
      </c>
      <c r="P228" s="21" t="s">
        <v>2044</v>
      </c>
      <c r="Q228" s="21" t="s">
        <v>38</v>
      </c>
      <c r="R228" s="22">
        <v>0</v>
      </c>
      <c r="S228" s="22">
        <v>250</v>
      </c>
      <c r="T228" s="23">
        <v>354012</v>
      </c>
      <c r="U228" s="23">
        <v>1</v>
      </c>
      <c r="V228" s="24">
        <v>41219</v>
      </c>
      <c r="W228" s="24">
        <v>41949</v>
      </c>
      <c r="X228" s="23">
        <v>6</v>
      </c>
      <c r="Y228" s="22">
        <v>11900</v>
      </c>
      <c r="Z228" s="22">
        <v>2880</v>
      </c>
      <c r="AA228" s="24">
        <v>42430</v>
      </c>
    </row>
    <row r="229" spans="1:27" x14ac:dyDescent="0.25">
      <c r="A229" s="21" t="s">
        <v>389</v>
      </c>
      <c r="B229" s="21" t="s">
        <v>2032</v>
      </c>
      <c r="C229" s="21" t="s">
        <v>35</v>
      </c>
      <c r="D229" s="21" t="s">
        <v>39</v>
      </c>
      <c r="E229" s="21" t="s">
        <v>40</v>
      </c>
      <c r="F229" s="21" t="s">
        <v>43</v>
      </c>
      <c r="G229" s="21" t="s">
        <v>2045</v>
      </c>
      <c r="H229" s="21" t="s">
        <v>36</v>
      </c>
      <c r="I229" s="21" t="s">
        <v>42</v>
      </c>
      <c r="J229" s="21" t="s">
        <v>2046</v>
      </c>
      <c r="K229" s="21" t="s">
        <v>2047</v>
      </c>
      <c r="L229" s="21" t="s">
        <v>2048</v>
      </c>
      <c r="M229" s="21" t="s">
        <v>2049</v>
      </c>
      <c r="N229" s="21" t="s">
        <v>37</v>
      </c>
      <c r="O229" s="21" t="s">
        <v>2048</v>
      </c>
      <c r="P229" s="21" t="s">
        <v>2050</v>
      </c>
      <c r="Q229" s="21" t="s">
        <v>38</v>
      </c>
      <c r="R229" s="22">
        <v>0</v>
      </c>
      <c r="S229" s="22">
        <v>250</v>
      </c>
      <c r="T229" s="23">
        <v>460641</v>
      </c>
      <c r="U229" s="23">
        <v>1</v>
      </c>
      <c r="V229" s="24">
        <v>41219</v>
      </c>
      <c r="W229" s="24">
        <v>41949</v>
      </c>
      <c r="X229" s="23">
        <v>6</v>
      </c>
      <c r="Y229" s="22">
        <v>11900</v>
      </c>
      <c r="Z229" s="22">
        <v>2880</v>
      </c>
      <c r="AA229" s="24">
        <v>42430</v>
      </c>
    </row>
    <row r="230" spans="1:27" x14ac:dyDescent="0.25">
      <c r="A230" s="21" t="s">
        <v>2051</v>
      </c>
      <c r="B230" s="21" t="s">
        <v>2032</v>
      </c>
      <c r="C230" s="21" t="s">
        <v>35</v>
      </c>
      <c r="D230" s="21" t="s">
        <v>39</v>
      </c>
      <c r="E230" s="21" t="s">
        <v>40</v>
      </c>
      <c r="F230" s="21" t="s">
        <v>41</v>
      </c>
      <c r="G230" s="21" t="s">
        <v>2052</v>
      </c>
      <c r="H230" s="21" t="s">
        <v>36</v>
      </c>
      <c r="I230" s="21" t="s">
        <v>42</v>
      </c>
      <c r="J230" s="21" t="s">
        <v>2053</v>
      </c>
      <c r="K230" s="21" t="s">
        <v>2054</v>
      </c>
      <c r="L230" s="21" t="s">
        <v>2055</v>
      </c>
      <c r="M230" s="21" t="s">
        <v>2056</v>
      </c>
      <c r="N230" s="21" t="s">
        <v>37</v>
      </c>
      <c r="O230" s="21" t="s">
        <v>2055</v>
      </c>
      <c r="P230" s="21" t="s">
        <v>2057</v>
      </c>
      <c r="Q230" s="21" t="s">
        <v>38</v>
      </c>
      <c r="R230" s="22">
        <v>17700</v>
      </c>
      <c r="S230" s="22">
        <v>250.17</v>
      </c>
      <c r="T230" s="23">
        <v>454145</v>
      </c>
      <c r="U230" s="23">
        <v>1</v>
      </c>
      <c r="V230" s="24">
        <v>42008</v>
      </c>
      <c r="W230" s="24">
        <v>42739</v>
      </c>
      <c r="X230" s="23">
        <v>6</v>
      </c>
      <c r="Y230" s="22">
        <v>11990</v>
      </c>
      <c r="Z230" s="22">
        <v>2880</v>
      </c>
      <c r="AA230" s="24">
        <v>42430</v>
      </c>
    </row>
    <row r="231" spans="1:27" x14ac:dyDescent="0.25">
      <c r="A231" s="21" t="s">
        <v>2058</v>
      </c>
      <c r="B231" s="21" t="s">
        <v>2032</v>
      </c>
      <c r="C231" s="21" t="s">
        <v>35</v>
      </c>
      <c r="D231" s="21" t="s">
        <v>39</v>
      </c>
      <c r="E231" s="21" t="s">
        <v>40</v>
      </c>
      <c r="F231" s="21" t="s">
        <v>41</v>
      </c>
      <c r="G231" s="21" t="s">
        <v>2059</v>
      </c>
      <c r="H231" s="21" t="s">
        <v>36</v>
      </c>
      <c r="I231" s="21" t="s">
        <v>42</v>
      </c>
      <c r="J231" s="21" t="s">
        <v>2060</v>
      </c>
      <c r="K231" s="21" t="s">
        <v>2061</v>
      </c>
      <c r="L231" s="21" t="s">
        <v>2062</v>
      </c>
      <c r="M231" s="21" t="s">
        <v>2063</v>
      </c>
      <c r="N231" s="21" t="s">
        <v>37</v>
      </c>
      <c r="O231" s="21" t="s">
        <v>2062</v>
      </c>
      <c r="P231" s="21" t="s">
        <v>2064</v>
      </c>
      <c r="Q231" s="21" t="s">
        <v>38</v>
      </c>
      <c r="R231" s="22">
        <v>0</v>
      </c>
      <c r="S231" s="22">
        <v>250</v>
      </c>
      <c r="T231" s="23">
        <v>373727</v>
      </c>
      <c r="U231" s="23">
        <v>1</v>
      </c>
      <c r="V231" s="24">
        <v>40969</v>
      </c>
      <c r="W231" s="24">
        <v>41699</v>
      </c>
      <c r="X231" s="23">
        <v>6</v>
      </c>
      <c r="Y231" s="22">
        <v>11900</v>
      </c>
      <c r="Z231" s="22">
        <v>2880</v>
      </c>
      <c r="AA231" s="24">
        <v>42430</v>
      </c>
    </row>
    <row r="232" spans="1:27" x14ac:dyDescent="0.25">
      <c r="A232" s="21" t="s">
        <v>2065</v>
      </c>
      <c r="B232" s="21" t="s">
        <v>2032</v>
      </c>
      <c r="C232" s="21" t="s">
        <v>35</v>
      </c>
      <c r="D232" s="21" t="s">
        <v>39</v>
      </c>
      <c r="E232" s="21" t="s">
        <v>40</v>
      </c>
      <c r="F232" s="21" t="s">
        <v>41</v>
      </c>
      <c r="G232" s="21" t="s">
        <v>2066</v>
      </c>
      <c r="H232" s="21" t="s">
        <v>36</v>
      </c>
      <c r="I232" s="21" t="s">
        <v>42</v>
      </c>
      <c r="J232" s="21" t="s">
        <v>2067</v>
      </c>
      <c r="K232" s="21" t="s">
        <v>2068</v>
      </c>
      <c r="L232" s="21" t="s">
        <v>2069</v>
      </c>
      <c r="M232" s="21" t="s">
        <v>2070</v>
      </c>
      <c r="N232" s="21" t="s">
        <v>37</v>
      </c>
      <c r="O232" s="21" t="s">
        <v>2069</v>
      </c>
      <c r="P232" s="21" t="s">
        <v>2071</v>
      </c>
      <c r="Q232" s="21" t="s">
        <v>38</v>
      </c>
      <c r="R232" s="22">
        <v>0</v>
      </c>
      <c r="S232" s="22">
        <v>250</v>
      </c>
      <c r="T232" s="23">
        <v>517182</v>
      </c>
      <c r="U232" s="23">
        <v>1</v>
      </c>
      <c r="V232" s="24">
        <v>40969</v>
      </c>
      <c r="W232" s="24">
        <v>41699</v>
      </c>
      <c r="X232" s="23">
        <v>6</v>
      </c>
      <c r="Y232" s="22">
        <v>11900</v>
      </c>
      <c r="Z232" s="22">
        <v>2880</v>
      </c>
      <c r="AA232" s="24">
        <v>42430</v>
      </c>
    </row>
    <row r="233" spans="1:27" x14ac:dyDescent="0.25">
      <c r="A233" s="21" t="s">
        <v>2072</v>
      </c>
      <c r="B233" s="21" t="s">
        <v>2032</v>
      </c>
      <c r="C233" s="21" t="s">
        <v>35</v>
      </c>
      <c r="D233" s="21" t="s">
        <v>39</v>
      </c>
      <c r="E233" s="21" t="s">
        <v>40</v>
      </c>
      <c r="F233" s="21" t="s">
        <v>41</v>
      </c>
      <c r="G233" s="21" t="s">
        <v>2073</v>
      </c>
      <c r="H233" s="21" t="s">
        <v>36</v>
      </c>
      <c r="I233" s="21" t="s">
        <v>42</v>
      </c>
      <c r="J233" s="21" t="s">
        <v>2074</v>
      </c>
      <c r="K233" s="21" t="s">
        <v>2075</v>
      </c>
      <c r="L233" s="21" t="s">
        <v>2076</v>
      </c>
      <c r="M233" s="21" t="s">
        <v>2077</v>
      </c>
      <c r="N233" s="21" t="s">
        <v>68</v>
      </c>
      <c r="O233" s="21" t="s">
        <v>2076</v>
      </c>
      <c r="P233" s="21" t="s">
        <v>2078</v>
      </c>
      <c r="Q233" s="21" t="s">
        <v>38</v>
      </c>
      <c r="R233" s="22">
        <v>0</v>
      </c>
      <c r="S233" s="22">
        <v>250.17</v>
      </c>
      <c r="T233" s="23">
        <v>427477</v>
      </c>
      <c r="U233" s="23">
        <v>1</v>
      </c>
      <c r="V233" s="24">
        <v>41136</v>
      </c>
      <c r="W233" s="24">
        <v>41866</v>
      </c>
      <c r="X233" s="23">
        <v>6</v>
      </c>
      <c r="Y233" s="22">
        <v>11990</v>
      </c>
      <c r="Z233" s="22">
        <v>2880</v>
      </c>
      <c r="AA233" s="24">
        <v>41228</v>
      </c>
    </row>
    <row r="234" spans="1:27" x14ac:dyDescent="0.25">
      <c r="A234" s="21" t="s">
        <v>2079</v>
      </c>
      <c r="B234" s="21" t="s">
        <v>2032</v>
      </c>
      <c r="C234" s="21" t="s">
        <v>35</v>
      </c>
      <c r="D234" s="21" t="s">
        <v>39</v>
      </c>
      <c r="E234" s="21" t="s">
        <v>40</v>
      </c>
      <c r="F234" s="21" t="s">
        <v>41</v>
      </c>
      <c r="G234" s="21" t="s">
        <v>2080</v>
      </c>
      <c r="H234" s="21" t="s">
        <v>36</v>
      </c>
      <c r="I234" s="21" t="s">
        <v>42</v>
      </c>
      <c r="J234" s="21" t="s">
        <v>2081</v>
      </c>
      <c r="K234" s="21" t="s">
        <v>2082</v>
      </c>
      <c r="L234" s="21" t="s">
        <v>2083</v>
      </c>
      <c r="M234" s="21" t="s">
        <v>2084</v>
      </c>
      <c r="N234" s="21" t="s">
        <v>37</v>
      </c>
      <c r="O234" s="21" t="s">
        <v>2083</v>
      </c>
      <c r="P234" s="21" t="s">
        <v>2085</v>
      </c>
      <c r="Q234" s="21" t="s">
        <v>38</v>
      </c>
      <c r="R234" s="22">
        <v>0</v>
      </c>
      <c r="S234" s="22">
        <v>250</v>
      </c>
      <c r="T234" s="23">
        <v>295675</v>
      </c>
      <c r="U234" s="23">
        <v>1</v>
      </c>
      <c r="V234" s="24">
        <v>41165</v>
      </c>
      <c r="W234" s="24">
        <v>41895</v>
      </c>
      <c r="X234" s="23">
        <v>6</v>
      </c>
      <c r="Y234" s="22">
        <v>11900</v>
      </c>
      <c r="Z234" s="22">
        <v>2880</v>
      </c>
      <c r="AA234" s="24">
        <v>42430</v>
      </c>
    </row>
    <row r="235" spans="1:27" x14ac:dyDescent="0.25">
      <c r="A235" s="21" t="s">
        <v>2086</v>
      </c>
      <c r="B235" s="21" t="s">
        <v>2032</v>
      </c>
      <c r="C235" s="21" t="s">
        <v>35</v>
      </c>
      <c r="D235" s="21" t="s">
        <v>39</v>
      </c>
      <c r="E235" s="21" t="s">
        <v>40</v>
      </c>
      <c r="F235" s="21" t="s">
        <v>41</v>
      </c>
      <c r="G235" s="21" t="s">
        <v>2087</v>
      </c>
      <c r="H235" s="21" t="s">
        <v>36</v>
      </c>
      <c r="I235" s="21" t="s">
        <v>42</v>
      </c>
      <c r="J235" s="21" t="s">
        <v>2088</v>
      </c>
      <c r="K235" s="21" t="s">
        <v>2089</v>
      </c>
      <c r="L235" s="21" t="s">
        <v>2090</v>
      </c>
      <c r="M235" s="21" t="s">
        <v>2091</v>
      </c>
      <c r="N235" s="21" t="s">
        <v>37</v>
      </c>
      <c r="O235" s="21" t="s">
        <v>2090</v>
      </c>
      <c r="P235" s="21" t="s">
        <v>2092</v>
      </c>
      <c r="Q235" s="21" t="s">
        <v>38</v>
      </c>
      <c r="R235" s="22">
        <v>0</v>
      </c>
      <c r="S235" s="22">
        <v>250</v>
      </c>
      <c r="T235" s="23">
        <v>625331</v>
      </c>
      <c r="U235" s="23">
        <v>1</v>
      </c>
      <c r="V235" s="24">
        <v>41165</v>
      </c>
      <c r="W235" s="24">
        <v>41895</v>
      </c>
      <c r="X235" s="23">
        <v>6</v>
      </c>
      <c r="Y235" s="22">
        <v>11900</v>
      </c>
      <c r="Z235" s="22">
        <v>2880</v>
      </c>
      <c r="AA235" s="24">
        <v>42430</v>
      </c>
    </row>
    <row r="236" spans="1:27" x14ac:dyDescent="0.25">
      <c r="A236" s="21" t="s">
        <v>2093</v>
      </c>
      <c r="B236" s="21" t="s">
        <v>2032</v>
      </c>
      <c r="C236" s="21" t="s">
        <v>35</v>
      </c>
      <c r="D236" s="21" t="s">
        <v>39</v>
      </c>
      <c r="E236" s="21" t="s">
        <v>40</v>
      </c>
      <c r="F236" s="21" t="s">
        <v>41</v>
      </c>
      <c r="G236" s="21" t="s">
        <v>2094</v>
      </c>
      <c r="H236" s="21" t="s">
        <v>36</v>
      </c>
      <c r="I236" s="21" t="s">
        <v>42</v>
      </c>
      <c r="J236" s="21" t="s">
        <v>2095</v>
      </c>
      <c r="K236" s="21" t="s">
        <v>2096</v>
      </c>
      <c r="L236" s="21" t="s">
        <v>2097</v>
      </c>
      <c r="M236" s="21" t="s">
        <v>2098</v>
      </c>
      <c r="N236" s="21" t="s">
        <v>37</v>
      </c>
      <c r="O236" s="21" t="s">
        <v>2097</v>
      </c>
      <c r="P236" s="21" t="s">
        <v>2099</v>
      </c>
      <c r="Q236" s="21" t="s">
        <v>38</v>
      </c>
      <c r="R236" s="22">
        <v>0</v>
      </c>
      <c r="S236" s="22">
        <v>250</v>
      </c>
      <c r="T236" s="23">
        <v>411048</v>
      </c>
      <c r="U236" s="23">
        <v>1</v>
      </c>
      <c r="V236" s="24">
        <v>41165</v>
      </c>
      <c r="W236" s="24">
        <v>41895</v>
      </c>
      <c r="X236" s="23">
        <v>6</v>
      </c>
      <c r="Y236" s="22">
        <v>11900</v>
      </c>
      <c r="Z236" s="22">
        <v>2880</v>
      </c>
      <c r="AA236" s="24">
        <v>42430</v>
      </c>
    </row>
    <row r="237" spans="1:27" x14ac:dyDescent="0.25">
      <c r="A237" s="21" t="s">
        <v>2100</v>
      </c>
      <c r="B237" s="21" t="s">
        <v>2032</v>
      </c>
      <c r="C237" s="21" t="s">
        <v>35</v>
      </c>
      <c r="D237" s="21" t="s">
        <v>39</v>
      </c>
      <c r="E237" s="21" t="s">
        <v>40</v>
      </c>
      <c r="F237" s="21" t="s">
        <v>41</v>
      </c>
      <c r="G237" s="21" t="s">
        <v>2101</v>
      </c>
      <c r="H237" s="21" t="s">
        <v>36</v>
      </c>
      <c r="I237" s="21" t="s">
        <v>42</v>
      </c>
      <c r="J237" s="21" t="s">
        <v>2102</v>
      </c>
      <c r="K237" s="21" t="s">
        <v>2103</v>
      </c>
      <c r="L237" s="21" t="s">
        <v>2104</v>
      </c>
      <c r="M237" s="21" t="s">
        <v>2105</v>
      </c>
      <c r="N237" s="21" t="s">
        <v>37</v>
      </c>
      <c r="O237" s="21" t="s">
        <v>2104</v>
      </c>
      <c r="P237" s="21" t="s">
        <v>2106</v>
      </c>
      <c r="Q237" s="21" t="s">
        <v>38</v>
      </c>
      <c r="R237" s="22">
        <v>0</v>
      </c>
      <c r="S237" s="22">
        <v>250</v>
      </c>
      <c r="T237" s="23">
        <v>302737</v>
      </c>
      <c r="U237" s="23">
        <v>1</v>
      </c>
      <c r="V237" s="24">
        <v>41165</v>
      </c>
      <c r="W237" s="24">
        <v>41895</v>
      </c>
      <c r="X237" s="23">
        <v>6</v>
      </c>
      <c r="Y237" s="22">
        <v>11900</v>
      </c>
      <c r="Z237" s="22">
        <v>2880</v>
      </c>
      <c r="AA237" s="24">
        <v>42430</v>
      </c>
    </row>
    <row r="238" spans="1:27" x14ac:dyDescent="0.25">
      <c r="A238" s="21" t="s">
        <v>2107</v>
      </c>
      <c r="B238" s="21" t="s">
        <v>2032</v>
      </c>
      <c r="C238" s="21" t="s">
        <v>35</v>
      </c>
      <c r="D238" s="21" t="s">
        <v>39</v>
      </c>
      <c r="E238" s="21" t="s">
        <v>40</v>
      </c>
      <c r="F238" s="21" t="s">
        <v>41</v>
      </c>
      <c r="G238" s="21" t="s">
        <v>2108</v>
      </c>
      <c r="H238" s="21" t="s">
        <v>36</v>
      </c>
      <c r="I238" s="21" t="s">
        <v>42</v>
      </c>
      <c r="J238" s="21" t="s">
        <v>2109</v>
      </c>
      <c r="K238" s="21" t="s">
        <v>2110</v>
      </c>
      <c r="L238" s="21" t="s">
        <v>2111</v>
      </c>
      <c r="M238" s="21" t="s">
        <v>2112</v>
      </c>
      <c r="N238" s="21" t="s">
        <v>37</v>
      </c>
      <c r="O238" s="21" t="s">
        <v>2111</v>
      </c>
      <c r="P238" s="21" t="s">
        <v>2113</v>
      </c>
      <c r="Q238" s="21" t="s">
        <v>38</v>
      </c>
      <c r="R238" s="22">
        <v>0</v>
      </c>
      <c r="S238" s="22">
        <v>250</v>
      </c>
      <c r="T238" s="23">
        <v>443928</v>
      </c>
      <c r="U238" s="23">
        <v>1</v>
      </c>
      <c r="V238" s="24">
        <v>40969</v>
      </c>
      <c r="W238" s="24">
        <v>41699</v>
      </c>
      <c r="X238" s="23">
        <v>6</v>
      </c>
      <c r="Y238" s="22">
        <v>11900</v>
      </c>
      <c r="Z238" s="22">
        <v>2880</v>
      </c>
      <c r="AA238" s="24">
        <v>42430</v>
      </c>
    </row>
    <row r="239" spans="1:27" x14ac:dyDescent="0.25">
      <c r="A239" s="21" t="s">
        <v>2114</v>
      </c>
      <c r="B239" s="21" t="s">
        <v>2032</v>
      </c>
      <c r="C239" s="21" t="s">
        <v>35</v>
      </c>
      <c r="D239" s="21" t="s">
        <v>39</v>
      </c>
      <c r="E239" s="21" t="s">
        <v>40</v>
      </c>
      <c r="F239" s="21" t="s">
        <v>41</v>
      </c>
      <c r="G239" s="21" t="s">
        <v>2115</v>
      </c>
      <c r="H239" s="21" t="s">
        <v>36</v>
      </c>
      <c r="I239" s="21" t="s">
        <v>42</v>
      </c>
      <c r="J239" s="21" t="s">
        <v>2116</v>
      </c>
      <c r="K239" s="21" t="s">
        <v>2117</v>
      </c>
      <c r="L239" s="21" t="s">
        <v>2118</v>
      </c>
      <c r="M239" s="21" t="s">
        <v>2119</v>
      </c>
      <c r="N239" s="21" t="s">
        <v>37</v>
      </c>
      <c r="O239" s="21" t="s">
        <v>2118</v>
      </c>
      <c r="P239" s="21" t="s">
        <v>2120</v>
      </c>
      <c r="Q239" s="21" t="s">
        <v>38</v>
      </c>
      <c r="R239" s="22">
        <v>0</v>
      </c>
      <c r="S239" s="22">
        <v>250</v>
      </c>
      <c r="T239" s="23">
        <v>493162</v>
      </c>
      <c r="U239" s="23">
        <v>1</v>
      </c>
      <c r="V239" s="24">
        <v>40969</v>
      </c>
      <c r="W239" s="24">
        <v>41699</v>
      </c>
      <c r="X239" s="23">
        <v>6</v>
      </c>
      <c r="Y239" s="22">
        <v>11900</v>
      </c>
      <c r="Z239" s="22">
        <v>2880</v>
      </c>
      <c r="AA239" s="24">
        <v>42430</v>
      </c>
    </row>
    <row r="240" spans="1:27" x14ac:dyDescent="0.25">
      <c r="A240" s="21" t="s">
        <v>2121</v>
      </c>
      <c r="B240" s="21" t="s">
        <v>2032</v>
      </c>
      <c r="C240" s="21" t="s">
        <v>35</v>
      </c>
      <c r="D240" s="21" t="s">
        <v>39</v>
      </c>
      <c r="E240" s="21" t="s">
        <v>40</v>
      </c>
      <c r="F240" s="21" t="s">
        <v>41</v>
      </c>
      <c r="G240" s="21" t="s">
        <v>2122</v>
      </c>
      <c r="H240" s="21" t="s">
        <v>36</v>
      </c>
      <c r="I240" s="21" t="s">
        <v>42</v>
      </c>
      <c r="J240" s="21" t="s">
        <v>2123</v>
      </c>
      <c r="K240" s="21" t="s">
        <v>2124</v>
      </c>
      <c r="L240" s="21" t="s">
        <v>2125</v>
      </c>
      <c r="M240" s="21" t="s">
        <v>2126</v>
      </c>
      <c r="N240" s="21" t="s">
        <v>37</v>
      </c>
      <c r="O240" s="21" t="s">
        <v>2125</v>
      </c>
      <c r="P240" s="21" t="s">
        <v>2127</v>
      </c>
      <c r="Q240" s="21" t="s">
        <v>38</v>
      </c>
      <c r="R240" s="22">
        <v>0</v>
      </c>
      <c r="S240" s="22">
        <v>250</v>
      </c>
      <c r="T240" s="23">
        <v>566485</v>
      </c>
      <c r="U240" s="23">
        <v>1</v>
      </c>
      <c r="V240" s="24">
        <v>40969</v>
      </c>
      <c r="W240" s="24">
        <v>41699</v>
      </c>
      <c r="X240" s="23">
        <v>6</v>
      </c>
      <c r="Y240" s="22">
        <v>11900</v>
      </c>
      <c r="Z240" s="22">
        <v>2880</v>
      </c>
      <c r="AA240" s="24">
        <v>42430</v>
      </c>
    </row>
    <row r="241" spans="1:27" x14ac:dyDescent="0.25">
      <c r="A241" s="21" t="s">
        <v>2128</v>
      </c>
      <c r="B241" s="21" t="s">
        <v>2032</v>
      </c>
      <c r="C241" s="21" t="s">
        <v>35</v>
      </c>
      <c r="D241" s="21" t="s">
        <v>39</v>
      </c>
      <c r="E241" s="21" t="s">
        <v>40</v>
      </c>
      <c r="F241" s="21" t="s">
        <v>41</v>
      </c>
      <c r="G241" s="21" t="s">
        <v>2129</v>
      </c>
      <c r="H241" s="21" t="s">
        <v>36</v>
      </c>
      <c r="I241" s="21" t="s">
        <v>42</v>
      </c>
      <c r="J241" s="21" t="s">
        <v>2130</v>
      </c>
      <c r="K241" s="21" t="s">
        <v>2131</v>
      </c>
      <c r="L241" s="21" t="s">
        <v>2132</v>
      </c>
      <c r="M241" s="21" t="s">
        <v>2133</v>
      </c>
      <c r="N241" s="21" t="s">
        <v>37</v>
      </c>
      <c r="O241" s="21" t="s">
        <v>2132</v>
      </c>
      <c r="P241" s="21" t="s">
        <v>2134</v>
      </c>
      <c r="Q241" s="21" t="s">
        <v>38</v>
      </c>
      <c r="R241" s="22">
        <v>0</v>
      </c>
      <c r="S241" s="22">
        <v>250</v>
      </c>
      <c r="T241" s="23">
        <v>517763</v>
      </c>
      <c r="U241" s="23">
        <v>1</v>
      </c>
      <c r="V241" s="24">
        <v>40969</v>
      </c>
      <c r="W241" s="24">
        <v>41699</v>
      </c>
      <c r="X241" s="23">
        <v>6</v>
      </c>
      <c r="Y241" s="22">
        <v>11900</v>
      </c>
      <c r="Z241" s="22">
        <v>2880</v>
      </c>
      <c r="AA241" s="24">
        <v>42430</v>
      </c>
    </row>
    <row r="242" spans="1:27" x14ac:dyDescent="0.25">
      <c r="A242" s="21" t="s">
        <v>2135</v>
      </c>
      <c r="B242" s="21" t="s">
        <v>2032</v>
      </c>
      <c r="C242" s="21" t="s">
        <v>35</v>
      </c>
      <c r="D242" s="21" t="s">
        <v>39</v>
      </c>
      <c r="E242" s="21" t="s">
        <v>40</v>
      </c>
      <c r="F242" s="21" t="s">
        <v>41</v>
      </c>
      <c r="G242" s="21" t="s">
        <v>2136</v>
      </c>
      <c r="H242" s="21" t="s">
        <v>36</v>
      </c>
      <c r="I242" s="21" t="s">
        <v>42</v>
      </c>
      <c r="J242" s="21" t="s">
        <v>2137</v>
      </c>
      <c r="K242" s="21" t="s">
        <v>2138</v>
      </c>
      <c r="L242" s="21" t="s">
        <v>2139</v>
      </c>
      <c r="M242" s="21" t="s">
        <v>2140</v>
      </c>
      <c r="N242" s="21" t="s">
        <v>37</v>
      </c>
      <c r="O242" s="21" t="s">
        <v>2139</v>
      </c>
      <c r="P242" s="21" t="s">
        <v>2141</v>
      </c>
      <c r="Q242" s="21" t="s">
        <v>38</v>
      </c>
      <c r="R242" s="22">
        <v>0</v>
      </c>
      <c r="S242" s="22">
        <v>250</v>
      </c>
      <c r="T242" s="23">
        <v>365974</v>
      </c>
      <c r="U242" s="23">
        <v>1</v>
      </c>
      <c r="V242" s="24">
        <v>41134</v>
      </c>
      <c r="W242" s="24">
        <v>41864</v>
      </c>
      <c r="X242" s="23">
        <v>6</v>
      </c>
      <c r="Y242" s="22">
        <v>11900</v>
      </c>
      <c r="Z242" s="22">
        <v>2880</v>
      </c>
      <c r="AA242" s="24">
        <v>42430</v>
      </c>
    </row>
    <row r="243" spans="1:27" x14ac:dyDescent="0.25">
      <c r="A243" s="21" t="s">
        <v>2142</v>
      </c>
      <c r="B243" s="21" t="s">
        <v>2032</v>
      </c>
      <c r="C243" s="21" t="s">
        <v>35</v>
      </c>
      <c r="D243" s="21" t="s">
        <v>39</v>
      </c>
      <c r="E243" s="21" t="s">
        <v>40</v>
      </c>
      <c r="F243" s="21" t="s">
        <v>41</v>
      </c>
      <c r="G243" s="21" t="s">
        <v>2143</v>
      </c>
      <c r="H243" s="21" t="s">
        <v>36</v>
      </c>
      <c r="I243" s="21" t="s">
        <v>42</v>
      </c>
      <c r="J243" s="21" t="s">
        <v>2144</v>
      </c>
      <c r="K243" s="21" t="s">
        <v>2145</v>
      </c>
      <c r="L243" s="21" t="s">
        <v>2146</v>
      </c>
      <c r="M243" s="21" t="s">
        <v>2147</v>
      </c>
      <c r="N243" s="21" t="s">
        <v>37</v>
      </c>
      <c r="O243" s="21" t="s">
        <v>2146</v>
      </c>
      <c r="P243" s="21" t="s">
        <v>2148</v>
      </c>
      <c r="Q243" s="21" t="s">
        <v>38</v>
      </c>
      <c r="R243" s="22">
        <v>0</v>
      </c>
      <c r="S243" s="22">
        <v>250</v>
      </c>
      <c r="T243" s="23">
        <v>538102</v>
      </c>
      <c r="U243" s="23">
        <v>1</v>
      </c>
      <c r="V243" s="24">
        <v>41134</v>
      </c>
      <c r="W243" s="24">
        <v>41864</v>
      </c>
      <c r="X243" s="23">
        <v>6</v>
      </c>
      <c r="Y243" s="22">
        <v>11900</v>
      </c>
      <c r="Z243" s="22">
        <v>2880</v>
      </c>
      <c r="AA243" s="24">
        <v>42430</v>
      </c>
    </row>
    <row r="244" spans="1:27" x14ac:dyDescent="0.25">
      <c r="A244" s="21" t="s">
        <v>2149</v>
      </c>
      <c r="B244" s="21" t="s">
        <v>2032</v>
      </c>
      <c r="C244" s="21" t="s">
        <v>35</v>
      </c>
      <c r="D244" s="21" t="s">
        <v>39</v>
      </c>
      <c r="E244" s="21" t="s">
        <v>40</v>
      </c>
      <c r="F244" s="21" t="s">
        <v>41</v>
      </c>
      <c r="G244" s="21" t="s">
        <v>2150</v>
      </c>
      <c r="H244" s="21" t="s">
        <v>36</v>
      </c>
      <c r="I244" s="21" t="s">
        <v>42</v>
      </c>
      <c r="J244" s="21" t="s">
        <v>2151</v>
      </c>
      <c r="K244" s="21" t="s">
        <v>2152</v>
      </c>
      <c r="L244" s="21" t="s">
        <v>2153</v>
      </c>
      <c r="M244" s="21" t="s">
        <v>2154</v>
      </c>
      <c r="N244" s="21" t="s">
        <v>37</v>
      </c>
      <c r="O244" s="21" t="s">
        <v>2153</v>
      </c>
      <c r="P244" s="21" t="s">
        <v>2155</v>
      </c>
      <c r="Q244" s="21" t="s">
        <v>38</v>
      </c>
      <c r="R244" s="22">
        <v>0</v>
      </c>
      <c r="S244" s="22">
        <v>250</v>
      </c>
      <c r="T244" s="23">
        <v>360175</v>
      </c>
      <c r="U244" s="23">
        <v>1</v>
      </c>
      <c r="V244" s="24">
        <v>41134</v>
      </c>
      <c r="W244" s="24">
        <v>41864</v>
      </c>
      <c r="X244" s="23">
        <v>5</v>
      </c>
      <c r="Y244" s="22">
        <v>11900</v>
      </c>
      <c r="Z244" s="22">
        <v>2880</v>
      </c>
      <c r="AA244" s="24">
        <v>42430</v>
      </c>
    </row>
    <row r="245" spans="1:27" x14ac:dyDescent="0.25">
      <c r="A245" s="21" t="s">
        <v>2156</v>
      </c>
      <c r="B245" s="21" t="s">
        <v>2032</v>
      </c>
      <c r="C245" s="21" t="s">
        <v>35</v>
      </c>
      <c r="D245" s="21" t="s">
        <v>39</v>
      </c>
      <c r="E245" s="21" t="s">
        <v>40</v>
      </c>
      <c r="F245" s="21" t="s">
        <v>41</v>
      </c>
      <c r="G245" s="21" t="s">
        <v>2157</v>
      </c>
      <c r="H245" s="21" t="s">
        <v>36</v>
      </c>
      <c r="I245" s="21" t="s">
        <v>42</v>
      </c>
      <c r="J245" s="21" t="s">
        <v>2158</v>
      </c>
      <c r="K245" s="21" t="s">
        <v>2159</v>
      </c>
      <c r="L245" s="21" t="s">
        <v>2160</v>
      </c>
      <c r="M245" s="21" t="s">
        <v>2161</v>
      </c>
      <c r="N245" s="21" t="s">
        <v>37</v>
      </c>
      <c r="O245" s="21" t="s">
        <v>2160</v>
      </c>
      <c r="P245" s="21" t="s">
        <v>2162</v>
      </c>
      <c r="Q245" s="21" t="s">
        <v>38</v>
      </c>
      <c r="R245" s="22">
        <v>0</v>
      </c>
      <c r="S245" s="22">
        <v>250</v>
      </c>
      <c r="T245" s="23">
        <v>434584</v>
      </c>
      <c r="U245" s="23">
        <v>1</v>
      </c>
      <c r="V245" s="24">
        <v>41134</v>
      </c>
      <c r="W245" s="24">
        <v>41864</v>
      </c>
      <c r="X245" s="23">
        <v>6</v>
      </c>
      <c r="Y245" s="22">
        <v>11900</v>
      </c>
      <c r="Z245" s="22">
        <v>2880</v>
      </c>
      <c r="AA245" s="24">
        <v>42430</v>
      </c>
    </row>
    <row r="246" spans="1:27" x14ac:dyDescent="0.25">
      <c r="A246" s="21" t="s">
        <v>2163</v>
      </c>
      <c r="B246" s="21" t="s">
        <v>2032</v>
      </c>
      <c r="C246" s="21" t="s">
        <v>35</v>
      </c>
      <c r="D246" s="21" t="s">
        <v>39</v>
      </c>
      <c r="E246" s="21" t="s">
        <v>40</v>
      </c>
      <c r="F246" s="21" t="s">
        <v>41</v>
      </c>
      <c r="G246" s="21" t="s">
        <v>2164</v>
      </c>
      <c r="H246" s="21" t="s">
        <v>36</v>
      </c>
      <c r="I246" s="21" t="s">
        <v>42</v>
      </c>
      <c r="J246" s="21" t="s">
        <v>2165</v>
      </c>
      <c r="K246" s="21" t="s">
        <v>2166</v>
      </c>
      <c r="L246" s="21" t="s">
        <v>2167</v>
      </c>
      <c r="M246" s="21" t="s">
        <v>2168</v>
      </c>
      <c r="N246" s="21" t="s">
        <v>37</v>
      </c>
      <c r="O246" s="21" t="s">
        <v>2167</v>
      </c>
      <c r="P246" s="21" t="s">
        <v>2169</v>
      </c>
      <c r="Q246" s="21" t="s">
        <v>38</v>
      </c>
      <c r="R246" s="22">
        <v>0</v>
      </c>
      <c r="S246" s="22">
        <v>250</v>
      </c>
      <c r="T246" s="23">
        <v>481953</v>
      </c>
      <c r="U246" s="23">
        <v>1</v>
      </c>
      <c r="V246" s="24">
        <v>41134</v>
      </c>
      <c r="W246" s="24">
        <v>41864</v>
      </c>
      <c r="X246" s="23">
        <v>6</v>
      </c>
      <c r="Y246" s="22">
        <v>11900</v>
      </c>
      <c r="Z246" s="22">
        <v>2880</v>
      </c>
      <c r="AA246" s="24">
        <v>42430</v>
      </c>
    </row>
    <row r="247" spans="1:27" x14ac:dyDescent="0.25">
      <c r="A247" s="21" t="s">
        <v>2170</v>
      </c>
      <c r="B247" s="21" t="s">
        <v>2032</v>
      </c>
      <c r="C247" s="21" t="s">
        <v>35</v>
      </c>
      <c r="D247" s="21" t="s">
        <v>39</v>
      </c>
      <c r="E247" s="21" t="s">
        <v>40</v>
      </c>
      <c r="F247" s="21" t="s">
        <v>41</v>
      </c>
      <c r="G247" s="21" t="s">
        <v>2171</v>
      </c>
      <c r="H247" s="21" t="s">
        <v>36</v>
      </c>
      <c r="I247" s="21" t="s">
        <v>42</v>
      </c>
      <c r="J247" s="21" t="s">
        <v>2172</v>
      </c>
      <c r="K247" s="21" t="s">
        <v>2173</v>
      </c>
      <c r="L247" s="21" t="s">
        <v>2174</v>
      </c>
      <c r="M247" s="21" t="s">
        <v>2175</v>
      </c>
      <c r="N247" s="21" t="s">
        <v>37</v>
      </c>
      <c r="O247" s="21" t="s">
        <v>2174</v>
      </c>
      <c r="P247" s="21" t="s">
        <v>2176</v>
      </c>
      <c r="Q247" s="21" t="s">
        <v>38</v>
      </c>
      <c r="R247" s="22">
        <v>17700</v>
      </c>
      <c r="S247" s="22">
        <v>250.17</v>
      </c>
      <c r="T247" s="23">
        <v>579834</v>
      </c>
      <c r="U247" s="23">
        <v>1</v>
      </c>
      <c r="V247" s="24">
        <v>42008</v>
      </c>
      <c r="W247" s="24">
        <v>42739</v>
      </c>
      <c r="X247" s="23">
        <v>6</v>
      </c>
      <c r="Y247" s="22">
        <v>11990</v>
      </c>
      <c r="Z247" s="22">
        <v>2880</v>
      </c>
      <c r="AA247" s="24">
        <v>42430</v>
      </c>
    </row>
    <row r="248" spans="1:27" x14ac:dyDescent="0.25">
      <c r="A248" s="21" t="s">
        <v>2177</v>
      </c>
      <c r="B248" s="21" t="s">
        <v>2032</v>
      </c>
      <c r="C248" s="21" t="s">
        <v>35</v>
      </c>
      <c r="D248" s="21" t="s">
        <v>39</v>
      </c>
      <c r="E248" s="21" t="s">
        <v>40</v>
      </c>
      <c r="F248" s="21" t="s">
        <v>41</v>
      </c>
      <c r="G248" s="21" t="s">
        <v>2178</v>
      </c>
      <c r="H248" s="21" t="s">
        <v>36</v>
      </c>
      <c r="I248" s="21" t="s">
        <v>42</v>
      </c>
      <c r="J248" s="21" t="s">
        <v>2179</v>
      </c>
      <c r="K248" s="21" t="s">
        <v>2180</v>
      </c>
      <c r="L248" s="21" t="s">
        <v>2181</v>
      </c>
      <c r="M248" s="21" t="s">
        <v>2182</v>
      </c>
      <c r="N248" s="21" t="s">
        <v>37</v>
      </c>
      <c r="O248" s="21" t="s">
        <v>2181</v>
      </c>
      <c r="P248" s="21" t="s">
        <v>2183</v>
      </c>
      <c r="Q248" s="21" t="s">
        <v>38</v>
      </c>
      <c r="R248" s="22">
        <v>0</v>
      </c>
      <c r="S248" s="22">
        <v>250</v>
      </c>
      <c r="T248" s="23">
        <v>584765</v>
      </c>
      <c r="U248" s="23">
        <v>1</v>
      </c>
      <c r="V248" s="24">
        <v>40969</v>
      </c>
      <c r="W248" s="24">
        <v>41699</v>
      </c>
      <c r="X248" s="23">
        <v>6</v>
      </c>
      <c r="Y248" s="22">
        <v>11900</v>
      </c>
      <c r="Z248" s="22">
        <v>2880</v>
      </c>
      <c r="AA248" s="24">
        <v>42430</v>
      </c>
    </row>
    <row r="249" spans="1:27" x14ac:dyDescent="0.25">
      <c r="A249" s="21" t="s">
        <v>2184</v>
      </c>
      <c r="B249" s="21" t="s">
        <v>2032</v>
      </c>
      <c r="C249" s="21" t="s">
        <v>35</v>
      </c>
      <c r="D249" s="21" t="s">
        <v>39</v>
      </c>
      <c r="E249" s="21" t="s">
        <v>40</v>
      </c>
      <c r="F249" s="21" t="s">
        <v>41</v>
      </c>
      <c r="G249" s="21" t="s">
        <v>2185</v>
      </c>
      <c r="H249" s="21" t="s">
        <v>36</v>
      </c>
      <c r="I249" s="21" t="s">
        <v>42</v>
      </c>
      <c r="J249" s="21" t="s">
        <v>2186</v>
      </c>
      <c r="K249" s="21" t="s">
        <v>2187</v>
      </c>
      <c r="L249" s="21" t="s">
        <v>2188</v>
      </c>
      <c r="M249" s="21" t="s">
        <v>2189</v>
      </c>
      <c r="N249" s="21" t="s">
        <v>37</v>
      </c>
      <c r="O249" s="21" t="s">
        <v>2188</v>
      </c>
      <c r="P249" s="21" t="s">
        <v>2190</v>
      </c>
      <c r="Q249" s="21" t="s">
        <v>38</v>
      </c>
      <c r="R249" s="22">
        <v>0</v>
      </c>
      <c r="S249" s="22">
        <v>250</v>
      </c>
      <c r="T249" s="23">
        <v>465952</v>
      </c>
      <c r="U249" s="23">
        <v>1</v>
      </c>
      <c r="V249" s="24">
        <v>40969</v>
      </c>
      <c r="W249" s="24">
        <v>41699</v>
      </c>
      <c r="X249" s="23">
        <v>6</v>
      </c>
      <c r="Y249" s="22">
        <v>11900</v>
      </c>
      <c r="Z249" s="22">
        <v>2880</v>
      </c>
      <c r="AA249" s="24">
        <v>42430</v>
      </c>
    </row>
    <row r="250" spans="1:27" x14ac:dyDescent="0.25">
      <c r="A250" s="21" t="s">
        <v>2191</v>
      </c>
      <c r="B250" s="21" t="s">
        <v>2032</v>
      </c>
      <c r="C250" s="21" t="s">
        <v>35</v>
      </c>
      <c r="D250" s="21" t="s">
        <v>39</v>
      </c>
      <c r="E250" s="21" t="s">
        <v>40</v>
      </c>
      <c r="F250" s="21" t="s">
        <v>41</v>
      </c>
      <c r="G250" s="21" t="s">
        <v>2192</v>
      </c>
      <c r="H250" s="21" t="s">
        <v>36</v>
      </c>
      <c r="I250" s="21" t="s">
        <v>584</v>
      </c>
      <c r="J250" s="21" t="s">
        <v>2193</v>
      </c>
      <c r="K250" s="21" t="s">
        <v>2194</v>
      </c>
      <c r="L250" s="21" t="s">
        <v>2195</v>
      </c>
      <c r="M250" s="21" t="s">
        <v>2196</v>
      </c>
      <c r="N250" s="21" t="s">
        <v>37</v>
      </c>
      <c r="O250" s="21" t="s">
        <v>2195</v>
      </c>
      <c r="P250" s="21" t="s">
        <v>2197</v>
      </c>
      <c r="Q250" s="21" t="s">
        <v>38</v>
      </c>
      <c r="R250" s="22">
        <v>0</v>
      </c>
      <c r="S250" s="22">
        <v>250</v>
      </c>
      <c r="T250" s="23">
        <v>396472</v>
      </c>
      <c r="U250" s="23">
        <v>1</v>
      </c>
      <c r="V250" s="24">
        <v>41460</v>
      </c>
      <c r="W250" s="24">
        <v>42190</v>
      </c>
      <c r="X250" s="23">
        <v>6</v>
      </c>
      <c r="Y250" s="22">
        <v>11900</v>
      </c>
      <c r="Z250" s="22">
        <v>2880</v>
      </c>
      <c r="AA250" s="24">
        <v>42430</v>
      </c>
    </row>
    <row r="251" spans="1:27" x14ac:dyDescent="0.25">
      <c r="A251" s="21" t="s">
        <v>2198</v>
      </c>
      <c r="B251" s="21" t="s">
        <v>2032</v>
      </c>
      <c r="C251" s="21" t="s">
        <v>35</v>
      </c>
      <c r="D251" s="21" t="s">
        <v>39</v>
      </c>
      <c r="E251" s="21" t="s">
        <v>40</v>
      </c>
      <c r="F251" s="21" t="s">
        <v>41</v>
      </c>
      <c r="G251" s="21" t="s">
        <v>2199</v>
      </c>
      <c r="H251" s="21" t="s">
        <v>36</v>
      </c>
      <c r="I251" s="21" t="s">
        <v>584</v>
      </c>
      <c r="J251" s="21" t="s">
        <v>2200</v>
      </c>
      <c r="K251" s="21" t="s">
        <v>2201</v>
      </c>
      <c r="L251" s="21" t="s">
        <v>2202</v>
      </c>
      <c r="M251" s="21" t="s">
        <v>2203</v>
      </c>
      <c r="N251" s="21" t="s">
        <v>37</v>
      </c>
      <c r="O251" s="21" t="s">
        <v>2202</v>
      </c>
      <c r="P251" s="21" t="s">
        <v>2204</v>
      </c>
      <c r="Q251" s="21" t="s">
        <v>38</v>
      </c>
      <c r="R251" s="22">
        <v>0</v>
      </c>
      <c r="S251" s="22">
        <v>250</v>
      </c>
      <c r="T251" s="23">
        <v>470618</v>
      </c>
      <c r="U251" s="23">
        <v>1</v>
      </c>
      <c r="V251" s="24">
        <v>41460</v>
      </c>
      <c r="W251" s="24">
        <v>42190</v>
      </c>
      <c r="X251" s="23">
        <v>6</v>
      </c>
      <c r="Y251" s="22">
        <v>11900</v>
      </c>
      <c r="Z251" s="22">
        <v>2880</v>
      </c>
      <c r="AA251" s="24">
        <v>42430</v>
      </c>
    </row>
    <row r="252" spans="1:27" x14ac:dyDescent="0.25">
      <c r="A252" s="21" t="s">
        <v>2205</v>
      </c>
      <c r="B252" s="21" t="s">
        <v>2032</v>
      </c>
      <c r="C252" s="21" t="s">
        <v>35</v>
      </c>
      <c r="D252" s="21" t="s">
        <v>39</v>
      </c>
      <c r="E252" s="21" t="s">
        <v>40</v>
      </c>
      <c r="F252" s="21" t="s">
        <v>41</v>
      </c>
      <c r="G252" s="21" t="s">
        <v>2206</v>
      </c>
      <c r="H252" s="21" t="s">
        <v>36</v>
      </c>
      <c r="I252" s="21" t="s">
        <v>584</v>
      </c>
      <c r="J252" s="21" t="s">
        <v>2207</v>
      </c>
      <c r="K252" s="21" t="s">
        <v>2208</v>
      </c>
      <c r="L252" s="21" t="s">
        <v>2209</v>
      </c>
      <c r="M252" s="21" t="s">
        <v>2210</v>
      </c>
      <c r="N252" s="21" t="s">
        <v>37</v>
      </c>
      <c r="O252" s="21" t="s">
        <v>2209</v>
      </c>
      <c r="P252" s="21" t="s">
        <v>2211</v>
      </c>
      <c r="Q252" s="21" t="s">
        <v>38</v>
      </c>
      <c r="R252" s="22">
        <v>0</v>
      </c>
      <c r="S252" s="22">
        <v>250</v>
      </c>
      <c r="T252" s="23">
        <v>486114</v>
      </c>
      <c r="U252" s="23">
        <v>1</v>
      </c>
      <c r="V252" s="24">
        <v>41460</v>
      </c>
      <c r="W252" s="24">
        <v>42190</v>
      </c>
      <c r="X252" s="23">
        <v>6</v>
      </c>
      <c r="Y252" s="22">
        <v>11900</v>
      </c>
      <c r="Z252" s="22">
        <v>2880</v>
      </c>
      <c r="AA252" s="24">
        <v>42430</v>
      </c>
    </row>
    <row r="253" spans="1:27" x14ac:dyDescent="0.25">
      <c r="A253" s="21" t="s">
        <v>2212</v>
      </c>
      <c r="B253" s="21" t="s">
        <v>2032</v>
      </c>
      <c r="C253" s="21" t="s">
        <v>35</v>
      </c>
      <c r="D253" s="21" t="s">
        <v>39</v>
      </c>
      <c r="E253" s="21" t="s">
        <v>40</v>
      </c>
      <c r="F253" s="21" t="s">
        <v>41</v>
      </c>
      <c r="G253" s="21" t="s">
        <v>2213</v>
      </c>
      <c r="H253" s="21" t="s">
        <v>36</v>
      </c>
      <c r="I253" s="21" t="s">
        <v>655</v>
      </c>
      <c r="J253" s="21" t="s">
        <v>2214</v>
      </c>
      <c r="K253" s="21" t="s">
        <v>2215</v>
      </c>
      <c r="L253" s="21" t="s">
        <v>2216</v>
      </c>
      <c r="M253" s="21" t="s">
        <v>2217</v>
      </c>
      <c r="N253" s="21" t="s">
        <v>37</v>
      </c>
      <c r="O253" s="21" t="s">
        <v>2216</v>
      </c>
      <c r="P253" s="21" t="s">
        <v>2218</v>
      </c>
      <c r="Q253" s="21" t="s">
        <v>661</v>
      </c>
      <c r="R253" s="22">
        <v>0</v>
      </c>
      <c r="S253" s="22">
        <v>250</v>
      </c>
      <c r="T253" s="23">
        <v>234257</v>
      </c>
      <c r="U253" s="23">
        <v>1</v>
      </c>
      <c r="V253" s="24">
        <v>42306</v>
      </c>
      <c r="W253" s="24">
        <v>43037</v>
      </c>
      <c r="X253" s="23">
        <v>6</v>
      </c>
      <c r="Y253" s="22">
        <v>11900</v>
      </c>
      <c r="Z253" s="22">
        <v>2938</v>
      </c>
      <c r="AA253" s="24"/>
    </row>
    <row r="254" spans="1:27" x14ac:dyDescent="0.25">
      <c r="A254" s="21" t="s">
        <v>2219</v>
      </c>
      <c r="B254" s="21" t="s">
        <v>2032</v>
      </c>
      <c r="C254" s="21" t="s">
        <v>35</v>
      </c>
      <c r="D254" s="21" t="s">
        <v>39</v>
      </c>
      <c r="E254" s="21" t="s">
        <v>40</v>
      </c>
      <c r="F254" s="21" t="s">
        <v>41</v>
      </c>
      <c r="G254" s="21" t="s">
        <v>2220</v>
      </c>
      <c r="H254" s="21" t="s">
        <v>36</v>
      </c>
      <c r="I254" s="21" t="s">
        <v>655</v>
      </c>
      <c r="J254" s="21" t="s">
        <v>2221</v>
      </c>
      <c r="K254" s="21" t="s">
        <v>2222</v>
      </c>
      <c r="L254" s="21" t="s">
        <v>2223</v>
      </c>
      <c r="M254" s="21" t="s">
        <v>2224</v>
      </c>
      <c r="N254" s="21" t="s">
        <v>37</v>
      </c>
      <c r="O254" s="21" t="s">
        <v>2223</v>
      </c>
      <c r="P254" s="21" t="s">
        <v>2225</v>
      </c>
      <c r="Q254" s="21" t="s">
        <v>661</v>
      </c>
      <c r="R254" s="22">
        <v>0</v>
      </c>
      <c r="S254" s="22">
        <v>250</v>
      </c>
      <c r="T254" s="23">
        <v>250070</v>
      </c>
      <c r="U254" s="23">
        <v>1</v>
      </c>
      <c r="V254" s="24">
        <v>42355</v>
      </c>
      <c r="W254" s="24">
        <v>43086</v>
      </c>
      <c r="X254" s="23">
        <v>6</v>
      </c>
      <c r="Y254" s="22">
        <v>11900</v>
      </c>
      <c r="Z254" s="22">
        <v>2938</v>
      </c>
      <c r="AA254" s="24"/>
    </row>
    <row r="255" spans="1:27" x14ac:dyDescent="0.25">
      <c r="A255" s="21" t="s">
        <v>393</v>
      </c>
      <c r="B255" s="21" t="s">
        <v>2032</v>
      </c>
      <c r="C255" s="21" t="s">
        <v>35</v>
      </c>
      <c r="D255" s="21" t="s">
        <v>39</v>
      </c>
      <c r="E255" s="21" t="s">
        <v>40</v>
      </c>
      <c r="F255" s="21" t="s">
        <v>41</v>
      </c>
      <c r="G255" s="21" t="s">
        <v>2226</v>
      </c>
      <c r="H255" s="21" t="s">
        <v>36</v>
      </c>
      <c r="I255" s="21" t="s">
        <v>655</v>
      </c>
      <c r="J255" s="21" t="s">
        <v>2227</v>
      </c>
      <c r="K255" s="21" t="s">
        <v>2228</v>
      </c>
      <c r="L255" s="21" t="s">
        <v>2229</v>
      </c>
      <c r="M255" s="21" t="s">
        <v>2230</v>
      </c>
      <c r="N255" s="21" t="s">
        <v>37</v>
      </c>
      <c r="O255" s="21" t="s">
        <v>2229</v>
      </c>
      <c r="P255" s="21" t="s">
        <v>2231</v>
      </c>
      <c r="Q255" s="21" t="s">
        <v>661</v>
      </c>
      <c r="R255" s="22">
        <v>0</v>
      </c>
      <c r="S255" s="22">
        <v>250</v>
      </c>
      <c r="T255" s="23">
        <v>210341</v>
      </c>
      <c r="U255" s="23">
        <v>1</v>
      </c>
      <c r="V255" s="24">
        <v>42361</v>
      </c>
      <c r="W255" s="24">
        <v>43092</v>
      </c>
      <c r="X255" s="23">
        <v>6</v>
      </c>
      <c r="Y255" s="22">
        <v>11900</v>
      </c>
      <c r="Z255" s="22">
        <v>2938</v>
      </c>
      <c r="AA255" s="24">
        <v>42430</v>
      </c>
    </row>
    <row r="256" spans="1:27" x14ac:dyDescent="0.25">
      <c r="A256" s="21" t="s">
        <v>399</v>
      </c>
      <c r="B256" s="21" t="s">
        <v>2032</v>
      </c>
      <c r="C256" s="21" t="s">
        <v>35</v>
      </c>
      <c r="D256" s="21" t="s">
        <v>39</v>
      </c>
      <c r="E256" s="21" t="s">
        <v>40</v>
      </c>
      <c r="F256" s="21" t="s">
        <v>41</v>
      </c>
      <c r="G256" s="21" t="s">
        <v>2232</v>
      </c>
      <c r="H256" s="21" t="s">
        <v>36</v>
      </c>
      <c r="I256" s="21" t="s">
        <v>655</v>
      </c>
      <c r="J256" s="21" t="s">
        <v>2233</v>
      </c>
      <c r="K256" s="21" t="s">
        <v>2234</v>
      </c>
      <c r="L256" s="21" t="s">
        <v>2235</v>
      </c>
      <c r="M256" s="21" t="s">
        <v>2236</v>
      </c>
      <c r="N256" s="21" t="s">
        <v>37</v>
      </c>
      <c r="O256" s="21" t="s">
        <v>2235</v>
      </c>
      <c r="P256" s="21" t="s">
        <v>2237</v>
      </c>
      <c r="Q256" s="21" t="s">
        <v>661</v>
      </c>
      <c r="R256" s="22">
        <v>17700</v>
      </c>
      <c r="S256" s="22">
        <v>250.17</v>
      </c>
      <c r="T256" s="23">
        <v>163967</v>
      </c>
      <c r="U256" s="23">
        <v>1</v>
      </c>
      <c r="V256" s="24">
        <v>42366</v>
      </c>
      <c r="W256" s="24">
        <v>43097</v>
      </c>
      <c r="X256" s="23">
        <v>6</v>
      </c>
      <c r="Y256" s="22">
        <v>12310</v>
      </c>
      <c r="Z256" s="22">
        <v>2938</v>
      </c>
      <c r="AA256" s="24"/>
    </row>
    <row r="257" spans="1:27" x14ac:dyDescent="0.25">
      <c r="A257" s="21" t="s">
        <v>411</v>
      </c>
      <c r="B257" s="21" t="s">
        <v>2032</v>
      </c>
      <c r="C257" s="21" t="s">
        <v>35</v>
      </c>
      <c r="D257" s="21" t="s">
        <v>39</v>
      </c>
      <c r="E257" s="21" t="s">
        <v>40</v>
      </c>
      <c r="F257" s="21" t="s">
        <v>86</v>
      </c>
      <c r="G257" s="21" t="s">
        <v>2238</v>
      </c>
      <c r="H257" s="21" t="s">
        <v>36</v>
      </c>
      <c r="I257" s="21" t="s">
        <v>457</v>
      </c>
      <c r="J257" s="21" t="s">
        <v>2239</v>
      </c>
      <c r="K257" s="21" t="s">
        <v>2240</v>
      </c>
      <c r="L257" s="21" t="s">
        <v>2241</v>
      </c>
      <c r="M257" s="21" t="s">
        <v>2242</v>
      </c>
      <c r="N257" s="21" t="s">
        <v>37</v>
      </c>
      <c r="O257" s="21" t="s">
        <v>2241</v>
      </c>
      <c r="P257" s="21" t="s">
        <v>2243</v>
      </c>
      <c r="Q257" s="21" t="s">
        <v>38</v>
      </c>
      <c r="R257" s="22">
        <v>0</v>
      </c>
      <c r="S257" s="22">
        <v>245</v>
      </c>
      <c r="T257" s="23">
        <v>491967</v>
      </c>
      <c r="U257" s="23">
        <v>1</v>
      </c>
      <c r="V257" s="24">
        <v>40787</v>
      </c>
      <c r="W257" s="24">
        <v>41518</v>
      </c>
      <c r="X257" s="23">
        <v>6</v>
      </c>
      <c r="Y257" s="22">
        <v>11990</v>
      </c>
      <c r="Z257" s="22">
        <v>2880</v>
      </c>
      <c r="AA257" s="24">
        <v>42430</v>
      </c>
    </row>
    <row r="258" spans="1:27" x14ac:dyDescent="0.25">
      <c r="A258" s="21" t="s">
        <v>416</v>
      </c>
      <c r="B258" s="21" t="s">
        <v>2032</v>
      </c>
      <c r="C258" s="21" t="s">
        <v>35</v>
      </c>
      <c r="D258" s="21" t="s">
        <v>39</v>
      </c>
      <c r="E258" s="21" t="s">
        <v>40</v>
      </c>
      <c r="F258" s="21" t="s">
        <v>86</v>
      </c>
      <c r="G258" s="21" t="s">
        <v>2244</v>
      </c>
      <c r="H258" s="21" t="s">
        <v>36</v>
      </c>
      <c r="I258" s="21" t="s">
        <v>457</v>
      </c>
      <c r="J258" s="21" t="s">
        <v>2245</v>
      </c>
      <c r="K258" s="21" t="s">
        <v>2246</v>
      </c>
      <c r="L258" s="21" t="s">
        <v>2247</v>
      </c>
      <c r="M258" s="21" t="s">
        <v>2248</v>
      </c>
      <c r="N258" s="21" t="s">
        <v>37</v>
      </c>
      <c r="O258" s="21" t="s">
        <v>2247</v>
      </c>
      <c r="P258" s="21" t="s">
        <v>2249</v>
      </c>
      <c r="Q258" s="21" t="s">
        <v>38</v>
      </c>
      <c r="R258" s="22">
        <v>0</v>
      </c>
      <c r="S258" s="22">
        <v>245</v>
      </c>
      <c r="T258" s="23">
        <v>509359</v>
      </c>
      <c r="U258" s="23">
        <v>1</v>
      </c>
      <c r="V258" s="24">
        <v>40865</v>
      </c>
      <c r="W258" s="24">
        <v>41596</v>
      </c>
      <c r="X258" s="23">
        <v>6</v>
      </c>
      <c r="Y258" s="22">
        <v>11990</v>
      </c>
      <c r="Z258" s="22">
        <v>2880</v>
      </c>
      <c r="AA258" s="24">
        <v>42430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</sheetPr>
  <dimension ref="A1:T301"/>
  <sheetViews>
    <sheetView workbookViewId="0">
      <selection activeCell="T21" sqref="T21"/>
    </sheetView>
  </sheetViews>
  <sheetFormatPr defaultRowHeight="15" x14ac:dyDescent="0.25"/>
  <cols>
    <col min="1" max="1" width="7.140625" bestFit="1" customWidth="1"/>
    <col min="2" max="2" width="10.5703125" bestFit="1" customWidth="1"/>
    <col min="3" max="3" width="30.5703125" bestFit="1" customWidth="1"/>
    <col min="4" max="4" width="22" bestFit="1" customWidth="1"/>
    <col min="5" max="5" width="10" bestFit="1" customWidth="1"/>
    <col min="6" max="6" width="11.5703125" bestFit="1" customWidth="1"/>
    <col min="7" max="7" width="11.28515625" bestFit="1" customWidth="1"/>
    <col min="8" max="8" width="12.140625" bestFit="1" customWidth="1"/>
    <col min="9" max="9" width="14.5703125" bestFit="1" customWidth="1"/>
    <col min="10" max="10" width="14.7109375" bestFit="1" customWidth="1"/>
    <col min="11" max="11" width="10.42578125" bestFit="1" customWidth="1"/>
    <col min="12" max="12" width="10.140625" bestFit="1" customWidth="1"/>
    <col min="13" max="13" width="14.42578125" bestFit="1" customWidth="1"/>
    <col min="14" max="14" width="13.5703125" bestFit="1" customWidth="1"/>
    <col min="15" max="15" width="8.5703125" bestFit="1" customWidth="1"/>
    <col min="16" max="16" width="6.5703125" bestFit="1" customWidth="1"/>
    <col min="17" max="17" width="8.140625" bestFit="1" customWidth="1"/>
    <col min="18" max="18" width="8.5703125" bestFit="1" customWidth="1"/>
    <col min="19" max="19" width="8.42578125" bestFit="1" customWidth="1"/>
    <col min="20" max="20" width="12.85546875" bestFit="1" customWidth="1"/>
  </cols>
  <sheetData>
    <row r="1" spans="1:20" x14ac:dyDescent="0.25">
      <c r="A1" s="19" t="s">
        <v>46</v>
      </c>
      <c r="B1" s="19" t="s">
        <v>47</v>
      </c>
      <c r="C1" s="19" t="s">
        <v>48</v>
      </c>
      <c r="D1" s="19" t="s">
        <v>49</v>
      </c>
      <c r="E1" s="19" t="s">
        <v>50</v>
      </c>
      <c r="F1" s="19" t="s">
        <v>51</v>
      </c>
      <c r="G1" s="19" t="s">
        <v>52</v>
      </c>
      <c r="H1" s="20" t="s">
        <v>53</v>
      </c>
      <c r="I1" s="20" t="s">
        <v>54</v>
      </c>
      <c r="J1" s="20" t="s">
        <v>55</v>
      </c>
      <c r="K1" s="20" t="s">
        <v>56</v>
      </c>
      <c r="L1" s="20" t="s">
        <v>57</v>
      </c>
      <c r="M1" s="20" t="s">
        <v>58</v>
      </c>
      <c r="N1" s="20" t="s">
        <v>59</v>
      </c>
      <c r="O1" s="20" t="s">
        <v>60</v>
      </c>
      <c r="P1" s="20" t="s">
        <v>61</v>
      </c>
      <c r="Q1" s="20" t="s">
        <v>62</v>
      </c>
      <c r="R1" s="20" t="s">
        <v>63</v>
      </c>
      <c r="S1" s="20" t="s">
        <v>64</v>
      </c>
      <c r="T1" s="20" t="s">
        <v>65</v>
      </c>
    </row>
    <row r="2" spans="1:20" x14ac:dyDescent="0.25">
      <c r="A2" s="21" t="s">
        <v>111</v>
      </c>
      <c r="B2" s="21" t="s">
        <v>67</v>
      </c>
      <c r="C2" s="21" t="s">
        <v>43</v>
      </c>
      <c r="D2" s="21" t="s">
        <v>45</v>
      </c>
      <c r="E2" s="21" t="s">
        <v>72</v>
      </c>
      <c r="F2" s="21" t="s">
        <v>68</v>
      </c>
      <c r="G2" s="21" t="s">
        <v>112</v>
      </c>
      <c r="H2" s="24">
        <v>43234</v>
      </c>
      <c r="I2" s="23">
        <v>310324</v>
      </c>
      <c r="J2" s="23">
        <v>310974</v>
      </c>
      <c r="K2" s="23">
        <v>650</v>
      </c>
      <c r="L2" s="24">
        <v>43322</v>
      </c>
      <c r="M2" s="23">
        <v>115</v>
      </c>
      <c r="N2" s="23">
        <v>0</v>
      </c>
      <c r="O2" s="23">
        <v>121</v>
      </c>
      <c r="P2" s="23">
        <v>132</v>
      </c>
      <c r="Q2" s="23">
        <v>280</v>
      </c>
      <c r="R2" s="23">
        <v>0</v>
      </c>
      <c r="S2" s="23">
        <v>0</v>
      </c>
      <c r="T2" s="23">
        <v>0</v>
      </c>
    </row>
    <row r="3" spans="1:20" x14ac:dyDescent="0.25">
      <c r="A3" s="21" t="s">
        <v>111</v>
      </c>
      <c r="B3" s="21" t="s">
        <v>67</v>
      </c>
      <c r="C3" s="21" t="s">
        <v>43</v>
      </c>
      <c r="D3" s="21" t="s">
        <v>66</v>
      </c>
      <c r="E3" s="21" t="s">
        <v>70</v>
      </c>
      <c r="F3" s="21" t="s">
        <v>68</v>
      </c>
      <c r="G3" s="21" t="s">
        <v>113</v>
      </c>
      <c r="H3" s="24">
        <v>43141</v>
      </c>
      <c r="I3" s="23">
        <v>299569</v>
      </c>
      <c r="J3" s="23">
        <v>310974</v>
      </c>
      <c r="K3" s="23">
        <v>11405</v>
      </c>
      <c r="L3" s="24">
        <v>43316</v>
      </c>
      <c r="M3" s="23">
        <v>115</v>
      </c>
      <c r="N3" s="23">
        <v>0</v>
      </c>
      <c r="O3" s="23">
        <v>121</v>
      </c>
      <c r="P3" s="23">
        <v>132</v>
      </c>
      <c r="Q3" s="23">
        <v>280</v>
      </c>
      <c r="R3" s="23">
        <v>0</v>
      </c>
      <c r="S3" s="23">
        <v>0</v>
      </c>
      <c r="T3" s="23">
        <v>0</v>
      </c>
    </row>
    <row r="4" spans="1:20" x14ac:dyDescent="0.25">
      <c r="A4" s="21" t="s">
        <v>111</v>
      </c>
      <c r="B4" s="21" t="s">
        <v>67</v>
      </c>
      <c r="C4" s="21" t="s">
        <v>43</v>
      </c>
      <c r="D4" s="21" t="s">
        <v>71</v>
      </c>
      <c r="E4" s="21" t="s">
        <v>70</v>
      </c>
      <c r="F4" s="21" t="s">
        <v>68</v>
      </c>
      <c r="G4" s="21" t="s">
        <v>114</v>
      </c>
      <c r="H4" s="24">
        <v>43141</v>
      </c>
      <c r="I4" s="23">
        <v>299569</v>
      </c>
      <c r="J4" s="23">
        <v>310974</v>
      </c>
      <c r="K4" s="23">
        <v>11405</v>
      </c>
      <c r="L4" s="24">
        <v>43316</v>
      </c>
      <c r="M4" s="23">
        <v>115</v>
      </c>
      <c r="N4" s="23">
        <v>0</v>
      </c>
      <c r="O4" s="23">
        <v>121</v>
      </c>
      <c r="P4" s="23">
        <v>132</v>
      </c>
      <c r="Q4" s="23">
        <v>280</v>
      </c>
      <c r="R4" s="23">
        <v>0</v>
      </c>
      <c r="S4" s="23">
        <v>0</v>
      </c>
      <c r="T4" s="23">
        <v>0</v>
      </c>
    </row>
    <row r="5" spans="1:20" x14ac:dyDescent="0.25">
      <c r="A5" s="21" t="s">
        <v>111</v>
      </c>
      <c r="B5" s="21" t="s">
        <v>67</v>
      </c>
      <c r="C5" s="21" t="s">
        <v>43</v>
      </c>
      <c r="D5" s="21" t="s">
        <v>73</v>
      </c>
      <c r="E5" s="21" t="s">
        <v>74</v>
      </c>
      <c r="F5" s="21" t="s">
        <v>68</v>
      </c>
      <c r="G5" s="21" t="s">
        <v>115</v>
      </c>
      <c r="H5" s="24">
        <v>42850</v>
      </c>
      <c r="I5" s="23">
        <v>240222</v>
      </c>
      <c r="J5" s="23">
        <v>310974</v>
      </c>
      <c r="K5" s="23">
        <v>70752</v>
      </c>
      <c r="L5" s="24">
        <v>43669</v>
      </c>
      <c r="M5" s="23">
        <v>115</v>
      </c>
      <c r="N5" s="23">
        <v>0</v>
      </c>
      <c r="O5" s="23">
        <v>121</v>
      </c>
      <c r="P5" s="23">
        <v>132</v>
      </c>
      <c r="Q5" s="23">
        <v>280</v>
      </c>
      <c r="R5" s="23">
        <v>0</v>
      </c>
      <c r="S5" s="23">
        <v>0</v>
      </c>
      <c r="T5" s="23">
        <v>0</v>
      </c>
    </row>
    <row r="6" spans="1:20" x14ac:dyDescent="0.25">
      <c r="A6" s="21" t="s">
        <v>111</v>
      </c>
      <c r="B6" s="21" t="s">
        <v>67</v>
      </c>
      <c r="C6" s="21" t="s">
        <v>43</v>
      </c>
      <c r="D6" s="21" t="s">
        <v>76</v>
      </c>
      <c r="E6" s="21" t="s">
        <v>77</v>
      </c>
      <c r="F6" s="21" t="s">
        <v>68</v>
      </c>
      <c r="G6" s="21" t="s">
        <v>116</v>
      </c>
      <c r="H6" s="24">
        <v>42850</v>
      </c>
      <c r="I6" s="23">
        <v>240222</v>
      </c>
      <c r="J6" s="23">
        <v>310974</v>
      </c>
      <c r="K6" s="23">
        <v>70752</v>
      </c>
      <c r="L6" s="24">
        <v>43930</v>
      </c>
      <c r="M6" s="23">
        <v>115</v>
      </c>
      <c r="N6" s="23">
        <v>0</v>
      </c>
      <c r="O6" s="23">
        <v>121</v>
      </c>
      <c r="P6" s="23">
        <v>132</v>
      </c>
      <c r="Q6" s="23">
        <v>280</v>
      </c>
      <c r="R6" s="23">
        <v>0</v>
      </c>
      <c r="S6" s="23">
        <v>0</v>
      </c>
      <c r="T6" s="23">
        <v>0</v>
      </c>
    </row>
    <row r="7" spans="1:20" x14ac:dyDescent="0.25">
      <c r="A7" s="21" t="s">
        <v>117</v>
      </c>
      <c r="B7" s="21" t="s">
        <v>67</v>
      </c>
      <c r="C7" s="21" t="s">
        <v>43</v>
      </c>
      <c r="D7" s="21" t="s">
        <v>45</v>
      </c>
      <c r="E7" s="21" t="s">
        <v>72</v>
      </c>
      <c r="F7" s="21" t="s">
        <v>68</v>
      </c>
      <c r="G7" s="21" t="s">
        <v>118</v>
      </c>
      <c r="H7" s="24">
        <v>43200</v>
      </c>
      <c r="I7" s="23">
        <v>248610</v>
      </c>
      <c r="J7" s="23">
        <v>253817</v>
      </c>
      <c r="K7" s="23">
        <v>5207</v>
      </c>
      <c r="L7" s="24">
        <v>43279</v>
      </c>
      <c r="M7" s="23">
        <v>126</v>
      </c>
      <c r="N7" s="23">
        <v>0</v>
      </c>
      <c r="O7" s="23">
        <v>181</v>
      </c>
      <c r="P7" s="23">
        <v>101</v>
      </c>
      <c r="Q7" s="23">
        <v>100</v>
      </c>
      <c r="R7" s="23">
        <v>0</v>
      </c>
      <c r="S7" s="23">
        <v>0</v>
      </c>
      <c r="T7" s="23">
        <v>0</v>
      </c>
    </row>
    <row r="8" spans="1:20" x14ac:dyDescent="0.25">
      <c r="A8" s="21" t="s">
        <v>117</v>
      </c>
      <c r="B8" s="21" t="s">
        <v>67</v>
      </c>
      <c r="C8" s="21" t="s">
        <v>43</v>
      </c>
      <c r="D8" s="21" t="s">
        <v>66</v>
      </c>
      <c r="E8" s="21" t="s">
        <v>70</v>
      </c>
      <c r="F8" s="21" t="s">
        <v>68</v>
      </c>
      <c r="G8" s="21" t="s">
        <v>119</v>
      </c>
      <c r="H8" s="24">
        <v>43119</v>
      </c>
      <c r="I8" s="23">
        <v>238316</v>
      </c>
      <c r="J8" s="23">
        <v>253817</v>
      </c>
      <c r="K8" s="23">
        <v>15501</v>
      </c>
      <c r="L8" s="24">
        <v>43277</v>
      </c>
      <c r="M8" s="23">
        <v>126</v>
      </c>
      <c r="N8" s="23">
        <v>0</v>
      </c>
      <c r="O8" s="23">
        <v>181</v>
      </c>
      <c r="P8" s="23">
        <v>101</v>
      </c>
      <c r="Q8" s="23">
        <v>100</v>
      </c>
      <c r="R8" s="23">
        <v>0</v>
      </c>
      <c r="S8" s="23">
        <v>0</v>
      </c>
      <c r="T8" s="23">
        <v>0</v>
      </c>
    </row>
    <row r="9" spans="1:20" x14ac:dyDescent="0.25">
      <c r="A9" s="21" t="s">
        <v>117</v>
      </c>
      <c r="B9" s="21" t="s">
        <v>67</v>
      </c>
      <c r="C9" s="21" t="s">
        <v>43</v>
      </c>
      <c r="D9" s="21" t="s">
        <v>71</v>
      </c>
      <c r="E9" s="21" t="s">
        <v>70</v>
      </c>
      <c r="F9" s="21" t="s">
        <v>68</v>
      </c>
      <c r="G9" s="21" t="s">
        <v>120</v>
      </c>
      <c r="H9" s="24">
        <v>43119</v>
      </c>
      <c r="I9" s="23">
        <v>238316</v>
      </c>
      <c r="J9" s="23">
        <v>253817</v>
      </c>
      <c r="K9" s="23">
        <v>15501</v>
      </c>
      <c r="L9" s="24">
        <v>43277</v>
      </c>
      <c r="M9" s="23">
        <v>126</v>
      </c>
      <c r="N9" s="23">
        <v>0</v>
      </c>
      <c r="O9" s="23">
        <v>181</v>
      </c>
      <c r="P9" s="23">
        <v>101</v>
      </c>
      <c r="Q9" s="23">
        <v>100</v>
      </c>
      <c r="R9" s="23">
        <v>0</v>
      </c>
      <c r="S9" s="23">
        <v>0</v>
      </c>
      <c r="T9" s="23">
        <v>0</v>
      </c>
    </row>
    <row r="10" spans="1:20" x14ac:dyDescent="0.25">
      <c r="A10" s="21" t="s">
        <v>117</v>
      </c>
      <c r="B10" s="21" t="s">
        <v>67</v>
      </c>
      <c r="C10" s="21" t="s">
        <v>43</v>
      </c>
      <c r="D10" s="21" t="s">
        <v>73</v>
      </c>
      <c r="E10" s="21" t="s">
        <v>74</v>
      </c>
      <c r="F10" s="21" t="s">
        <v>68</v>
      </c>
      <c r="G10" s="21" t="s">
        <v>121</v>
      </c>
      <c r="H10" s="24">
        <v>43119</v>
      </c>
      <c r="I10" s="23">
        <v>238316</v>
      </c>
      <c r="J10" s="23">
        <v>253817</v>
      </c>
      <c r="K10" s="23">
        <v>15501</v>
      </c>
      <c r="L10" s="24">
        <v>44070</v>
      </c>
      <c r="M10" s="23">
        <v>126</v>
      </c>
      <c r="N10" s="23">
        <v>0</v>
      </c>
      <c r="O10" s="23">
        <v>181</v>
      </c>
      <c r="P10" s="23">
        <v>101</v>
      </c>
      <c r="Q10" s="23">
        <v>100</v>
      </c>
      <c r="R10" s="23">
        <v>0</v>
      </c>
      <c r="S10" s="23">
        <v>0</v>
      </c>
      <c r="T10" s="23">
        <v>0</v>
      </c>
    </row>
    <row r="11" spans="1:20" x14ac:dyDescent="0.25">
      <c r="A11" s="21" t="s">
        <v>117</v>
      </c>
      <c r="B11" s="21" t="s">
        <v>67</v>
      </c>
      <c r="C11" s="21" t="s">
        <v>43</v>
      </c>
      <c r="D11" s="21" t="s">
        <v>76</v>
      </c>
      <c r="E11" s="21" t="s">
        <v>77</v>
      </c>
      <c r="F11" s="21" t="s">
        <v>68</v>
      </c>
      <c r="G11" s="21" t="s">
        <v>122</v>
      </c>
      <c r="H11" s="24">
        <v>43119</v>
      </c>
      <c r="I11" s="23">
        <v>238316</v>
      </c>
      <c r="J11" s="23">
        <v>253817</v>
      </c>
      <c r="K11" s="23">
        <v>15501</v>
      </c>
      <c r="L11" s="24">
        <v>44308</v>
      </c>
      <c r="M11" s="23">
        <v>126</v>
      </c>
      <c r="N11" s="23">
        <v>0</v>
      </c>
      <c r="O11" s="23">
        <v>181</v>
      </c>
      <c r="P11" s="23">
        <v>101</v>
      </c>
      <c r="Q11" s="23">
        <v>100</v>
      </c>
      <c r="R11" s="23">
        <v>0</v>
      </c>
      <c r="S11" s="23">
        <v>0</v>
      </c>
      <c r="T11" s="23">
        <v>0</v>
      </c>
    </row>
    <row r="12" spans="1:20" x14ac:dyDescent="0.25">
      <c r="A12" s="21" t="s">
        <v>123</v>
      </c>
      <c r="B12" s="21" t="s">
        <v>67</v>
      </c>
      <c r="C12" s="21" t="s">
        <v>41</v>
      </c>
      <c r="D12" s="21" t="s">
        <v>45</v>
      </c>
      <c r="E12" s="21" t="s">
        <v>72</v>
      </c>
      <c r="F12" s="21" t="s">
        <v>68</v>
      </c>
      <c r="G12" s="21" t="s">
        <v>124</v>
      </c>
      <c r="H12" s="24">
        <v>43216</v>
      </c>
      <c r="I12" s="23">
        <v>69729</v>
      </c>
      <c r="J12" s="23">
        <v>72597</v>
      </c>
      <c r="K12" s="23">
        <v>2868</v>
      </c>
      <c r="L12" s="24">
        <v>43289</v>
      </c>
      <c r="M12" s="23">
        <v>150</v>
      </c>
      <c r="N12" s="23">
        <v>0</v>
      </c>
      <c r="O12" s="23">
        <v>227</v>
      </c>
      <c r="P12" s="23">
        <v>342</v>
      </c>
      <c r="Q12" s="23">
        <v>327</v>
      </c>
      <c r="R12" s="23">
        <v>0</v>
      </c>
      <c r="S12" s="23">
        <v>0</v>
      </c>
      <c r="T12" s="23">
        <v>0</v>
      </c>
    </row>
    <row r="13" spans="1:20" x14ac:dyDescent="0.25">
      <c r="A13" s="21" t="s">
        <v>123</v>
      </c>
      <c r="B13" s="21" t="s">
        <v>67</v>
      </c>
      <c r="C13" s="21" t="s">
        <v>41</v>
      </c>
      <c r="D13" s="21" t="s">
        <v>66</v>
      </c>
      <c r="E13" s="21" t="s">
        <v>70</v>
      </c>
      <c r="F13" s="21" t="s">
        <v>68</v>
      </c>
      <c r="G13" s="21" t="s">
        <v>125</v>
      </c>
      <c r="H13" s="24">
        <v>43153</v>
      </c>
      <c r="I13" s="23">
        <v>59350</v>
      </c>
      <c r="J13" s="23">
        <v>72597</v>
      </c>
      <c r="K13" s="23">
        <v>13247</v>
      </c>
      <c r="L13" s="24">
        <v>43286</v>
      </c>
      <c r="M13" s="23">
        <v>150</v>
      </c>
      <c r="N13" s="23">
        <v>0</v>
      </c>
      <c r="O13" s="23">
        <v>227</v>
      </c>
      <c r="P13" s="23">
        <v>342</v>
      </c>
      <c r="Q13" s="23">
        <v>327</v>
      </c>
      <c r="R13" s="23">
        <v>0</v>
      </c>
      <c r="S13" s="23">
        <v>0</v>
      </c>
      <c r="T13" s="23">
        <v>0</v>
      </c>
    </row>
    <row r="14" spans="1:20" x14ac:dyDescent="0.25">
      <c r="A14" s="21" t="s">
        <v>123</v>
      </c>
      <c r="B14" s="21" t="s">
        <v>67</v>
      </c>
      <c r="C14" s="21" t="s">
        <v>41</v>
      </c>
      <c r="D14" s="21" t="s">
        <v>71</v>
      </c>
      <c r="E14" s="21" t="s">
        <v>70</v>
      </c>
      <c r="F14" s="21" t="s">
        <v>68</v>
      </c>
      <c r="G14" s="21" t="s">
        <v>126</v>
      </c>
      <c r="H14" s="24">
        <v>43153</v>
      </c>
      <c r="I14" s="23">
        <v>59350</v>
      </c>
      <c r="J14" s="23">
        <v>72597</v>
      </c>
      <c r="K14" s="23">
        <v>13247</v>
      </c>
      <c r="L14" s="24">
        <v>43286</v>
      </c>
      <c r="M14" s="23">
        <v>150</v>
      </c>
      <c r="N14" s="23">
        <v>0</v>
      </c>
      <c r="O14" s="23">
        <v>227</v>
      </c>
      <c r="P14" s="23">
        <v>342</v>
      </c>
      <c r="Q14" s="23">
        <v>327</v>
      </c>
      <c r="R14" s="23">
        <v>0</v>
      </c>
      <c r="S14" s="23">
        <v>0</v>
      </c>
      <c r="T14" s="23">
        <v>0</v>
      </c>
    </row>
    <row r="15" spans="1:20" x14ac:dyDescent="0.25">
      <c r="A15" s="21" t="s">
        <v>123</v>
      </c>
      <c r="B15" s="21" t="s">
        <v>67</v>
      </c>
      <c r="C15" s="21" t="s">
        <v>41</v>
      </c>
      <c r="D15" s="21" t="s">
        <v>73</v>
      </c>
      <c r="E15" s="21" t="s">
        <v>74</v>
      </c>
      <c r="F15" s="21" t="s">
        <v>68</v>
      </c>
      <c r="G15" s="21" t="s">
        <v>68</v>
      </c>
      <c r="H15" s="24"/>
      <c r="I15" s="23">
        <v>0</v>
      </c>
      <c r="J15" s="23">
        <v>72597</v>
      </c>
      <c r="K15" s="23">
        <v>72597</v>
      </c>
      <c r="L15" s="24">
        <v>43557</v>
      </c>
      <c r="M15" s="23">
        <v>150</v>
      </c>
      <c r="N15" s="23">
        <v>0</v>
      </c>
      <c r="O15" s="23">
        <v>227</v>
      </c>
      <c r="P15" s="23">
        <v>342</v>
      </c>
      <c r="Q15" s="23">
        <v>327</v>
      </c>
      <c r="R15" s="23">
        <v>0</v>
      </c>
      <c r="S15" s="23">
        <v>0</v>
      </c>
      <c r="T15" s="23">
        <v>0</v>
      </c>
    </row>
    <row r="16" spans="1:20" x14ac:dyDescent="0.25">
      <c r="A16" s="21" t="s">
        <v>123</v>
      </c>
      <c r="B16" s="21" t="s">
        <v>67</v>
      </c>
      <c r="C16" s="21" t="s">
        <v>41</v>
      </c>
      <c r="D16" s="21" t="s">
        <v>127</v>
      </c>
      <c r="E16" s="21" t="s">
        <v>128</v>
      </c>
      <c r="F16" s="21" t="s">
        <v>68</v>
      </c>
      <c r="G16" s="21" t="s">
        <v>129</v>
      </c>
      <c r="H16" s="24">
        <v>42703</v>
      </c>
      <c r="I16" s="23">
        <v>2871</v>
      </c>
      <c r="J16" s="23">
        <v>72597</v>
      </c>
      <c r="K16" s="23">
        <v>69726</v>
      </c>
      <c r="L16" s="24">
        <v>43241</v>
      </c>
      <c r="M16" s="23">
        <v>150</v>
      </c>
      <c r="N16" s="23">
        <v>0</v>
      </c>
      <c r="O16" s="23">
        <v>227</v>
      </c>
      <c r="P16" s="23">
        <v>342</v>
      </c>
      <c r="Q16" s="23">
        <v>327</v>
      </c>
      <c r="R16" s="23">
        <v>0</v>
      </c>
      <c r="S16" s="23">
        <v>0</v>
      </c>
      <c r="T16" s="23">
        <v>0</v>
      </c>
    </row>
    <row r="17" spans="1:20" x14ac:dyDescent="0.25">
      <c r="A17" s="21" t="s">
        <v>130</v>
      </c>
      <c r="B17" s="21" t="s">
        <v>67</v>
      </c>
      <c r="C17" s="21" t="s">
        <v>41</v>
      </c>
      <c r="D17" s="21" t="s">
        <v>45</v>
      </c>
      <c r="E17" s="21" t="s">
        <v>72</v>
      </c>
      <c r="F17" s="21" t="s">
        <v>68</v>
      </c>
      <c r="G17" s="21" t="s">
        <v>131</v>
      </c>
      <c r="H17" s="24">
        <v>43198</v>
      </c>
      <c r="I17" s="23">
        <v>90535</v>
      </c>
      <c r="J17" s="23">
        <v>98818</v>
      </c>
      <c r="K17" s="23">
        <v>8283</v>
      </c>
      <c r="L17" s="24">
        <v>43250</v>
      </c>
      <c r="M17" s="23">
        <v>200</v>
      </c>
      <c r="N17" s="23">
        <v>0</v>
      </c>
      <c r="O17" s="23">
        <v>252</v>
      </c>
      <c r="P17" s="23">
        <v>195</v>
      </c>
      <c r="Q17" s="23">
        <v>201</v>
      </c>
      <c r="R17" s="23">
        <v>0</v>
      </c>
      <c r="S17" s="23">
        <v>0</v>
      </c>
      <c r="T17" s="23">
        <v>0</v>
      </c>
    </row>
    <row r="18" spans="1:20" x14ac:dyDescent="0.25">
      <c r="A18" s="21" t="s">
        <v>130</v>
      </c>
      <c r="B18" s="21" t="s">
        <v>67</v>
      </c>
      <c r="C18" s="21" t="s">
        <v>41</v>
      </c>
      <c r="D18" s="21" t="s">
        <v>66</v>
      </c>
      <c r="E18" s="21" t="s">
        <v>70</v>
      </c>
      <c r="F18" s="21" t="s">
        <v>68</v>
      </c>
      <c r="G18" s="21" t="s">
        <v>132</v>
      </c>
      <c r="H18" s="24">
        <v>43147</v>
      </c>
      <c r="I18" s="23">
        <v>79803</v>
      </c>
      <c r="J18" s="23">
        <v>98818</v>
      </c>
      <c r="K18" s="23">
        <v>19015</v>
      </c>
      <c r="L18" s="24">
        <v>43246</v>
      </c>
      <c r="M18" s="23">
        <v>200</v>
      </c>
      <c r="N18" s="23">
        <v>0</v>
      </c>
      <c r="O18" s="23">
        <v>252</v>
      </c>
      <c r="P18" s="23">
        <v>195</v>
      </c>
      <c r="Q18" s="23">
        <v>201</v>
      </c>
      <c r="R18" s="23">
        <v>0</v>
      </c>
      <c r="S18" s="23">
        <v>0</v>
      </c>
      <c r="T18" s="23">
        <v>0</v>
      </c>
    </row>
    <row r="19" spans="1:20" x14ac:dyDescent="0.25">
      <c r="A19" s="21" t="s">
        <v>130</v>
      </c>
      <c r="B19" s="21" t="s">
        <v>67</v>
      </c>
      <c r="C19" s="21" t="s">
        <v>41</v>
      </c>
      <c r="D19" s="21" t="s">
        <v>71</v>
      </c>
      <c r="E19" s="21" t="s">
        <v>70</v>
      </c>
      <c r="F19" s="21" t="s">
        <v>68</v>
      </c>
      <c r="G19" s="21" t="s">
        <v>133</v>
      </c>
      <c r="H19" s="24">
        <v>43147</v>
      </c>
      <c r="I19" s="23">
        <v>79803</v>
      </c>
      <c r="J19" s="23">
        <v>98818</v>
      </c>
      <c r="K19" s="23">
        <v>19015</v>
      </c>
      <c r="L19" s="24">
        <v>43246</v>
      </c>
      <c r="M19" s="23">
        <v>200</v>
      </c>
      <c r="N19" s="23">
        <v>0</v>
      </c>
      <c r="O19" s="23">
        <v>252</v>
      </c>
      <c r="P19" s="23">
        <v>195</v>
      </c>
      <c r="Q19" s="23">
        <v>201</v>
      </c>
      <c r="R19" s="23">
        <v>0</v>
      </c>
      <c r="S19" s="23">
        <v>0</v>
      </c>
      <c r="T19" s="23">
        <v>0</v>
      </c>
    </row>
    <row r="20" spans="1:20" x14ac:dyDescent="0.25">
      <c r="A20" s="21" t="s">
        <v>130</v>
      </c>
      <c r="B20" s="21" t="s">
        <v>67</v>
      </c>
      <c r="C20" s="21" t="s">
        <v>41</v>
      </c>
      <c r="D20" s="21" t="s">
        <v>73</v>
      </c>
      <c r="E20" s="21" t="s">
        <v>74</v>
      </c>
      <c r="F20" s="21" t="s">
        <v>68</v>
      </c>
      <c r="G20" s="21" t="s">
        <v>68</v>
      </c>
      <c r="H20" s="24"/>
      <c r="I20" s="23">
        <v>0</v>
      </c>
      <c r="J20" s="23">
        <v>98818</v>
      </c>
      <c r="K20" s="23">
        <v>98818</v>
      </c>
      <c r="L20" s="24">
        <v>43347</v>
      </c>
      <c r="M20" s="23">
        <v>200</v>
      </c>
      <c r="N20" s="23">
        <v>0</v>
      </c>
      <c r="O20" s="23">
        <v>252</v>
      </c>
      <c r="P20" s="23">
        <v>195</v>
      </c>
      <c r="Q20" s="23">
        <v>201</v>
      </c>
      <c r="R20" s="23">
        <v>0</v>
      </c>
      <c r="S20" s="23">
        <v>0</v>
      </c>
      <c r="T20" s="23">
        <v>0</v>
      </c>
    </row>
    <row r="21" spans="1:20" x14ac:dyDescent="0.25">
      <c r="A21" s="21" t="s">
        <v>130</v>
      </c>
      <c r="B21" s="21" t="s">
        <v>67</v>
      </c>
      <c r="C21" s="21" t="s">
        <v>41</v>
      </c>
      <c r="D21" s="21" t="s">
        <v>127</v>
      </c>
      <c r="E21" s="21" t="s">
        <v>128</v>
      </c>
      <c r="F21" s="21" t="s">
        <v>68</v>
      </c>
      <c r="G21" s="21" t="s">
        <v>134</v>
      </c>
      <c r="H21" s="24">
        <v>42703</v>
      </c>
      <c r="I21" s="23">
        <v>2470</v>
      </c>
      <c r="J21" s="23">
        <v>98818</v>
      </c>
      <c r="K21" s="23">
        <v>96348</v>
      </c>
      <c r="L21" s="24">
        <v>43241</v>
      </c>
      <c r="M21" s="23">
        <v>200</v>
      </c>
      <c r="N21" s="23">
        <v>0</v>
      </c>
      <c r="O21" s="23">
        <v>252</v>
      </c>
      <c r="P21" s="23">
        <v>195</v>
      </c>
      <c r="Q21" s="23">
        <v>201</v>
      </c>
      <c r="R21" s="23">
        <v>0</v>
      </c>
      <c r="S21" s="23">
        <v>0</v>
      </c>
      <c r="T21" s="23">
        <v>0</v>
      </c>
    </row>
    <row r="22" spans="1:20" x14ac:dyDescent="0.25">
      <c r="A22" s="21" t="s">
        <v>135</v>
      </c>
      <c r="B22" s="21" t="s">
        <v>67</v>
      </c>
      <c r="C22" s="21" t="s">
        <v>86</v>
      </c>
      <c r="D22" s="21" t="s">
        <v>45</v>
      </c>
      <c r="E22" s="21" t="s">
        <v>72</v>
      </c>
      <c r="F22" s="21" t="s">
        <v>68</v>
      </c>
      <c r="G22" s="21" t="s">
        <v>136</v>
      </c>
      <c r="H22" s="24">
        <v>43219</v>
      </c>
      <c r="I22" s="23">
        <v>349447</v>
      </c>
      <c r="J22" s="23">
        <v>351665</v>
      </c>
      <c r="K22" s="23">
        <v>2218</v>
      </c>
      <c r="L22" s="24">
        <v>43307</v>
      </c>
      <c r="M22" s="23">
        <v>118</v>
      </c>
      <c r="N22" s="23">
        <v>0</v>
      </c>
      <c r="O22" s="23">
        <v>131</v>
      </c>
      <c r="P22" s="23">
        <v>131</v>
      </c>
      <c r="Q22" s="23">
        <v>131</v>
      </c>
      <c r="R22" s="23">
        <v>0</v>
      </c>
      <c r="S22" s="23">
        <v>0</v>
      </c>
      <c r="T22" s="23">
        <v>0</v>
      </c>
    </row>
    <row r="23" spans="1:20" x14ac:dyDescent="0.25">
      <c r="A23" s="21" t="s">
        <v>135</v>
      </c>
      <c r="B23" s="21" t="s">
        <v>67</v>
      </c>
      <c r="C23" s="21" t="s">
        <v>86</v>
      </c>
      <c r="D23" s="21" t="s">
        <v>66</v>
      </c>
      <c r="E23" s="21" t="s">
        <v>70</v>
      </c>
      <c r="F23" s="21" t="s">
        <v>68</v>
      </c>
      <c r="G23" s="21" t="s">
        <v>137</v>
      </c>
      <c r="H23" s="24">
        <v>43138</v>
      </c>
      <c r="I23" s="23">
        <v>339418</v>
      </c>
      <c r="J23" s="23">
        <v>351665</v>
      </c>
      <c r="K23" s="23">
        <v>12247</v>
      </c>
      <c r="L23" s="24">
        <v>43307</v>
      </c>
      <c r="M23" s="23">
        <v>118</v>
      </c>
      <c r="N23" s="23">
        <v>0</v>
      </c>
      <c r="O23" s="23">
        <v>131</v>
      </c>
      <c r="P23" s="23">
        <v>131</v>
      </c>
      <c r="Q23" s="23">
        <v>131</v>
      </c>
      <c r="R23" s="23">
        <v>0</v>
      </c>
      <c r="S23" s="23">
        <v>0</v>
      </c>
      <c r="T23" s="23">
        <v>0</v>
      </c>
    </row>
    <row r="24" spans="1:20" x14ac:dyDescent="0.25">
      <c r="A24" s="21" t="s">
        <v>135</v>
      </c>
      <c r="B24" s="21" t="s">
        <v>67</v>
      </c>
      <c r="C24" s="21" t="s">
        <v>86</v>
      </c>
      <c r="D24" s="21" t="s">
        <v>71</v>
      </c>
      <c r="E24" s="21" t="s">
        <v>70</v>
      </c>
      <c r="F24" s="21" t="s">
        <v>68</v>
      </c>
      <c r="G24" s="21" t="s">
        <v>138</v>
      </c>
      <c r="H24" s="24">
        <v>43219</v>
      </c>
      <c r="I24" s="23">
        <v>349447</v>
      </c>
      <c r="J24" s="23">
        <v>351665</v>
      </c>
      <c r="K24" s="23">
        <v>2218</v>
      </c>
      <c r="L24" s="24">
        <v>43392</v>
      </c>
      <c r="M24" s="23">
        <v>118</v>
      </c>
      <c r="N24" s="23">
        <v>0</v>
      </c>
      <c r="O24" s="23">
        <v>131</v>
      </c>
      <c r="P24" s="23">
        <v>131</v>
      </c>
      <c r="Q24" s="23">
        <v>131</v>
      </c>
      <c r="R24" s="23">
        <v>0</v>
      </c>
      <c r="S24" s="23">
        <v>0</v>
      </c>
      <c r="T24" s="23">
        <v>0</v>
      </c>
    </row>
    <row r="25" spans="1:20" x14ac:dyDescent="0.25">
      <c r="A25" s="21" t="s">
        <v>135</v>
      </c>
      <c r="B25" s="21" t="s">
        <v>67</v>
      </c>
      <c r="C25" s="21" t="s">
        <v>86</v>
      </c>
      <c r="D25" s="21" t="s">
        <v>73</v>
      </c>
      <c r="E25" s="21" t="s">
        <v>74</v>
      </c>
      <c r="F25" s="21" t="s">
        <v>68</v>
      </c>
      <c r="G25" s="21" t="s">
        <v>139</v>
      </c>
      <c r="H25" s="24">
        <v>43138</v>
      </c>
      <c r="I25" s="23">
        <v>339418</v>
      </c>
      <c r="J25" s="23">
        <v>351665</v>
      </c>
      <c r="K25" s="23">
        <v>12247</v>
      </c>
      <c r="L25" s="24">
        <v>44154</v>
      </c>
      <c r="M25" s="23">
        <v>118</v>
      </c>
      <c r="N25" s="23">
        <v>0</v>
      </c>
      <c r="O25" s="23">
        <v>131</v>
      </c>
      <c r="P25" s="23">
        <v>131</v>
      </c>
      <c r="Q25" s="23">
        <v>131</v>
      </c>
      <c r="R25" s="23">
        <v>0</v>
      </c>
      <c r="S25" s="23">
        <v>0</v>
      </c>
      <c r="T25" s="23">
        <v>0</v>
      </c>
    </row>
    <row r="26" spans="1:20" x14ac:dyDescent="0.25">
      <c r="A26" s="21" t="s">
        <v>135</v>
      </c>
      <c r="B26" s="21" t="s">
        <v>67</v>
      </c>
      <c r="C26" s="21" t="s">
        <v>86</v>
      </c>
      <c r="D26" s="21" t="s">
        <v>76</v>
      </c>
      <c r="E26" s="21" t="s">
        <v>77</v>
      </c>
      <c r="F26" s="21" t="s">
        <v>68</v>
      </c>
      <c r="G26" s="21" t="s">
        <v>140</v>
      </c>
      <c r="H26" s="24">
        <v>43138</v>
      </c>
      <c r="I26" s="23">
        <v>339418</v>
      </c>
      <c r="J26" s="23">
        <v>351665</v>
      </c>
      <c r="K26" s="23">
        <v>12247</v>
      </c>
      <c r="L26" s="24">
        <v>44408</v>
      </c>
      <c r="M26" s="23">
        <v>118</v>
      </c>
      <c r="N26" s="23">
        <v>0</v>
      </c>
      <c r="O26" s="23">
        <v>131</v>
      </c>
      <c r="P26" s="23">
        <v>131</v>
      </c>
      <c r="Q26" s="23">
        <v>131</v>
      </c>
      <c r="R26" s="23">
        <v>0</v>
      </c>
      <c r="S26" s="23">
        <v>0</v>
      </c>
      <c r="T26" s="23">
        <v>0</v>
      </c>
    </row>
    <row r="27" spans="1:20" x14ac:dyDescent="0.25">
      <c r="A27" s="21" t="s">
        <v>141</v>
      </c>
      <c r="B27" s="21" t="s">
        <v>67</v>
      </c>
      <c r="C27" s="21" t="s">
        <v>86</v>
      </c>
      <c r="D27" s="21" t="s">
        <v>45</v>
      </c>
      <c r="E27" s="21" t="s">
        <v>72</v>
      </c>
      <c r="F27" s="21" t="s">
        <v>68</v>
      </c>
      <c r="G27" s="21" t="s">
        <v>142</v>
      </c>
      <c r="H27" s="24">
        <v>43193</v>
      </c>
      <c r="I27" s="23">
        <v>339611</v>
      </c>
      <c r="J27" s="23">
        <v>348678</v>
      </c>
      <c r="K27" s="23">
        <v>9067</v>
      </c>
      <c r="L27" s="24">
        <v>43246</v>
      </c>
      <c r="M27" s="23">
        <v>183</v>
      </c>
      <c r="N27" s="23">
        <v>0</v>
      </c>
      <c r="O27" s="23">
        <v>230</v>
      </c>
      <c r="P27" s="23">
        <v>167</v>
      </c>
      <c r="Q27" s="23">
        <v>222</v>
      </c>
      <c r="R27" s="23">
        <v>0</v>
      </c>
      <c r="S27" s="23">
        <v>0</v>
      </c>
      <c r="T27" s="23">
        <v>0</v>
      </c>
    </row>
    <row r="28" spans="1:20" x14ac:dyDescent="0.25">
      <c r="A28" s="21" t="s">
        <v>141</v>
      </c>
      <c r="B28" s="21" t="s">
        <v>67</v>
      </c>
      <c r="C28" s="21" t="s">
        <v>86</v>
      </c>
      <c r="D28" s="21" t="s">
        <v>66</v>
      </c>
      <c r="E28" s="21" t="s">
        <v>70</v>
      </c>
      <c r="F28" s="21" t="s">
        <v>68</v>
      </c>
      <c r="G28" s="21" t="s">
        <v>143</v>
      </c>
      <c r="H28" s="24">
        <v>43133</v>
      </c>
      <c r="I28" s="23">
        <v>329000</v>
      </c>
      <c r="J28" s="23">
        <v>348678</v>
      </c>
      <c r="K28" s="23">
        <v>19678</v>
      </c>
      <c r="L28" s="24">
        <v>43243</v>
      </c>
      <c r="M28" s="23">
        <v>183</v>
      </c>
      <c r="N28" s="23">
        <v>0</v>
      </c>
      <c r="O28" s="23">
        <v>230</v>
      </c>
      <c r="P28" s="23">
        <v>167</v>
      </c>
      <c r="Q28" s="23">
        <v>222</v>
      </c>
      <c r="R28" s="23">
        <v>0</v>
      </c>
      <c r="S28" s="23">
        <v>0</v>
      </c>
      <c r="T28" s="23">
        <v>0</v>
      </c>
    </row>
    <row r="29" spans="1:20" x14ac:dyDescent="0.25">
      <c r="A29" s="21" t="s">
        <v>141</v>
      </c>
      <c r="B29" s="21" t="s">
        <v>67</v>
      </c>
      <c r="C29" s="21" t="s">
        <v>86</v>
      </c>
      <c r="D29" s="21" t="s">
        <v>71</v>
      </c>
      <c r="E29" s="21" t="s">
        <v>70</v>
      </c>
      <c r="F29" s="21" t="s">
        <v>68</v>
      </c>
      <c r="G29" s="21" t="s">
        <v>144</v>
      </c>
      <c r="H29" s="24">
        <v>43193</v>
      </c>
      <c r="I29" s="23">
        <v>339611</v>
      </c>
      <c r="J29" s="23">
        <v>348678</v>
      </c>
      <c r="K29" s="23">
        <v>9067</v>
      </c>
      <c r="L29" s="24">
        <v>43301</v>
      </c>
      <c r="M29" s="23">
        <v>183</v>
      </c>
      <c r="N29" s="23">
        <v>0</v>
      </c>
      <c r="O29" s="23">
        <v>230</v>
      </c>
      <c r="P29" s="23">
        <v>167</v>
      </c>
      <c r="Q29" s="23">
        <v>222</v>
      </c>
      <c r="R29" s="23">
        <v>0</v>
      </c>
      <c r="S29" s="23">
        <v>0</v>
      </c>
      <c r="T29" s="23">
        <v>0</v>
      </c>
    </row>
    <row r="30" spans="1:20" x14ac:dyDescent="0.25">
      <c r="A30" s="21" t="s">
        <v>141</v>
      </c>
      <c r="B30" s="21" t="s">
        <v>67</v>
      </c>
      <c r="C30" s="21" t="s">
        <v>86</v>
      </c>
      <c r="D30" s="21" t="s">
        <v>73</v>
      </c>
      <c r="E30" s="21" t="s">
        <v>74</v>
      </c>
      <c r="F30" s="21" t="s">
        <v>68</v>
      </c>
      <c r="G30" s="21" t="s">
        <v>145</v>
      </c>
      <c r="H30" s="24">
        <v>43009</v>
      </c>
      <c r="I30" s="23">
        <v>308244</v>
      </c>
      <c r="J30" s="23">
        <v>348678</v>
      </c>
      <c r="K30" s="23">
        <v>40434</v>
      </c>
      <c r="L30" s="24">
        <v>43676</v>
      </c>
      <c r="M30" s="23">
        <v>183</v>
      </c>
      <c r="N30" s="23">
        <v>0</v>
      </c>
      <c r="O30" s="23">
        <v>230</v>
      </c>
      <c r="P30" s="23">
        <v>167</v>
      </c>
      <c r="Q30" s="23">
        <v>222</v>
      </c>
      <c r="R30" s="23">
        <v>0</v>
      </c>
      <c r="S30" s="23">
        <v>0</v>
      </c>
      <c r="T30" s="23">
        <v>0</v>
      </c>
    </row>
    <row r="31" spans="1:20" x14ac:dyDescent="0.25">
      <c r="A31" s="21" t="s">
        <v>141</v>
      </c>
      <c r="B31" s="21" t="s">
        <v>67</v>
      </c>
      <c r="C31" s="21" t="s">
        <v>86</v>
      </c>
      <c r="D31" s="21" t="s">
        <v>76</v>
      </c>
      <c r="E31" s="21" t="s">
        <v>77</v>
      </c>
      <c r="F31" s="21" t="s">
        <v>68</v>
      </c>
      <c r="G31" s="21" t="s">
        <v>146</v>
      </c>
      <c r="H31" s="24">
        <v>43193</v>
      </c>
      <c r="I31" s="23">
        <v>339611</v>
      </c>
      <c r="J31" s="23">
        <v>348678</v>
      </c>
      <c r="K31" s="23">
        <v>9067</v>
      </c>
      <c r="L31" s="24">
        <v>44011</v>
      </c>
      <c r="M31" s="23">
        <v>183</v>
      </c>
      <c r="N31" s="23">
        <v>0</v>
      </c>
      <c r="O31" s="23">
        <v>230</v>
      </c>
      <c r="P31" s="23">
        <v>167</v>
      </c>
      <c r="Q31" s="23">
        <v>222</v>
      </c>
      <c r="R31" s="23">
        <v>0</v>
      </c>
      <c r="S31" s="23">
        <v>0</v>
      </c>
      <c r="T31" s="23">
        <v>0</v>
      </c>
    </row>
    <row r="32" spans="1:20" x14ac:dyDescent="0.25">
      <c r="A32" s="21" t="s">
        <v>147</v>
      </c>
      <c r="B32" s="21" t="s">
        <v>148</v>
      </c>
      <c r="C32" s="21" t="s">
        <v>90</v>
      </c>
      <c r="D32" s="21" t="s">
        <v>45</v>
      </c>
      <c r="E32" s="21" t="s">
        <v>72</v>
      </c>
      <c r="F32" s="21" t="s">
        <v>68</v>
      </c>
      <c r="G32" s="21" t="s">
        <v>149</v>
      </c>
      <c r="H32" s="24">
        <v>43206</v>
      </c>
      <c r="I32" s="23">
        <v>223755</v>
      </c>
      <c r="J32" s="23">
        <v>230135</v>
      </c>
      <c r="K32" s="23">
        <v>6380</v>
      </c>
      <c r="L32" s="24">
        <v>43261</v>
      </c>
      <c r="M32" s="23">
        <v>183</v>
      </c>
      <c r="N32" s="23">
        <v>0</v>
      </c>
      <c r="O32" s="23">
        <v>218</v>
      </c>
      <c r="P32" s="23">
        <v>199</v>
      </c>
      <c r="Q32" s="23">
        <v>176</v>
      </c>
      <c r="R32" s="23">
        <v>0</v>
      </c>
      <c r="S32" s="23">
        <v>0</v>
      </c>
      <c r="T32" s="23">
        <v>0</v>
      </c>
    </row>
    <row r="33" spans="1:20" x14ac:dyDescent="0.25">
      <c r="A33" s="21" t="s">
        <v>147</v>
      </c>
      <c r="B33" s="21" t="s">
        <v>148</v>
      </c>
      <c r="C33" s="21" t="s">
        <v>90</v>
      </c>
      <c r="D33" s="21" t="s">
        <v>66</v>
      </c>
      <c r="E33" s="21" t="s">
        <v>70</v>
      </c>
      <c r="F33" s="21" t="s">
        <v>68</v>
      </c>
      <c r="G33" s="21" t="s">
        <v>149</v>
      </c>
      <c r="H33" s="24">
        <v>43206</v>
      </c>
      <c r="I33" s="23">
        <v>223755</v>
      </c>
      <c r="J33" s="23">
        <v>230135</v>
      </c>
      <c r="K33" s="23">
        <v>6380</v>
      </c>
      <c r="L33" s="24">
        <v>43315</v>
      </c>
      <c r="M33" s="23">
        <v>183</v>
      </c>
      <c r="N33" s="23">
        <v>0</v>
      </c>
      <c r="O33" s="23">
        <v>218</v>
      </c>
      <c r="P33" s="23">
        <v>199</v>
      </c>
      <c r="Q33" s="23">
        <v>176</v>
      </c>
      <c r="R33" s="23">
        <v>0</v>
      </c>
      <c r="S33" s="23">
        <v>0</v>
      </c>
      <c r="T33" s="23">
        <v>0</v>
      </c>
    </row>
    <row r="34" spans="1:20" x14ac:dyDescent="0.25">
      <c r="A34" s="21" t="s">
        <v>147</v>
      </c>
      <c r="B34" s="21" t="s">
        <v>148</v>
      </c>
      <c r="C34" s="21" t="s">
        <v>90</v>
      </c>
      <c r="D34" s="21" t="s">
        <v>71</v>
      </c>
      <c r="E34" s="21" t="s">
        <v>70</v>
      </c>
      <c r="F34" s="21" t="s">
        <v>68</v>
      </c>
      <c r="G34" s="21" t="s">
        <v>150</v>
      </c>
      <c r="H34" s="24">
        <v>43206</v>
      </c>
      <c r="I34" s="23">
        <v>223755</v>
      </c>
      <c r="J34" s="23">
        <v>230135</v>
      </c>
      <c r="K34" s="23">
        <v>6380</v>
      </c>
      <c r="L34" s="24">
        <v>43315</v>
      </c>
      <c r="M34" s="23">
        <v>183</v>
      </c>
      <c r="N34" s="23">
        <v>0</v>
      </c>
      <c r="O34" s="23">
        <v>218</v>
      </c>
      <c r="P34" s="23">
        <v>199</v>
      </c>
      <c r="Q34" s="23">
        <v>176</v>
      </c>
      <c r="R34" s="23">
        <v>0</v>
      </c>
      <c r="S34" s="23">
        <v>0</v>
      </c>
      <c r="T34" s="23">
        <v>0</v>
      </c>
    </row>
    <row r="35" spans="1:20" x14ac:dyDescent="0.25">
      <c r="A35" s="21" t="s">
        <v>147</v>
      </c>
      <c r="B35" s="21" t="s">
        <v>148</v>
      </c>
      <c r="C35" s="21" t="s">
        <v>90</v>
      </c>
      <c r="D35" s="21" t="s">
        <v>73</v>
      </c>
      <c r="E35" s="21" t="s">
        <v>74</v>
      </c>
      <c r="F35" s="21" t="s">
        <v>68</v>
      </c>
      <c r="G35" s="21" t="s">
        <v>151</v>
      </c>
      <c r="H35" s="24">
        <v>42621</v>
      </c>
      <c r="I35" s="23">
        <v>144419</v>
      </c>
      <c r="J35" s="23">
        <v>230135</v>
      </c>
      <c r="K35" s="23">
        <v>85716</v>
      </c>
      <c r="L35" s="24">
        <v>43428</v>
      </c>
      <c r="M35" s="23">
        <v>183</v>
      </c>
      <c r="N35" s="23">
        <v>0</v>
      </c>
      <c r="O35" s="23">
        <v>218</v>
      </c>
      <c r="P35" s="23">
        <v>199</v>
      </c>
      <c r="Q35" s="23">
        <v>176</v>
      </c>
      <c r="R35" s="23">
        <v>0</v>
      </c>
      <c r="S35" s="23">
        <v>0</v>
      </c>
      <c r="T35" s="23">
        <v>0</v>
      </c>
    </row>
    <row r="36" spans="1:20" x14ac:dyDescent="0.25">
      <c r="A36" s="21" t="s">
        <v>147</v>
      </c>
      <c r="B36" s="21" t="s">
        <v>148</v>
      </c>
      <c r="C36" s="21" t="s">
        <v>90</v>
      </c>
      <c r="D36" s="21" t="s">
        <v>76</v>
      </c>
      <c r="E36" s="21" t="s">
        <v>77</v>
      </c>
      <c r="F36" s="21" t="s">
        <v>68</v>
      </c>
      <c r="G36" s="21" t="s">
        <v>152</v>
      </c>
      <c r="H36" s="24">
        <v>42621</v>
      </c>
      <c r="I36" s="23">
        <v>144419</v>
      </c>
      <c r="J36" s="23">
        <v>230135</v>
      </c>
      <c r="K36" s="23">
        <v>85716</v>
      </c>
      <c r="L36" s="24">
        <v>43592</v>
      </c>
      <c r="M36" s="23">
        <v>183</v>
      </c>
      <c r="N36" s="23">
        <v>0</v>
      </c>
      <c r="O36" s="23">
        <v>218</v>
      </c>
      <c r="P36" s="23">
        <v>199</v>
      </c>
      <c r="Q36" s="23">
        <v>176</v>
      </c>
      <c r="R36" s="23">
        <v>0</v>
      </c>
      <c r="S36" s="23">
        <v>0</v>
      </c>
      <c r="T36" s="23">
        <v>0</v>
      </c>
    </row>
    <row r="37" spans="1:20" x14ac:dyDescent="0.25">
      <c r="A37" s="21" t="s">
        <v>153</v>
      </c>
      <c r="B37" s="21" t="s">
        <v>148</v>
      </c>
      <c r="C37" s="21" t="s">
        <v>89</v>
      </c>
      <c r="D37" s="21" t="s">
        <v>45</v>
      </c>
      <c r="E37" s="21" t="s">
        <v>72</v>
      </c>
      <c r="F37" s="21" t="s">
        <v>68</v>
      </c>
      <c r="G37" s="21" t="s">
        <v>154</v>
      </c>
      <c r="H37" s="24">
        <v>43204</v>
      </c>
      <c r="I37" s="23">
        <v>339434</v>
      </c>
      <c r="J37" s="23">
        <v>346685</v>
      </c>
      <c r="K37" s="23">
        <v>7251</v>
      </c>
      <c r="L37" s="24">
        <v>43252</v>
      </c>
      <c r="M37" s="23">
        <v>255</v>
      </c>
      <c r="N37" s="23">
        <v>0</v>
      </c>
      <c r="O37" s="23">
        <v>347</v>
      </c>
      <c r="P37" s="23">
        <v>389</v>
      </c>
      <c r="Q37" s="23">
        <v>375</v>
      </c>
      <c r="R37" s="23">
        <v>0</v>
      </c>
      <c r="S37" s="23">
        <v>0</v>
      </c>
      <c r="T37" s="23">
        <v>0</v>
      </c>
    </row>
    <row r="38" spans="1:20" x14ac:dyDescent="0.25">
      <c r="A38" s="21" t="s">
        <v>153</v>
      </c>
      <c r="B38" s="21" t="s">
        <v>148</v>
      </c>
      <c r="C38" s="21" t="s">
        <v>89</v>
      </c>
      <c r="D38" s="21" t="s">
        <v>66</v>
      </c>
      <c r="E38" s="21" t="s">
        <v>70</v>
      </c>
      <c r="F38" s="21" t="s">
        <v>68</v>
      </c>
      <c r="G38" s="21" t="s">
        <v>155</v>
      </c>
      <c r="H38" s="24">
        <v>43169</v>
      </c>
      <c r="I38" s="23">
        <v>329060</v>
      </c>
      <c r="J38" s="23">
        <v>346685</v>
      </c>
      <c r="K38" s="23">
        <v>17625</v>
      </c>
      <c r="L38" s="24">
        <v>43250</v>
      </c>
      <c r="M38" s="23">
        <v>255</v>
      </c>
      <c r="N38" s="23">
        <v>0</v>
      </c>
      <c r="O38" s="23">
        <v>347</v>
      </c>
      <c r="P38" s="23">
        <v>389</v>
      </c>
      <c r="Q38" s="23">
        <v>375</v>
      </c>
      <c r="R38" s="23">
        <v>0</v>
      </c>
      <c r="S38" s="23">
        <v>0</v>
      </c>
      <c r="T38" s="23">
        <v>0</v>
      </c>
    </row>
    <row r="39" spans="1:20" x14ac:dyDescent="0.25">
      <c r="A39" s="21" t="s">
        <v>153</v>
      </c>
      <c r="B39" s="21" t="s">
        <v>148</v>
      </c>
      <c r="C39" s="21" t="s">
        <v>89</v>
      </c>
      <c r="D39" s="21" t="s">
        <v>71</v>
      </c>
      <c r="E39" s="21" t="s">
        <v>70</v>
      </c>
      <c r="F39" s="21" t="s">
        <v>68</v>
      </c>
      <c r="G39" s="21" t="s">
        <v>156</v>
      </c>
      <c r="H39" s="24">
        <v>43169</v>
      </c>
      <c r="I39" s="23">
        <v>329060</v>
      </c>
      <c r="J39" s="23">
        <v>346685</v>
      </c>
      <c r="K39" s="23">
        <v>17625</v>
      </c>
      <c r="L39" s="24">
        <v>43250</v>
      </c>
      <c r="M39" s="23">
        <v>255</v>
      </c>
      <c r="N39" s="23">
        <v>0</v>
      </c>
      <c r="O39" s="23">
        <v>347</v>
      </c>
      <c r="P39" s="23">
        <v>389</v>
      </c>
      <c r="Q39" s="23">
        <v>375</v>
      </c>
      <c r="R39" s="23">
        <v>0</v>
      </c>
      <c r="S39" s="23">
        <v>0</v>
      </c>
      <c r="T39" s="23">
        <v>0</v>
      </c>
    </row>
    <row r="40" spans="1:20" x14ac:dyDescent="0.25">
      <c r="A40" s="21" t="s">
        <v>153</v>
      </c>
      <c r="B40" s="21" t="s">
        <v>148</v>
      </c>
      <c r="C40" s="21" t="s">
        <v>89</v>
      </c>
      <c r="D40" s="21" t="s">
        <v>73</v>
      </c>
      <c r="E40" s="21" t="s">
        <v>74</v>
      </c>
      <c r="F40" s="21" t="s">
        <v>68</v>
      </c>
      <c r="G40" s="21" t="s">
        <v>157</v>
      </c>
      <c r="H40" s="24">
        <v>42862</v>
      </c>
      <c r="I40" s="23">
        <v>245850</v>
      </c>
      <c r="J40" s="23">
        <v>346685</v>
      </c>
      <c r="K40" s="23">
        <v>100835</v>
      </c>
      <c r="L40" s="24">
        <v>43316</v>
      </c>
      <c r="M40" s="23">
        <v>255</v>
      </c>
      <c r="N40" s="23">
        <v>0</v>
      </c>
      <c r="O40" s="23">
        <v>347</v>
      </c>
      <c r="P40" s="23">
        <v>389</v>
      </c>
      <c r="Q40" s="23">
        <v>375</v>
      </c>
      <c r="R40" s="23">
        <v>0</v>
      </c>
      <c r="S40" s="23">
        <v>0</v>
      </c>
      <c r="T40" s="23">
        <v>0</v>
      </c>
    </row>
    <row r="41" spans="1:20" x14ac:dyDescent="0.25">
      <c r="A41" s="21" t="s">
        <v>153</v>
      </c>
      <c r="B41" s="21" t="s">
        <v>148</v>
      </c>
      <c r="C41" s="21" t="s">
        <v>89</v>
      </c>
      <c r="D41" s="21" t="s">
        <v>76</v>
      </c>
      <c r="E41" s="21" t="s">
        <v>77</v>
      </c>
      <c r="F41" s="21" t="s">
        <v>68</v>
      </c>
      <c r="G41" s="21" t="s">
        <v>158</v>
      </c>
      <c r="H41" s="24">
        <v>42862</v>
      </c>
      <c r="I41" s="23">
        <v>245850</v>
      </c>
      <c r="J41" s="23">
        <v>346685</v>
      </c>
      <c r="K41" s="23">
        <v>100835</v>
      </c>
      <c r="L41" s="24">
        <v>43434</v>
      </c>
      <c r="M41" s="23">
        <v>255</v>
      </c>
      <c r="N41" s="23">
        <v>0</v>
      </c>
      <c r="O41" s="23">
        <v>347</v>
      </c>
      <c r="P41" s="23">
        <v>389</v>
      </c>
      <c r="Q41" s="23">
        <v>375</v>
      </c>
      <c r="R41" s="23">
        <v>0</v>
      </c>
      <c r="S41" s="23">
        <v>0</v>
      </c>
      <c r="T41" s="23">
        <v>0</v>
      </c>
    </row>
    <row r="42" spans="1:20" x14ac:dyDescent="0.25">
      <c r="A42" s="21" t="s">
        <v>159</v>
      </c>
      <c r="B42" s="21" t="s">
        <v>148</v>
      </c>
      <c r="C42" s="21" t="s">
        <v>89</v>
      </c>
      <c r="D42" s="21" t="s">
        <v>45</v>
      </c>
      <c r="E42" s="21" t="s">
        <v>72</v>
      </c>
      <c r="F42" s="21" t="s">
        <v>68</v>
      </c>
      <c r="G42" s="21" t="s">
        <v>160</v>
      </c>
      <c r="H42" s="24">
        <v>43220</v>
      </c>
      <c r="I42" s="23">
        <v>194666</v>
      </c>
      <c r="J42" s="23">
        <v>198793</v>
      </c>
      <c r="K42" s="23">
        <v>4127</v>
      </c>
      <c r="L42" s="24">
        <v>43268</v>
      </c>
      <c r="M42" s="23">
        <v>220</v>
      </c>
      <c r="N42" s="23">
        <v>0</v>
      </c>
      <c r="O42" s="23">
        <v>248</v>
      </c>
      <c r="P42" s="23">
        <v>286</v>
      </c>
      <c r="Q42" s="23">
        <v>275</v>
      </c>
      <c r="R42" s="23">
        <v>0</v>
      </c>
      <c r="S42" s="23">
        <v>0</v>
      </c>
      <c r="T42" s="23">
        <v>0</v>
      </c>
    </row>
    <row r="43" spans="1:20" x14ac:dyDescent="0.25">
      <c r="A43" s="21" t="s">
        <v>159</v>
      </c>
      <c r="B43" s="21" t="s">
        <v>148</v>
      </c>
      <c r="C43" s="21" t="s">
        <v>89</v>
      </c>
      <c r="D43" s="21" t="s">
        <v>66</v>
      </c>
      <c r="E43" s="21" t="s">
        <v>70</v>
      </c>
      <c r="F43" s="21" t="s">
        <v>68</v>
      </c>
      <c r="G43" s="21" t="s">
        <v>161</v>
      </c>
      <c r="H43" s="24">
        <v>43176</v>
      </c>
      <c r="I43" s="23">
        <v>184021</v>
      </c>
      <c r="J43" s="23">
        <v>198793</v>
      </c>
      <c r="K43" s="23">
        <v>14772</v>
      </c>
      <c r="L43" s="24">
        <v>43265</v>
      </c>
      <c r="M43" s="23">
        <v>220</v>
      </c>
      <c r="N43" s="23">
        <v>0</v>
      </c>
      <c r="O43" s="23">
        <v>248</v>
      </c>
      <c r="P43" s="23">
        <v>286</v>
      </c>
      <c r="Q43" s="23">
        <v>275</v>
      </c>
      <c r="R43" s="23">
        <v>0</v>
      </c>
      <c r="S43" s="23">
        <v>0</v>
      </c>
      <c r="T43" s="23">
        <v>0</v>
      </c>
    </row>
    <row r="44" spans="1:20" x14ac:dyDescent="0.25">
      <c r="A44" s="21" t="s">
        <v>159</v>
      </c>
      <c r="B44" s="21" t="s">
        <v>148</v>
      </c>
      <c r="C44" s="21" t="s">
        <v>89</v>
      </c>
      <c r="D44" s="21" t="s">
        <v>71</v>
      </c>
      <c r="E44" s="21" t="s">
        <v>70</v>
      </c>
      <c r="F44" s="21" t="s">
        <v>68</v>
      </c>
      <c r="G44" s="21" t="s">
        <v>162</v>
      </c>
      <c r="H44" s="24">
        <v>43176</v>
      </c>
      <c r="I44" s="23">
        <v>184021</v>
      </c>
      <c r="J44" s="23">
        <v>198793</v>
      </c>
      <c r="K44" s="23">
        <v>14772</v>
      </c>
      <c r="L44" s="24">
        <v>43265</v>
      </c>
      <c r="M44" s="23">
        <v>220</v>
      </c>
      <c r="N44" s="23">
        <v>0</v>
      </c>
      <c r="O44" s="23">
        <v>248</v>
      </c>
      <c r="P44" s="23">
        <v>286</v>
      </c>
      <c r="Q44" s="23">
        <v>275</v>
      </c>
      <c r="R44" s="23">
        <v>0</v>
      </c>
      <c r="S44" s="23">
        <v>0</v>
      </c>
      <c r="T44" s="23">
        <v>0</v>
      </c>
    </row>
    <row r="45" spans="1:20" x14ac:dyDescent="0.25">
      <c r="A45" s="21" t="s">
        <v>159</v>
      </c>
      <c r="B45" s="21" t="s">
        <v>148</v>
      </c>
      <c r="C45" s="21" t="s">
        <v>89</v>
      </c>
      <c r="D45" s="21" t="s">
        <v>73</v>
      </c>
      <c r="E45" s="21" t="s">
        <v>74</v>
      </c>
      <c r="F45" s="21" t="s">
        <v>68</v>
      </c>
      <c r="G45" s="21" t="s">
        <v>163</v>
      </c>
      <c r="H45" s="24">
        <v>42790</v>
      </c>
      <c r="I45" s="23">
        <v>122932</v>
      </c>
      <c r="J45" s="23">
        <v>198793</v>
      </c>
      <c r="K45" s="23">
        <v>75861</v>
      </c>
      <c r="L45" s="24">
        <v>43442</v>
      </c>
      <c r="M45" s="23">
        <v>220</v>
      </c>
      <c r="N45" s="23">
        <v>0</v>
      </c>
      <c r="O45" s="23">
        <v>248</v>
      </c>
      <c r="P45" s="23">
        <v>286</v>
      </c>
      <c r="Q45" s="23">
        <v>275</v>
      </c>
      <c r="R45" s="23">
        <v>0</v>
      </c>
      <c r="S45" s="23">
        <v>0</v>
      </c>
      <c r="T45" s="23">
        <v>0</v>
      </c>
    </row>
    <row r="46" spans="1:20" x14ac:dyDescent="0.25">
      <c r="A46" s="21" t="s">
        <v>159</v>
      </c>
      <c r="B46" s="21" t="s">
        <v>148</v>
      </c>
      <c r="C46" s="21" t="s">
        <v>89</v>
      </c>
      <c r="D46" s="21" t="s">
        <v>76</v>
      </c>
      <c r="E46" s="21" t="s">
        <v>77</v>
      </c>
      <c r="F46" s="21" t="s">
        <v>68</v>
      </c>
      <c r="G46" s="21" t="s">
        <v>164</v>
      </c>
      <c r="H46" s="24">
        <v>42790</v>
      </c>
      <c r="I46" s="23">
        <v>122932</v>
      </c>
      <c r="J46" s="23">
        <v>198793</v>
      </c>
      <c r="K46" s="23">
        <v>75861</v>
      </c>
      <c r="L46" s="24">
        <v>43578</v>
      </c>
      <c r="M46" s="23">
        <v>220</v>
      </c>
      <c r="N46" s="23">
        <v>0</v>
      </c>
      <c r="O46" s="23">
        <v>248</v>
      </c>
      <c r="P46" s="23">
        <v>286</v>
      </c>
      <c r="Q46" s="23">
        <v>275</v>
      </c>
      <c r="R46" s="23">
        <v>0</v>
      </c>
      <c r="S46" s="23">
        <v>0</v>
      </c>
      <c r="T46" s="23">
        <v>0</v>
      </c>
    </row>
    <row r="47" spans="1:20" x14ac:dyDescent="0.25">
      <c r="A47" s="21" t="s">
        <v>165</v>
      </c>
      <c r="B47" s="21" t="s">
        <v>148</v>
      </c>
      <c r="C47" s="21" t="s">
        <v>88</v>
      </c>
      <c r="D47" s="21" t="s">
        <v>45</v>
      </c>
      <c r="E47" s="21" t="s">
        <v>72</v>
      </c>
      <c r="F47" s="21" t="s">
        <v>68</v>
      </c>
      <c r="G47" s="21" t="s">
        <v>166</v>
      </c>
      <c r="H47" s="24">
        <v>43223</v>
      </c>
      <c r="I47" s="23">
        <v>278139</v>
      </c>
      <c r="J47" s="23">
        <v>278517</v>
      </c>
      <c r="K47" s="23">
        <v>378</v>
      </c>
      <c r="L47" s="24">
        <v>43308</v>
      </c>
      <c r="M47" s="23">
        <v>144</v>
      </c>
      <c r="N47" s="23">
        <v>0</v>
      </c>
      <c r="O47" s="23">
        <v>17</v>
      </c>
      <c r="P47" s="23">
        <v>0</v>
      </c>
      <c r="Q47" s="23">
        <v>175</v>
      </c>
      <c r="R47" s="23">
        <v>0</v>
      </c>
      <c r="S47" s="23">
        <v>0</v>
      </c>
      <c r="T47" s="23">
        <v>0</v>
      </c>
    </row>
    <row r="48" spans="1:20" x14ac:dyDescent="0.25">
      <c r="A48" s="21" t="s">
        <v>165</v>
      </c>
      <c r="B48" s="21" t="s">
        <v>148</v>
      </c>
      <c r="C48" s="21" t="s">
        <v>88</v>
      </c>
      <c r="D48" s="21" t="s">
        <v>66</v>
      </c>
      <c r="E48" s="21" t="s">
        <v>70</v>
      </c>
      <c r="F48" s="21" t="s">
        <v>68</v>
      </c>
      <c r="G48" s="21" t="s">
        <v>167</v>
      </c>
      <c r="H48" s="24">
        <v>43164</v>
      </c>
      <c r="I48" s="23">
        <v>267673</v>
      </c>
      <c r="J48" s="23">
        <v>278517</v>
      </c>
      <c r="K48" s="23">
        <v>10844</v>
      </c>
      <c r="L48" s="24">
        <v>43305</v>
      </c>
      <c r="M48" s="23">
        <v>144</v>
      </c>
      <c r="N48" s="23">
        <v>0</v>
      </c>
      <c r="O48" s="23">
        <v>17</v>
      </c>
      <c r="P48" s="23">
        <v>0</v>
      </c>
      <c r="Q48" s="23">
        <v>175</v>
      </c>
      <c r="R48" s="23">
        <v>0</v>
      </c>
      <c r="S48" s="23">
        <v>0</v>
      </c>
      <c r="T48" s="23">
        <v>0</v>
      </c>
    </row>
    <row r="49" spans="1:20" x14ac:dyDescent="0.25">
      <c r="A49" s="21" t="s">
        <v>165</v>
      </c>
      <c r="B49" s="21" t="s">
        <v>148</v>
      </c>
      <c r="C49" s="21" t="s">
        <v>88</v>
      </c>
      <c r="D49" s="21" t="s">
        <v>71</v>
      </c>
      <c r="E49" s="21" t="s">
        <v>70</v>
      </c>
      <c r="F49" s="21" t="s">
        <v>68</v>
      </c>
      <c r="G49" s="21" t="s">
        <v>168</v>
      </c>
      <c r="H49" s="24">
        <v>43164</v>
      </c>
      <c r="I49" s="23">
        <v>267673</v>
      </c>
      <c r="J49" s="23">
        <v>278517</v>
      </c>
      <c r="K49" s="23">
        <v>10844</v>
      </c>
      <c r="L49" s="24">
        <v>43305</v>
      </c>
      <c r="M49" s="23">
        <v>144</v>
      </c>
      <c r="N49" s="23">
        <v>0</v>
      </c>
      <c r="O49" s="23">
        <v>17</v>
      </c>
      <c r="P49" s="23">
        <v>0</v>
      </c>
      <c r="Q49" s="23">
        <v>175</v>
      </c>
      <c r="R49" s="23">
        <v>0</v>
      </c>
      <c r="S49" s="23">
        <v>0</v>
      </c>
      <c r="T49" s="23">
        <v>0</v>
      </c>
    </row>
    <row r="50" spans="1:20" x14ac:dyDescent="0.25">
      <c r="A50" s="21" t="s">
        <v>165</v>
      </c>
      <c r="B50" s="21" t="s">
        <v>148</v>
      </c>
      <c r="C50" s="21" t="s">
        <v>88</v>
      </c>
      <c r="D50" s="21" t="s">
        <v>73</v>
      </c>
      <c r="E50" s="21" t="s">
        <v>74</v>
      </c>
      <c r="F50" s="21" t="s">
        <v>68</v>
      </c>
      <c r="G50" s="21" t="s">
        <v>169</v>
      </c>
      <c r="H50" s="24">
        <v>43029</v>
      </c>
      <c r="I50" s="23">
        <v>247428</v>
      </c>
      <c r="J50" s="23">
        <v>278517</v>
      </c>
      <c r="K50" s="23">
        <v>31089</v>
      </c>
      <c r="L50" s="24">
        <v>43858</v>
      </c>
      <c r="M50" s="23">
        <v>144</v>
      </c>
      <c r="N50" s="23">
        <v>0</v>
      </c>
      <c r="O50" s="23">
        <v>17</v>
      </c>
      <c r="P50" s="23">
        <v>0</v>
      </c>
      <c r="Q50" s="23">
        <v>175</v>
      </c>
      <c r="R50" s="23">
        <v>0</v>
      </c>
      <c r="S50" s="23">
        <v>0</v>
      </c>
      <c r="T50" s="23">
        <v>0</v>
      </c>
    </row>
    <row r="51" spans="1:20" x14ac:dyDescent="0.25">
      <c r="A51" s="21" t="s">
        <v>165</v>
      </c>
      <c r="B51" s="21" t="s">
        <v>148</v>
      </c>
      <c r="C51" s="21" t="s">
        <v>88</v>
      </c>
      <c r="D51" s="21" t="s">
        <v>76</v>
      </c>
      <c r="E51" s="21" t="s">
        <v>77</v>
      </c>
      <c r="F51" s="21" t="s">
        <v>68</v>
      </c>
      <c r="G51" s="21" t="s">
        <v>170</v>
      </c>
      <c r="H51" s="24">
        <v>42403</v>
      </c>
      <c r="I51" s="23">
        <v>172206</v>
      </c>
      <c r="J51" s="23">
        <v>278517</v>
      </c>
      <c r="K51" s="23">
        <v>106311</v>
      </c>
      <c r="L51" s="24">
        <v>43544</v>
      </c>
      <c r="M51" s="23">
        <v>144</v>
      </c>
      <c r="N51" s="23">
        <v>0</v>
      </c>
      <c r="O51" s="23">
        <v>17</v>
      </c>
      <c r="P51" s="23">
        <v>0</v>
      </c>
      <c r="Q51" s="23">
        <v>175</v>
      </c>
      <c r="R51" s="23">
        <v>0</v>
      </c>
      <c r="S51" s="23">
        <v>0</v>
      </c>
      <c r="T51" s="23">
        <v>0</v>
      </c>
    </row>
    <row r="52" spans="1:20" x14ac:dyDescent="0.25">
      <c r="A52" s="21" t="s">
        <v>171</v>
      </c>
      <c r="B52" s="21" t="s">
        <v>148</v>
      </c>
      <c r="C52" s="21" t="s">
        <v>88</v>
      </c>
      <c r="D52" s="21" t="s">
        <v>45</v>
      </c>
      <c r="E52" s="21" t="s">
        <v>72</v>
      </c>
      <c r="F52" s="21" t="s">
        <v>68</v>
      </c>
      <c r="G52" s="21" t="s">
        <v>172</v>
      </c>
      <c r="H52" s="24">
        <v>43231</v>
      </c>
      <c r="I52" s="23">
        <v>283785</v>
      </c>
      <c r="J52" s="23">
        <v>284840</v>
      </c>
      <c r="K52" s="23">
        <v>1055</v>
      </c>
      <c r="L52" s="24">
        <v>43296</v>
      </c>
      <c r="M52" s="23">
        <v>162</v>
      </c>
      <c r="N52" s="23">
        <v>0</v>
      </c>
      <c r="O52" s="23">
        <v>218</v>
      </c>
      <c r="P52" s="23">
        <v>90</v>
      </c>
      <c r="Q52" s="23">
        <v>175</v>
      </c>
      <c r="R52" s="23">
        <v>0</v>
      </c>
      <c r="S52" s="23">
        <v>0</v>
      </c>
      <c r="T52" s="23">
        <v>0</v>
      </c>
    </row>
    <row r="53" spans="1:20" x14ac:dyDescent="0.25">
      <c r="A53" s="21" t="s">
        <v>171</v>
      </c>
      <c r="B53" s="21" t="s">
        <v>148</v>
      </c>
      <c r="C53" s="21" t="s">
        <v>88</v>
      </c>
      <c r="D53" s="21" t="s">
        <v>66</v>
      </c>
      <c r="E53" s="21" t="s">
        <v>70</v>
      </c>
      <c r="F53" s="21" t="s">
        <v>68</v>
      </c>
      <c r="G53" s="21" t="s">
        <v>173</v>
      </c>
      <c r="H53" s="24">
        <v>43172</v>
      </c>
      <c r="I53" s="23">
        <v>274086</v>
      </c>
      <c r="J53" s="23">
        <v>284840</v>
      </c>
      <c r="K53" s="23">
        <v>10754</v>
      </c>
      <c r="L53" s="24">
        <v>43298</v>
      </c>
      <c r="M53" s="23">
        <v>162</v>
      </c>
      <c r="N53" s="23">
        <v>0</v>
      </c>
      <c r="O53" s="23">
        <v>218</v>
      </c>
      <c r="P53" s="23">
        <v>90</v>
      </c>
      <c r="Q53" s="23">
        <v>175</v>
      </c>
      <c r="R53" s="23">
        <v>0</v>
      </c>
      <c r="S53" s="23">
        <v>0</v>
      </c>
      <c r="T53" s="23">
        <v>0</v>
      </c>
    </row>
    <row r="54" spans="1:20" x14ac:dyDescent="0.25">
      <c r="A54" s="21" t="s">
        <v>171</v>
      </c>
      <c r="B54" s="21" t="s">
        <v>148</v>
      </c>
      <c r="C54" s="21" t="s">
        <v>88</v>
      </c>
      <c r="D54" s="21" t="s">
        <v>71</v>
      </c>
      <c r="E54" s="21" t="s">
        <v>70</v>
      </c>
      <c r="F54" s="21" t="s">
        <v>68</v>
      </c>
      <c r="G54" s="21" t="s">
        <v>174</v>
      </c>
      <c r="H54" s="24">
        <v>43172</v>
      </c>
      <c r="I54" s="23">
        <v>274086</v>
      </c>
      <c r="J54" s="23">
        <v>284840</v>
      </c>
      <c r="K54" s="23">
        <v>10754</v>
      </c>
      <c r="L54" s="24">
        <v>43298</v>
      </c>
      <c r="M54" s="23">
        <v>162</v>
      </c>
      <c r="N54" s="23">
        <v>0</v>
      </c>
      <c r="O54" s="23">
        <v>218</v>
      </c>
      <c r="P54" s="23">
        <v>90</v>
      </c>
      <c r="Q54" s="23">
        <v>175</v>
      </c>
      <c r="R54" s="23">
        <v>0</v>
      </c>
      <c r="S54" s="23">
        <v>0</v>
      </c>
      <c r="T54" s="23">
        <v>0</v>
      </c>
    </row>
    <row r="55" spans="1:20" x14ac:dyDescent="0.25">
      <c r="A55" s="21" t="s">
        <v>171</v>
      </c>
      <c r="B55" s="21" t="s">
        <v>148</v>
      </c>
      <c r="C55" s="21" t="s">
        <v>88</v>
      </c>
      <c r="D55" s="21" t="s">
        <v>73</v>
      </c>
      <c r="E55" s="21" t="s">
        <v>74</v>
      </c>
      <c r="F55" s="21" t="s">
        <v>68</v>
      </c>
      <c r="G55" s="21" t="s">
        <v>175</v>
      </c>
      <c r="H55" s="24">
        <v>43076</v>
      </c>
      <c r="I55" s="23">
        <v>258916</v>
      </c>
      <c r="J55" s="23">
        <v>284840</v>
      </c>
      <c r="K55" s="23">
        <v>25924</v>
      </c>
      <c r="L55" s="24">
        <v>43822</v>
      </c>
      <c r="M55" s="23">
        <v>162</v>
      </c>
      <c r="N55" s="23">
        <v>0</v>
      </c>
      <c r="O55" s="23">
        <v>218</v>
      </c>
      <c r="P55" s="23">
        <v>90</v>
      </c>
      <c r="Q55" s="23">
        <v>175</v>
      </c>
      <c r="R55" s="23">
        <v>0</v>
      </c>
      <c r="S55" s="23">
        <v>0</v>
      </c>
      <c r="T55" s="23">
        <v>0</v>
      </c>
    </row>
    <row r="56" spans="1:20" x14ac:dyDescent="0.25">
      <c r="A56" s="21" t="s">
        <v>171</v>
      </c>
      <c r="B56" s="21" t="s">
        <v>148</v>
      </c>
      <c r="C56" s="21" t="s">
        <v>88</v>
      </c>
      <c r="D56" s="21" t="s">
        <v>76</v>
      </c>
      <c r="E56" s="21" t="s">
        <v>77</v>
      </c>
      <c r="F56" s="21" t="s">
        <v>68</v>
      </c>
      <c r="G56" s="21" t="s">
        <v>176</v>
      </c>
      <c r="H56" s="24">
        <v>42737</v>
      </c>
      <c r="I56" s="23">
        <v>200395</v>
      </c>
      <c r="J56" s="23">
        <v>284840</v>
      </c>
      <c r="K56" s="23">
        <v>84445</v>
      </c>
      <c r="L56" s="24">
        <v>43646</v>
      </c>
      <c r="M56" s="23">
        <v>162</v>
      </c>
      <c r="N56" s="23">
        <v>0</v>
      </c>
      <c r="O56" s="23">
        <v>218</v>
      </c>
      <c r="P56" s="23">
        <v>90</v>
      </c>
      <c r="Q56" s="23">
        <v>175</v>
      </c>
      <c r="R56" s="23">
        <v>0</v>
      </c>
      <c r="S56" s="23">
        <v>0</v>
      </c>
      <c r="T56" s="23">
        <v>0</v>
      </c>
    </row>
    <row r="57" spans="1:20" x14ac:dyDescent="0.25">
      <c r="A57" s="21" t="s">
        <v>177</v>
      </c>
      <c r="B57" s="21" t="s">
        <v>148</v>
      </c>
      <c r="C57" s="21" t="s">
        <v>88</v>
      </c>
      <c r="D57" s="21" t="s">
        <v>45</v>
      </c>
      <c r="E57" s="21" t="s">
        <v>72</v>
      </c>
      <c r="F57" s="21" t="s">
        <v>68</v>
      </c>
      <c r="G57" s="21" t="s">
        <v>178</v>
      </c>
      <c r="H57" s="24">
        <v>43237</v>
      </c>
      <c r="I57" s="23">
        <v>431832</v>
      </c>
      <c r="J57" s="23">
        <v>432100</v>
      </c>
      <c r="K57" s="23">
        <v>268</v>
      </c>
      <c r="L57" s="24">
        <v>43281</v>
      </c>
      <c r="M57" s="23">
        <v>242</v>
      </c>
      <c r="N57" s="23">
        <v>0</v>
      </c>
      <c r="O57" s="23">
        <v>350</v>
      </c>
      <c r="P57" s="23">
        <v>390</v>
      </c>
      <c r="Q57" s="23">
        <v>268</v>
      </c>
      <c r="R57" s="23">
        <v>0</v>
      </c>
      <c r="S57" s="23">
        <v>0</v>
      </c>
      <c r="T57" s="23">
        <v>0</v>
      </c>
    </row>
    <row r="58" spans="1:20" x14ac:dyDescent="0.25">
      <c r="A58" s="21" t="s">
        <v>177</v>
      </c>
      <c r="B58" s="21" t="s">
        <v>148</v>
      </c>
      <c r="C58" s="21" t="s">
        <v>88</v>
      </c>
      <c r="D58" s="21" t="s">
        <v>66</v>
      </c>
      <c r="E58" s="21" t="s">
        <v>70</v>
      </c>
      <c r="F58" s="21" t="s">
        <v>68</v>
      </c>
      <c r="G58" s="21" t="s">
        <v>179</v>
      </c>
      <c r="H58" s="24">
        <v>43191</v>
      </c>
      <c r="I58" s="23">
        <v>420364</v>
      </c>
      <c r="J58" s="23">
        <v>432100</v>
      </c>
      <c r="K58" s="23">
        <v>11736</v>
      </c>
      <c r="L58" s="24">
        <v>43275</v>
      </c>
      <c r="M58" s="23">
        <v>242</v>
      </c>
      <c r="N58" s="23">
        <v>0</v>
      </c>
      <c r="O58" s="23">
        <v>350</v>
      </c>
      <c r="P58" s="23">
        <v>390</v>
      </c>
      <c r="Q58" s="23">
        <v>268</v>
      </c>
      <c r="R58" s="23">
        <v>0</v>
      </c>
      <c r="S58" s="23">
        <v>0</v>
      </c>
      <c r="T58" s="23">
        <v>0</v>
      </c>
    </row>
    <row r="59" spans="1:20" x14ac:dyDescent="0.25">
      <c r="A59" s="21" t="s">
        <v>177</v>
      </c>
      <c r="B59" s="21" t="s">
        <v>148</v>
      </c>
      <c r="C59" s="21" t="s">
        <v>88</v>
      </c>
      <c r="D59" s="21" t="s">
        <v>71</v>
      </c>
      <c r="E59" s="21" t="s">
        <v>70</v>
      </c>
      <c r="F59" s="21" t="s">
        <v>68</v>
      </c>
      <c r="G59" s="21" t="s">
        <v>180</v>
      </c>
      <c r="H59" s="24">
        <v>43149</v>
      </c>
      <c r="I59" s="23">
        <v>409591</v>
      </c>
      <c r="J59" s="23">
        <v>432100</v>
      </c>
      <c r="K59" s="23">
        <v>22509</v>
      </c>
      <c r="L59" s="24">
        <v>43241</v>
      </c>
      <c r="M59" s="23">
        <v>242</v>
      </c>
      <c r="N59" s="23">
        <v>0</v>
      </c>
      <c r="O59" s="23">
        <v>350</v>
      </c>
      <c r="P59" s="23">
        <v>390</v>
      </c>
      <c r="Q59" s="23">
        <v>268</v>
      </c>
      <c r="R59" s="23">
        <v>0</v>
      </c>
      <c r="S59" s="23">
        <v>0</v>
      </c>
      <c r="T59" s="23">
        <v>0</v>
      </c>
    </row>
    <row r="60" spans="1:20" x14ac:dyDescent="0.25">
      <c r="A60" s="21" t="s">
        <v>177</v>
      </c>
      <c r="B60" s="21" t="s">
        <v>148</v>
      </c>
      <c r="C60" s="21" t="s">
        <v>88</v>
      </c>
      <c r="D60" s="21" t="s">
        <v>73</v>
      </c>
      <c r="E60" s="21" t="s">
        <v>74</v>
      </c>
      <c r="F60" s="21" t="s">
        <v>68</v>
      </c>
      <c r="G60" s="21" t="s">
        <v>181</v>
      </c>
      <c r="H60" s="24">
        <v>43009</v>
      </c>
      <c r="I60" s="23">
        <v>381612</v>
      </c>
      <c r="J60" s="23">
        <v>432100</v>
      </c>
      <c r="K60" s="23">
        <v>50488</v>
      </c>
      <c r="L60" s="24">
        <v>43528</v>
      </c>
      <c r="M60" s="23">
        <v>242</v>
      </c>
      <c r="N60" s="23">
        <v>0</v>
      </c>
      <c r="O60" s="23">
        <v>350</v>
      </c>
      <c r="P60" s="23">
        <v>390</v>
      </c>
      <c r="Q60" s="23">
        <v>268</v>
      </c>
      <c r="R60" s="23">
        <v>0</v>
      </c>
      <c r="S60" s="23">
        <v>0</v>
      </c>
      <c r="T60" s="23">
        <v>0</v>
      </c>
    </row>
    <row r="61" spans="1:20" x14ac:dyDescent="0.25">
      <c r="A61" s="21" t="s">
        <v>177</v>
      </c>
      <c r="B61" s="21" t="s">
        <v>148</v>
      </c>
      <c r="C61" s="21" t="s">
        <v>88</v>
      </c>
      <c r="D61" s="21" t="s">
        <v>76</v>
      </c>
      <c r="E61" s="21" t="s">
        <v>77</v>
      </c>
      <c r="F61" s="21" t="s">
        <v>68</v>
      </c>
      <c r="G61" s="21" t="s">
        <v>182</v>
      </c>
      <c r="H61" s="24">
        <v>42645</v>
      </c>
      <c r="I61" s="23">
        <v>306259</v>
      </c>
      <c r="J61" s="23">
        <v>432100</v>
      </c>
      <c r="K61" s="23">
        <v>125841</v>
      </c>
      <c r="L61" s="24">
        <v>43341</v>
      </c>
      <c r="M61" s="23">
        <v>242</v>
      </c>
      <c r="N61" s="23">
        <v>0</v>
      </c>
      <c r="O61" s="23">
        <v>350</v>
      </c>
      <c r="P61" s="23">
        <v>390</v>
      </c>
      <c r="Q61" s="23">
        <v>268</v>
      </c>
      <c r="R61" s="23">
        <v>0</v>
      </c>
      <c r="S61" s="23">
        <v>0</v>
      </c>
      <c r="T61" s="23">
        <v>0</v>
      </c>
    </row>
    <row r="62" spans="1:20" x14ac:dyDescent="0.25">
      <c r="A62" s="21" t="s">
        <v>183</v>
      </c>
      <c r="B62" s="21" t="s">
        <v>148</v>
      </c>
      <c r="C62" s="21" t="s">
        <v>87</v>
      </c>
      <c r="D62" s="21" t="s">
        <v>45</v>
      </c>
      <c r="E62" s="21" t="s">
        <v>72</v>
      </c>
      <c r="F62" s="21" t="s">
        <v>68</v>
      </c>
      <c r="G62" s="21" t="s">
        <v>184</v>
      </c>
      <c r="H62" s="24">
        <v>43226</v>
      </c>
      <c r="I62" s="23">
        <v>684347</v>
      </c>
      <c r="J62" s="23">
        <v>685551</v>
      </c>
      <c r="K62" s="23">
        <v>1204</v>
      </c>
      <c r="L62" s="24">
        <v>43285</v>
      </c>
      <c r="M62" s="23">
        <v>198</v>
      </c>
      <c r="N62" s="23">
        <v>0</v>
      </c>
      <c r="O62" s="23">
        <v>201</v>
      </c>
      <c r="P62" s="23">
        <v>203</v>
      </c>
      <c r="Q62" s="23">
        <v>203</v>
      </c>
      <c r="R62" s="23">
        <v>0</v>
      </c>
      <c r="S62" s="23">
        <v>0</v>
      </c>
      <c r="T62" s="23">
        <v>0</v>
      </c>
    </row>
    <row r="63" spans="1:20" x14ac:dyDescent="0.25">
      <c r="A63" s="21" t="s">
        <v>183</v>
      </c>
      <c r="B63" s="21" t="s">
        <v>148</v>
      </c>
      <c r="C63" s="21" t="s">
        <v>87</v>
      </c>
      <c r="D63" s="21" t="s">
        <v>66</v>
      </c>
      <c r="E63" s="21" t="s">
        <v>70</v>
      </c>
      <c r="F63" s="21" t="s">
        <v>68</v>
      </c>
      <c r="G63" s="21" t="s">
        <v>184</v>
      </c>
      <c r="H63" s="24">
        <v>43226</v>
      </c>
      <c r="I63" s="23">
        <v>684347</v>
      </c>
      <c r="J63" s="23">
        <v>685551</v>
      </c>
      <c r="K63" s="23">
        <v>1204</v>
      </c>
      <c r="L63" s="24">
        <v>43336</v>
      </c>
      <c r="M63" s="23">
        <v>198</v>
      </c>
      <c r="N63" s="23">
        <v>0</v>
      </c>
      <c r="O63" s="23">
        <v>201</v>
      </c>
      <c r="P63" s="23">
        <v>203</v>
      </c>
      <c r="Q63" s="23">
        <v>203</v>
      </c>
      <c r="R63" s="23">
        <v>0</v>
      </c>
      <c r="S63" s="23">
        <v>0</v>
      </c>
      <c r="T63" s="23">
        <v>0</v>
      </c>
    </row>
    <row r="64" spans="1:20" x14ac:dyDescent="0.25">
      <c r="A64" s="21" t="s">
        <v>183</v>
      </c>
      <c r="B64" s="21" t="s">
        <v>148</v>
      </c>
      <c r="C64" s="21" t="s">
        <v>87</v>
      </c>
      <c r="D64" s="21" t="s">
        <v>71</v>
      </c>
      <c r="E64" s="21" t="s">
        <v>70</v>
      </c>
      <c r="F64" s="21" t="s">
        <v>68</v>
      </c>
      <c r="G64" s="21" t="s">
        <v>185</v>
      </c>
      <c r="H64" s="24">
        <v>43228</v>
      </c>
      <c r="I64" s="23">
        <v>684347</v>
      </c>
      <c r="J64" s="23">
        <v>685551</v>
      </c>
      <c r="K64" s="23">
        <v>1204</v>
      </c>
      <c r="L64" s="24">
        <v>43336</v>
      </c>
      <c r="M64" s="23">
        <v>198</v>
      </c>
      <c r="N64" s="23">
        <v>0</v>
      </c>
      <c r="O64" s="23">
        <v>201</v>
      </c>
      <c r="P64" s="23">
        <v>203</v>
      </c>
      <c r="Q64" s="23">
        <v>203</v>
      </c>
      <c r="R64" s="23">
        <v>0</v>
      </c>
      <c r="S64" s="23">
        <v>0</v>
      </c>
      <c r="T64" s="23">
        <v>0</v>
      </c>
    </row>
    <row r="65" spans="1:20" x14ac:dyDescent="0.25">
      <c r="A65" s="21" t="s">
        <v>183</v>
      </c>
      <c r="B65" s="21" t="s">
        <v>148</v>
      </c>
      <c r="C65" s="21" t="s">
        <v>87</v>
      </c>
      <c r="D65" s="21" t="s">
        <v>73</v>
      </c>
      <c r="E65" s="21" t="s">
        <v>74</v>
      </c>
      <c r="F65" s="21" t="s">
        <v>68</v>
      </c>
      <c r="G65" s="21" t="s">
        <v>186</v>
      </c>
      <c r="H65" s="24">
        <v>43076</v>
      </c>
      <c r="I65" s="23">
        <v>650080</v>
      </c>
      <c r="J65" s="23">
        <v>685551</v>
      </c>
      <c r="K65" s="23">
        <v>35471</v>
      </c>
      <c r="L65" s="24">
        <v>43668</v>
      </c>
      <c r="M65" s="23">
        <v>198</v>
      </c>
      <c r="N65" s="23">
        <v>0</v>
      </c>
      <c r="O65" s="23">
        <v>201</v>
      </c>
      <c r="P65" s="23">
        <v>203</v>
      </c>
      <c r="Q65" s="23">
        <v>203</v>
      </c>
      <c r="R65" s="23">
        <v>0</v>
      </c>
      <c r="S65" s="23">
        <v>0</v>
      </c>
      <c r="T65" s="23">
        <v>0</v>
      </c>
    </row>
    <row r="66" spans="1:20" x14ac:dyDescent="0.25">
      <c r="A66" s="21" t="s">
        <v>183</v>
      </c>
      <c r="B66" s="21" t="s">
        <v>148</v>
      </c>
      <c r="C66" s="21" t="s">
        <v>87</v>
      </c>
      <c r="D66" s="21" t="s">
        <v>76</v>
      </c>
      <c r="E66" s="21" t="s">
        <v>77</v>
      </c>
      <c r="F66" s="21" t="s">
        <v>68</v>
      </c>
      <c r="G66" s="21" t="s">
        <v>187</v>
      </c>
      <c r="H66" s="24">
        <v>42634</v>
      </c>
      <c r="I66" s="23">
        <v>550589</v>
      </c>
      <c r="J66" s="23">
        <v>685551</v>
      </c>
      <c r="K66" s="23">
        <v>134962</v>
      </c>
      <c r="L66" s="24">
        <v>43317</v>
      </c>
      <c r="M66" s="23">
        <v>198</v>
      </c>
      <c r="N66" s="23">
        <v>0</v>
      </c>
      <c r="O66" s="23">
        <v>201</v>
      </c>
      <c r="P66" s="23">
        <v>203</v>
      </c>
      <c r="Q66" s="23">
        <v>203</v>
      </c>
      <c r="R66" s="23">
        <v>0</v>
      </c>
      <c r="S66" s="23">
        <v>0</v>
      </c>
      <c r="T66" s="23">
        <v>0</v>
      </c>
    </row>
    <row r="67" spans="1:20" x14ac:dyDescent="0.25">
      <c r="A67" s="21" t="s">
        <v>188</v>
      </c>
      <c r="B67" s="21" t="s">
        <v>148</v>
      </c>
      <c r="C67" s="21" t="s">
        <v>87</v>
      </c>
      <c r="D67" s="21" t="s">
        <v>45</v>
      </c>
      <c r="E67" s="21" t="s">
        <v>72</v>
      </c>
      <c r="F67" s="21" t="s">
        <v>68</v>
      </c>
      <c r="G67" s="21" t="s">
        <v>189</v>
      </c>
      <c r="H67" s="24">
        <v>43202</v>
      </c>
      <c r="I67" s="23">
        <v>438345</v>
      </c>
      <c r="J67" s="23">
        <v>443505</v>
      </c>
      <c r="K67" s="23">
        <v>5160</v>
      </c>
      <c r="L67" s="24">
        <v>43272</v>
      </c>
      <c r="M67" s="23">
        <v>154</v>
      </c>
      <c r="N67" s="23">
        <v>0</v>
      </c>
      <c r="O67" s="23">
        <v>179</v>
      </c>
      <c r="P67" s="23">
        <v>179</v>
      </c>
      <c r="Q67" s="23">
        <v>175</v>
      </c>
      <c r="R67" s="23">
        <v>0</v>
      </c>
      <c r="S67" s="23">
        <v>0</v>
      </c>
      <c r="T67" s="23">
        <v>0</v>
      </c>
    </row>
    <row r="68" spans="1:20" x14ac:dyDescent="0.25">
      <c r="A68" s="21" t="s">
        <v>188</v>
      </c>
      <c r="B68" s="21" t="s">
        <v>148</v>
      </c>
      <c r="C68" s="21" t="s">
        <v>87</v>
      </c>
      <c r="D68" s="21" t="s">
        <v>66</v>
      </c>
      <c r="E68" s="21" t="s">
        <v>70</v>
      </c>
      <c r="F68" s="21" t="s">
        <v>68</v>
      </c>
      <c r="G68" s="21" t="s">
        <v>189</v>
      </c>
      <c r="H68" s="24">
        <v>43202</v>
      </c>
      <c r="I68" s="23">
        <v>438345</v>
      </c>
      <c r="J68" s="23">
        <v>443505</v>
      </c>
      <c r="K68" s="23">
        <v>5160</v>
      </c>
      <c r="L68" s="24">
        <v>43337</v>
      </c>
      <c r="M68" s="23">
        <v>154</v>
      </c>
      <c r="N68" s="23">
        <v>0</v>
      </c>
      <c r="O68" s="23">
        <v>179</v>
      </c>
      <c r="P68" s="23">
        <v>179</v>
      </c>
      <c r="Q68" s="23">
        <v>175</v>
      </c>
      <c r="R68" s="23">
        <v>0</v>
      </c>
      <c r="S68" s="23">
        <v>0</v>
      </c>
      <c r="T68" s="23">
        <v>0</v>
      </c>
    </row>
    <row r="69" spans="1:20" x14ac:dyDescent="0.25">
      <c r="A69" s="21" t="s">
        <v>188</v>
      </c>
      <c r="B69" s="21" t="s">
        <v>148</v>
      </c>
      <c r="C69" s="21" t="s">
        <v>87</v>
      </c>
      <c r="D69" s="21" t="s">
        <v>71</v>
      </c>
      <c r="E69" s="21" t="s">
        <v>70</v>
      </c>
      <c r="F69" s="21" t="s">
        <v>68</v>
      </c>
      <c r="G69" s="21" t="s">
        <v>190</v>
      </c>
      <c r="H69" s="24">
        <v>43136</v>
      </c>
      <c r="I69" s="23">
        <v>427888</v>
      </c>
      <c r="J69" s="23">
        <v>443505</v>
      </c>
      <c r="K69" s="23">
        <v>15617</v>
      </c>
      <c r="L69" s="24">
        <v>43269</v>
      </c>
      <c r="M69" s="23">
        <v>154</v>
      </c>
      <c r="N69" s="23">
        <v>0</v>
      </c>
      <c r="O69" s="23">
        <v>179</v>
      </c>
      <c r="P69" s="23">
        <v>179</v>
      </c>
      <c r="Q69" s="23">
        <v>175</v>
      </c>
      <c r="R69" s="23">
        <v>0</v>
      </c>
      <c r="S69" s="23">
        <v>0</v>
      </c>
      <c r="T69" s="23">
        <v>0</v>
      </c>
    </row>
    <row r="70" spans="1:20" x14ac:dyDescent="0.25">
      <c r="A70" s="21" t="s">
        <v>188</v>
      </c>
      <c r="B70" s="21" t="s">
        <v>148</v>
      </c>
      <c r="C70" s="21" t="s">
        <v>87</v>
      </c>
      <c r="D70" s="21" t="s">
        <v>73</v>
      </c>
      <c r="E70" s="21" t="s">
        <v>74</v>
      </c>
      <c r="F70" s="21" t="s">
        <v>68</v>
      </c>
      <c r="G70" s="21" t="s">
        <v>191</v>
      </c>
      <c r="H70" s="24">
        <v>42689</v>
      </c>
      <c r="I70" s="23">
        <v>366024</v>
      </c>
      <c r="J70" s="23">
        <v>443505</v>
      </c>
      <c r="K70" s="23">
        <v>77481</v>
      </c>
      <c r="L70" s="24">
        <v>43517</v>
      </c>
      <c r="M70" s="23">
        <v>154</v>
      </c>
      <c r="N70" s="23">
        <v>0</v>
      </c>
      <c r="O70" s="23">
        <v>179</v>
      </c>
      <c r="P70" s="23">
        <v>179</v>
      </c>
      <c r="Q70" s="23">
        <v>175</v>
      </c>
      <c r="R70" s="23">
        <v>0</v>
      </c>
      <c r="S70" s="23">
        <v>0</v>
      </c>
      <c r="T70" s="23">
        <v>0</v>
      </c>
    </row>
    <row r="71" spans="1:20" x14ac:dyDescent="0.25">
      <c r="A71" s="21" t="s">
        <v>188</v>
      </c>
      <c r="B71" s="21" t="s">
        <v>148</v>
      </c>
      <c r="C71" s="21" t="s">
        <v>87</v>
      </c>
      <c r="D71" s="21" t="s">
        <v>76</v>
      </c>
      <c r="E71" s="21" t="s">
        <v>77</v>
      </c>
      <c r="F71" s="21" t="s">
        <v>68</v>
      </c>
      <c r="G71" s="21" t="s">
        <v>192</v>
      </c>
      <c r="H71" s="24">
        <v>42631</v>
      </c>
      <c r="I71" s="23">
        <v>355636</v>
      </c>
      <c r="J71" s="23">
        <v>443505</v>
      </c>
      <c r="K71" s="23">
        <v>87869</v>
      </c>
      <c r="L71" s="24">
        <v>43644</v>
      </c>
      <c r="M71" s="23">
        <v>154</v>
      </c>
      <c r="N71" s="23">
        <v>0</v>
      </c>
      <c r="O71" s="23">
        <v>179</v>
      </c>
      <c r="P71" s="23">
        <v>179</v>
      </c>
      <c r="Q71" s="23">
        <v>175</v>
      </c>
      <c r="R71" s="23">
        <v>0</v>
      </c>
      <c r="S71" s="23">
        <v>0</v>
      </c>
      <c r="T71" s="23">
        <v>0</v>
      </c>
    </row>
    <row r="72" spans="1:20" x14ac:dyDescent="0.25">
      <c r="A72" s="21" t="s">
        <v>193</v>
      </c>
      <c r="B72" s="21" t="s">
        <v>194</v>
      </c>
      <c r="C72" s="21" t="s">
        <v>99</v>
      </c>
      <c r="D72" s="21" t="s">
        <v>45</v>
      </c>
      <c r="E72" s="21" t="s">
        <v>195</v>
      </c>
      <c r="F72" s="21" t="s">
        <v>68</v>
      </c>
      <c r="G72" s="21" t="s">
        <v>196</v>
      </c>
      <c r="H72" s="24">
        <v>43208</v>
      </c>
      <c r="I72" s="23">
        <v>44901</v>
      </c>
      <c r="J72" s="23">
        <v>48675</v>
      </c>
      <c r="K72" s="23">
        <v>3774</v>
      </c>
      <c r="L72" s="24">
        <v>43336</v>
      </c>
      <c r="M72" s="23">
        <v>118</v>
      </c>
      <c r="N72" s="23">
        <v>0</v>
      </c>
      <c r="O72" s="23">
        <v>130</v>
      </c>
      <c r="P72" s="23">
        <v>129</v>
      </c>
      <c r="Q72" s="23">
        <v>129</v>
      </c>
      <c r="R72" s="23">
        <v>0</v>
      </c>
      <c r="S72" s="23">
        <v>0</v>
      </c>
      <c r="T72" s="23">
        <v>0</v>
      </c>
    </row>
    <row r="73" spans="1:20" x14ac:dyDescent="0.25">
      <c r="A73" s="21" t="s">
        <v>193</v>
      </c>
      <c r="B73" s="21" t="s">
        <v>194</v>
      </c>
      <c r="C73" s="21" t="s">
        <v>99</v>
      </c>
      <c r="D73" s="21" t="s">
        <v>66</v>
      </c>
      <c r="E73" s="21" t="s">
        <v>197</v>
      </c>
      <c r="F73" s="21" t="s">
        <v>68</v>
      </c>
      <c r="G73" s="21" t="s">
        <v>198</v>
      </c>
      <c r="H73" s="24">
        <v>43068</v>
      </c>
      <c r="I73" s="23">
        <v>30090</v>
      </c>
      <c r="J73" s="23">
        <v>48675</v>
      </c>
      <c r="K73" s="23">
        <v>18585</v>
      </c>
      <c r="L73" s="24">
        <v>43338</v>
      </c>
      <c r="M73" s="23">
        <v>118</v>
      </c>
      <c r="N73" s="23">
        <v>0</v>
      </c>
      <c r="O73" s="23">
        <v>130</v>
      </c>
      <c r="P73" s="23">
        <v>129</v>
      </c>
      <c r="Q73" s="23">
        <v>129</v>
      </c>
      <c r="R73" s="23">
        <v>0</v>
      </c>
      <c r="S73" s="23">
        <v>0</v>
      </c>
      <c r="T73" s="23">
        <v>0</v>
      </c>
    </row>
    <row r="74" spans="1:20" x14ac:dyDescent="0.25">
      <c r="A74" s="21" t="s">
        <v>193</v>
      </c>
      <c r="B74" s="21" t="s">
        <v>194</v>
      </c>
      <c r="C74" s="21" t="s">
        <v>99</v>
      </c>
      <c r="D74" s="21" t="s">
        <v>71</v>
      </c>
      <c r="E74" s="21" t="s">
        <v>197</v>
      </c>
      <c r="F74" s="21" t="s">
        <v>68</v>
      </c>
      <c r="G74" s="21" t="s">
        <v>199</v>
      </c>
      <c r="H74" s="24">
        <v>43068</v>
      </c>
      <c r="I74" s="23">
        <v>30090</v>
      </c>
      <c r="J74" s="23">
        <v>48675</v>
      </c>
      <c r="K74" s="23">
        <v>18585</v>
      </c>
      <c r="L74" s="24">
        <v>43338</v>
      </c>
      <c r="M74" s="23">
        <v>118</v>
      </c>
      <c r="N74" s="23">
        <v>0</v>
      </c>
      <c r="O74" s="23">
        <v>130</v>
      </c>
      <c r="P74" s="23">
        <v>129</v>
      </c>
      <c r="Q74" s="23">
        <v>129</v>
      </c>
      <c r="R74" s="23">
        <v>0</v>
      </c>
      <c r="S74" s="23">
        <v>0</v>
      </c>
      <c r="T74" s="23">
        <v>0</v>
      </c>
    </row>
    <row r="75" spans="1:20" x14ac:dyDescent="0.25">
      <c r="A75" s="21" t="s">
        <v>193</v>
      </c>
      <c r="B75" s="21" t="s">
        <v>194</v>
      </c>
      <c r="C75" s="21" t="s">
        <v>99</v>
      </c>
      <c r="D75" s="21" t="s">
        <v>73</v>
      </c>
      <c r="E75" s="21" t="s">
        <v>200</v>
      </c>
      <c r="F75" s="21" t="s">
        <v>68</v>
      </c>
      <c r="G75" s="21" t="s">
        <v>68</v>
      </c>
      <c r="H75" s="24"/>
      <c r="I75" s="23">
        <v>0</v>
      </c>
      <c r="J75" s="23">
        <v>48675</v>
      </c>
      <c r="K75" s="23">
        <v>48675</v>
      </c>
      <c r="L75" s="24">
        <v>44354</v>
      </c>
      <c r="M75" s="23">
        <v>118</v>
      </c>
      <c r="N75" s="23">
        <v>0</v>
      </c>
      <c r="O75" s="23">
        <v>130</v>
      </c>
      <c r="P75" s="23">
        <v>129</v>
      </c>
      <c r="Q75" s="23">
        <v>129</v>
      </c>
      <c r="R75" s="23">
        <v>0</v>
      </c>
      <c r="S75" s="23">
        <v>0</v>
      </c>
      <c r="T75" s="23">
        <v>0</v>
      </c>
    </row>
    <row r="76" spans="1:20" x14ac:dyDescent="0.25">
      <c r="A76" s="21" t="s">
        <v>193</v>
      </c>
      <c r="B76" s="21" t="s">
        <v>194</v>
      </c>
      <c r="C76" s="21" t="s">
        <v>99</v>
      </c>
      <c r="D76" s="21" t="s">
        <v>76</v>
      </c>
      <c r="E76" s="21" t="s">
        <v>77</v>
      </c>
      <c r="F76" s="21" t="s">
        <v>68</v>
      </c>
      <c r="G76" s="21" t="s">
        <v>68</v>
      </c>
      <c r="H76" s="24"/>
      <c r="I76" s="23">
        <v>0</v>
      </c>
      <c r="J76" s="23">
        <v>48675</v>
      </c>
      <c r="K76" s="23">
        <v>48675</v>
      </c>
      <c r="L76" s="24">
        <v>44100</v>
      </c>
      <c r="M76" s="23">
        <v>118</v>
      </c>
      <c r="N76" s="23">
        <v>0</v>
      </c>
      <c r="O76" s="23">
        <v>130</v>
      </c>
      <c r="P76" s="23">
        <v>129</v>
      </c>
      <c r="Q76" s="23">
        <v>129</v>
      </c>
      <c r="R76" s="23">
        <v>0</v>
      </c>
      <c r="S76" s="23">
        <v>0</v>
      </c>
      <c r="T76" s="23">
        <v>0</v>
      </c>
    </row>
    <row r="77" spans="1:20" x14ac:dyDescent="0.25">
      <c r="A77" s="21" t="s">
        <v>193</v>
      </c>
      <c r="B77" s="21" t="s">
        <v>194</v>
      </c>
      <c r="C77" s="21" t="s">
        <v>99</v>
      </c>
      <c r="D77" s="21" t="s">
        <v>201</v>
      </c>
      <c r="E77" s="21" t="s">
        <v>202</v>
      </c>
      <c r="F77" s="21" t="s">
        <v>68</v>
      </c>
      <c r="G77" s="21" t="s">
        <v>203</v>
      </c>
      <c r="H77" s="24">
        <v>42821</v>
      </c>
      <c r="I77" s="23">
        <v>1009</v>
      </c>
      <c r="J77" s="23">
        <v>48675</v>
      </c>
      <c r="K77" s="23">
        <v>47666</v>
      </c>
      <c r="L77" s="24">
        <v>43241</v>
      </c>
      <c r="M77" s="23">
        <v>118</v>
      </c>
      <c r="N77" s="23">
        <v>0</v>
      </c>
      <c r="O77" s="23">
        <v>130</v>
      </c>
      <c r="P77" s="23">
        <v>129</v>
      </c>
      <c r="Q77" s="23">
        <v>129</v>
      </c>
      <c r="R77" s="23">
        <v>0</v>
      </c>
      <c r="S77" s="23">
        <v>0</v>
      </c>
      <c r="T77" s="23">
        <v>0</v>
      </c>
    </row>
    <row r="78" spans="1:20" x14ac:dyDescent="0.25">
      <c r="A78" s="21" t="s">
        <v>204</v>
      </c>
      <c r="B78" s="21" t="s">
        <v>194</v>
      </c>
      <c r="C78" s="21" t="s">
        <v>99</v>
      </c>
      <c r="D78" s="21" t="s">
        <v>45</v>
      </c>
      <c r="E78" s="21" t="s">
        <v>195</v>
      </c>
      <c r="F78" s="21" t="s">
        <v>68</v>
      </c>
      <c r="G78" s="21" t="s">
        <v>205</v>
      </c>
      <c r="H78" s="24">
        <v>43207</v>
      </c>
      <c r="I78" s="23">
        <v>45730</v>
      </c>
      <c r="J78" s="23">
        <v>49806</v>
      </c>
      <c r="K78" s="23">
        <v>4076</v>
      </c>
      <c r="L78" s="24">
        <v>43331</v>
      </c>
      <c r="M78" s="23">
        <v>122</v>
      </c>
      <c r="N78" s="23">
        <v>0</v>
      </c>
      <c r="O78" s="23">
        <v>130</v>
      </c>
      <c r="P78" s="23">
        <v>129</v>
      </c>
      <c r="Q78" s="23">
        <v>112</v>
      </c>
      <c r="R78" s="23">
        <v>0</v>
      </c>
      <c r="S78" s="23">
        <v>0</v>
      </c>
      <c r="T78" s="23">
        <v>0</v>
      </c>
    </row>
    <row r="79" spans="1:20" x14ac:dyDescent="0.25">
      <c r="A79" s="21" t="s">
        <v>204</v>
      </c>
      <c r="B79" s="21" t="s">
        <v>194</v>
      </c>
      <c r="C79" s="21" t="s">
        <v>99</v>
      </c>
      <c r="D79" s="21" t="s">
        <v>66</v>
      </c>
      <c r="E79" s="21" t="s">
        <v>197</v>
      </c>
      <c r="F79" s="21" t="s">
        <v>68</v>
      </c>
      <c r="G79" s="21" t="s">
        <v>206</v>
      </c>
      <c r="H79" s="24">
        <v>43069</v>
      </c>
      <c r="I79" s="23">
        <v>29954</v>
      </c>
      <c r="J79" s="23">
        <v>49806</v>
      </c>
      <c r="K79" s="23">
        <v>19852</v>
      </c>
      <c r="L79" s="24">
        <v>43324</v>
      </c>
      <c r="M79" s="23">
        <v>122</v>
      </c>
      <c r="N79" s="23">
        <v>0</v>
      </c>
      <c r="O79" s="23">
        <v>130</v>
      </c>
      <c r="P79" s="23">
        <v>129</v>
      </c>
      <c r="Q79" s="23">
        <v>112</v>
      </c>
      <c r="R79" s="23">
        <v>0</v>
      </c>
      <c r="S79" s="23">
        <v>0</v>
      </c>
      <c r="T79" s="23">
        <v>0</v>
      </c>
    </row>
    <row r="80" spans="1:20" x14ac:dyDescent="0.25">
      <c r="A80" s="21" t="s">
        <v>204</v>
      </c>
      <c r="B80" s="21" t="s">
        <v>194</v>
      </c>
      <c r="C80" s="21" t="s">
        <v>99</v>
      </c>
      <c r="D80" s="21" t="s">
        <v>71</v>
      </c>
      <c r="E80" s="21" t="s">
        <v>197</v>
      </c>
      <c r="F80" s="21" t="s">
        <v>68</v>
      </c>
      <c r="G80" s="21" t="s">
        <v>207</v>
      </c>
      <c r="H80" s="24">
        <v>43069</v>
      </c>
      <c r="I80" s="23">
        <v>29954</v>
      </c>
      <c r="J80" s="23">
        <v>49806</v>
      </c>
      <c r="K80" s="23">
        <v>19852</v>
      </c>
      <c r="L80" s="24">
        <v>43324</v>
      </c>
      <c r="M80" s="23">
        <v>122</v>
      </c>
      <c r="N80" s="23">
        <v>0</v>
      </c>
      <c r="O80" s="23">
        <v>130</v>
      </c>
      <c r="P80" s="23">
        <v>129</v>
      </c>
      <c r="Q80" s="23">
        <v>112</v>
      </c>
      <c r="R80" s="23">
        <v>0</v>
      </c>
      <c r="S80" s="23">
        <v>0</v>
      </c>
      <c r="T80" s="23">
        <v>0</v>
      </c>
    </row>
    <row r="81" spans="1:20" x14ac:dyDescent="0.25">
      <c r="A81" s="21" t="s">
        <v>204</v>
      </c>
      <c r="B81" s="21" t="s">
        <v>194</v>
      </c>
      <c r="C81" s="21" t="s">
        <v>99</v>
      </c>
      <c r="D81" s="21" t="s">
        <v>73</v>
      </c>
      <c r="E81" s="21" t="s">
        <v>200</v>
      </c>
      <c r="F81" s="21" t="s">
        <v>68</v>
      </c>
      <c r="G81" s="21" t="s">
        <v>68</v>
      </c>
      <c r="H81" s="24"/>
      <c r="I81" s="23">
        <v>0</v>
      </c>
      <c r="J81" s="23">
        <v>49806</v>
      </c>
      <c r="K81" s="23">
        <v>49806</v>
      </c>
      <c r="L81" s="24">
        <v>44308</v>
      </c>
      <c r="M81" s="23">
        <v>122</v>
      </c>
      <c r="N81" s="23">
        <v>0</v>
      </c>
      <c r="O81" s="23">
        <v>130</v>
      </c>
      <c r="P81" s="23">
        <v>129</v>
      </c>
      <c r="Q81" s="23">
        <v>112</v>
      </c>
      <c r="R81" s="23">
        <v>0</v>
      </c>
      <c r="S81" s="23">
        <v>0</v>
      </c>
      <c r="T81" s="23">
        <v>0</v>
      </c>
    </row>
    <row r="82" spans="1:20" x14ac:dyDescent="0.25">
      <c r="A82" s="21" t="s">
        <v>204</v>
      </c>
      <c r="B82" s="21" t="s">
        <v>194</v>
      </c>
      <c r="C82" s="21" t="s">
        <v>99</v>
      </c>
      <c r="D82" s="21" t="s">
        <v>76</v>
      </c>
      <c r="E82" s="21" t="s">
        <v>77</v>
      </c>
      <c r="F82" s="21" t="s">
        <v>68</v>
      </c>
      <c r="G82" s="21" t="s">
        <v>68</v>
      </c>
      <c r="H82" s="24"/>
      <c r="I82" s="23">
        <v>0</v>
      </c>
      <c r="J82" s="23">
        <v>49806</v>
      </c>
      <c r="K82" s="23">
        <v>49806</v>
      </c>
      <c r="L82" s="24">
        <v>44062</v>
      </c>
      <c r="M82" s="23">
        <v>122</v>
      </c>
      <c r="N82" s="23">
        <v>0</v>
      </c>
      <c r="O82" s="23">
        <v>130</v>
      </c>
      <c r="P82" s="23">
        <v>129</v>
      </c>
      <c r="Q82" s="23">
        <v>112</v>
      </c>
      <c r="R82" s="23">
        <v>0</v>
      </c>
      <c r="S82" s="23">
        <v>0</v>
      </c>
      <c r="T82" s="23">
        <v>0</v>
      </c>
    </row>
    <row r="83" spans="1:20" x14ac:dyDescent="0.25">
      <c r="A83" s="21" t="s">
        <v>204</v>
      </c>
      <c r="B83" s="21" t="s">
        <v>194</v>
      </c>
      <c r="C83" s="21" t="s">
        <v>99</v>
      </c>
      <c r="D83" s="21" t="s">
        <v>201</v>
      </c>
      <c r="E83" s="21" t="s">
        <v>202</v>
      </c>
      <c r="F83" s="21" t="s">
        <v>68</v>
      </c>
      <c r="G83" s="21" t="s">
        <v>208</v>
      </c>
      <c r="H83" s="24">
        <v>42818</v>
      </c>
      <c r="I83" s="23">
        <v>860</v>
      </c>
      <c r="J83" s="23">
        <v>49806</v>
      </c>
      <c r="K83" s="23">
        <v>48946</v>
      </c>
      <c r="L83" s="24">
        <v>43241</v>
      </c>
      <c r="M83" s="23">
        <v>122</v>
      </c>
      <c r="N83" s="23">
        <v>0</v>
      </c>
      <c r="O83" s="23">
        <v>130</v>
      </c>
      <c r="P83" s="23">
        <v>129</v>
      </c>
      <c r="Q83" s="23">
        <v>112</v>
      </c>
      <c r="R83" s="23">
        <v>0</v>
      </c>
      <c r="S83" s="23">
        <v>0</v>
      </c>
      <c r="T83" s="23">
        <v>0</v>
      </c>
    </row>
    <row r="84" spans="1:20" x14ac:dyDescent="0.25">
      <c r="A84" s="21" t="s">
        <v>209</v>
      </c>
      <c r="B84" s="21" t="s">
        <v>67</v>
      </c>
      <c r="C84" s="21" t="s">
        <v>100</v>
      </c>
      <c r="D84" s="21" t="s">
        <v>45</v>
      </c>
      <c r="E84" s="21" t="s">
        <v>195</v>
      </c>
      <c r="F84" s="21" t="s">
        <v>68</v>
      </c>
      <c r="G84" s="21" t="s">
        <v>210</v>
      </c>
      <c r="H84" s="24">
        <v>43196</v>
      </c>
      <c r="I84" s="23">
        <v>59763</v>
      </c>
      <c r="J84" s="23">
        <v>63530</v>
      </c>
      <c r="K84" s="23">
        <v>3767</v>
      </c>
      <c r="L84" s="24">
        <v>43359</v>
      </c>
      <c r="M84" s="23">
        <v>95</v>
      </c>
      <c r="N84" s="23">
        <v>0</v>
      </c>
      <c r="O84" s="23">
        <v>126</v>
      </c>
      <c r="P84" s="23">
        <v>126</v>
      </c>
      <c r="Q84" s="23">
        <v>127</v>
      </c>
      <c r="R84" s="23">
        <v>0</v>
      </c>
      <c r="S84" s="23">
        <v>0</v>
      </c>
      <c r="T84" s="23">
        <v>0</v>
      </c>
    </row>
    <row r="85" spans="1:20" x14ac:dyDescent="0.25">
      <c r="A85" s="21" t="s">
        <v>209</v>
      </c>
      <c r="B85" s="21" t="s">
        <v>67</v>
      </c>
      <c r="C85" s="21" t="s">
        <v>100</v>
      </c>
      <c r="D85" s="21" t="s">
        <v>66</v>
      </c>
      <c r="E85" s="21" t="s">
        <v>197</v>
      </c>
      <c r="F85" s="21" t="s">
        <v>68</v>
      </c>
      <c r="G85" s="21" t="s">
        <v>210</v>
      </c>
      <c r="H85" s="24">
        <v>43196</v>
      </c>
      <c r="I85" s="23">
        <v>59763</v>
      </c>
      <c r="J85" s="23">
        <v>63530</v>
      </c>
      <c r="K85" s="23">
        <v>3767</v>
      </c>
      <c r="L85" s="24">
        <v>43517</v>
      </c>
      <c r="M85" s="23">
        <v>95</v>
      </c>
      <c r="N85" s="23">
        <v>0</v>
      </c>
      <c r="O85" s="23">
        <v>126</v>
      </c>
      <c r="P85" s="23">
        <v>126</v>
      </c>
      <c r="Q85" s="23">
        <v>127</v>
      </c>
      <c r="R85" s="23">
        <v>0</v>
      </c>
      <c r="S85" s="23">
        <v>0</v>
      </c>
      <c r="T85" s="23">
        <v>0</v>
      </c>
    </row>
    <row r="86" spans="1:20" x14ac:dyDescent="0.25">
      <c r="A86" s="21" t="s">
        <v>209</v>
      </c>
      <c r="B86" s="21" t="s">
        <v>67</v>
      </c>
      <c r="C86" s="21" t="s">
        <v>100</v>
      </c>
      <c r="D86" s="21" t="s">
        <v>71</v>
      </c>
      <c r="E86" s="21" t="s">
        <v>197</v>
      </c>
      <c r="F86" s="21" t="s">
        <v>68</v>
      </c>
      <c r="G86" s="21" t="s">
        <v>211</v>
      </c>
      <c r="H86" s="24">
        <v>43196</v>
      </c>
      <c r="I86" s="23">
        <v>59763</v>
      </c>
      <c r="J86" s="23">
        <v>63530</v>
      </c>
      <c r="K86" s="23">
        <v>3767</v>
      </c>
      <c r="L86" s="24">
        <v>43517</v>
      </c>
      <c r="M86" s="23">
        <v>95</v>
      </c>
      <c r="N86" s="23">
        <v>0</v>
      </c>
      <c r="O86" s="23">
        <v>126</v>
      </c>
      <c r="P86" s="23">
        <v>126</v>
      </c>
      <c r="Q86" s="23">
        <v>127</v>
      </c>
      <c r="R86" s="23">
        <v>0</v>
      </c>
      <c r="S86" s="23">
        <v>0</v>
      </c>
      <c r="T86" s="23">
        <v>0</v>
      </c>
    </row>
    <row r="87" spans="1:20" x14ac:dyDescent="0.25">
      <c r="A87" s="21" t="s">
        <v>209</v>
      </c>
      <c r="B87" s="21" t="s">
        <v>67</v>
      </c>
      <c r="C87" s="21" t="s">
        <v>100</v>
      </c>
      <c r="D87" s="21" t="s">
        <v>73</v>
      </c>
      <c r="E87" s="21" t="s">
        <v>200</v>
      </c>
      <c r="F87" s="21" t="s">
        <v>68</v>
      </c>
      <c r="G87" s="21" t="s">
        <v>68</v>
      </c>
      <c r="H87" s="24"/>
      <c r="I87" s="23">
        <v>0</v>
      </c>
      <c r="J87" s="23">
        <v>63530</v>
      </c>
      <c r="K87" s="23">
        <v>63530</v>
      </c>
      <c r="L87" s="24">
        <v>44467</v>
      </c>
      <c r="M87" s="23">
        <v>95</v>
      </c>
      <c r="N87" s="23">
        <v>0</v>
      </c>
      <c r="O87" s="23">
        <v>126</v>
      </c>
      <c r="P87" s="23">
        <v>126</v>
      </c>
      <c r="Q87" s="23">
        <v>127</v>
      </c>
      <c r="R87" s="23">
        <v>0</v>
      </c>
      <c r="S87" s="23">
        <v>0</v>
      </c>
      <c r="T87" s="23">
        <v>0</v>
      </c>
    </row>
    <row r="88" spans="1:20" x14ac:dyDescent="0.25">
      <c r="A88" s="21" t="s">
        <v>209</v>
      </c>
      <c r="B88" s="21" t="s">
        <v>67</v>
      </c>
      <c r="C88" s="21" t="s">
        <v>100</v>
      </c>
      <c r="D88" s="21" t="s">
        <v>76</v>
      </c>
      <c r="E88" s="21" t="s">
        <v>77</v>
      </c>
      <c r="F88" s="21" t="s">
        <v>68</v>
      </c>
      <c r="G88" s="21" t="s">
        <v>68</v>
      </c>
      <c r="H88" s="24"/>
      <c r="I88" s="23">
        <v>0</v>
      </c>
      <c r="J88" s="23">
        <v>63530</v>
      </c>
      <c r="K88" s="23">
        <v>63530</v>
      </c>
      <c r="L88" s="24">
        <v>44151</v>
      </c>
      <c r="M88" s="23">
        <v>95</v>
      </c>
      <c r="N88" s="23">
        <v>0</v>
      </c>
      <c r="O88" s="23">
        <v>126</v>
      </c>
      <c r="P88" s="23">
        <v>126</v>
      </c>
      <c r="Q88" s="23">
        <v>127</v>
      </c>
      <c r="R88" s="23">
        <v>0</v>
      </c>
      <c r="S88" s="23">
        <v>0</v>
      </c>
      <c r="T88" s="23">
        <v>0</v>
      </c>
    </row>
    <row r="89" spans="1:20" x14ac:dyDescent="0.25">
      <c r="A89" s="21" t="s">
        <v>209</v>
      </c>
      <c r="B89" s="21" t="s">
        <v>67</v>
      </c>
      <c r="C89" s="21" t="s">
        <v>100</v>
      </c>
      <c r="D89" s="21" t="s">
        <v>201</v>
      </c>
      <c r="E89" s="21" t="s">
        <v>202</v>
      </c>
      <c r="F89" s="21" t="s">
        <v>68</v>
      </c>
      <c r="G89" s="21" t="s">
        <v>212</v>
      </c>
      <c r="H89" s="24">
        <v>42754</v>
      </c>
      <c r="I89" s="23">
        <v>952</v>
      </c>
      <c r="J89" s="23">
        <v>63530</v>
      </c>
      <c r="K89" s="23">
        <v>62578</v>
      </c>
      <c r="L89" s="24">
        <v>43241</v>
      </c>
      <c r="M89" s="23">
        <v>95</v>
      </c>
      <c r="N89" s="23">
        <v>0</v>
      </c>
      <c r="O89" s="23">
        <v>126</v>
      </c>
      <c r="P89" s="23">
        <v>126</v>
      </c>
      <c r="Q89" s="23">
        <v>127</v>
      </c>
      <c r="R89" s="23">
        <v>0</v>
      </c>
      <c r="S89" s="23">
        <v>0</v>
      </c>
      <c r="T89" s="23">
        <v>0</v>
      </c>
    </row>
    <row r="90" spans="1:20" x14ac:dyDescent="0.25">
      <c r="A90" s="21" t="s">
        <v>213</v>
      </c>
      <c r="B90" s="21" t="s">
        <v>67</v>
      </c>
      <c r="C90" s="21" t="s">
        <v>100</v>
      </c>
      <c r="D90" s="21" t="s">
        <v>45</v>
      </c>
      <c r="E90" s="21" t="s">
        <v>195</v>
      </c>
      <c r="F90" s="21" t="s">
        <v>68</v>
      </c>
      <c r="G90" s="21" t="s">
        <v>214</v>
      </c>
      <c r="H90" s="24">
        <v>43201</v>
      </c>
      <c r="I90" s="23">
        <v>90400</v>
      </c>
      <c r="J90" s="23">
        <v>97308</v>
      </c>
      <c r="K90" s="23">
        <v>6908</v>
      </c>
      <c r="L90" s="24">
        <v>43281</v>
      </c>
      <c r="M90" s="23">
        <v>202</v>
      </c>
      <c r="N90" s="23">
        <v>0</v>
      </c>
      <c r="O90" s="23">
        <v>253</v>
      </c>
      <c r="P90" s="23">
        <v>227</v>
      </c>
      <c r="Q90" s="23">
        <v>195</v>
      </c>
      <c r="R90" s="23">
        <v>0</v>
      </c>
      <c r="S90" s="23">
        <v>0</v>
      </c>
      <c r="T90" s="23">
        <v>0</v>
      </c>
    </row>
    <row r="91" spans="1:20" x14ac:dyDescent="0.25">
      <c r="A91" s="21" t="s">
        <v>213</v>
      </c>
      <c r="B91" s="21" t="s">
        <v>67</v>
      </c>
      <c r="C91" s="21" t="s">
        <v>100</v>
      </c>
      <c r="D91" s="21" t="s">
        <v>66</v>
      </c>
      <c r="E91" s="21" t="s">
        <v>197</v>
      </c>
      <c r="F91" s="21" t="s">
        <v>68</v>
      </c>
      <c r="G91" s="21" t="s">
        <v>214</v>
      </c>
      <c r="H91" s="24">
        <v>43201</v>
      </c>
      <c r="I91" s="23">
        <v>90400</v>
      </c>
      <c r="J91" s="23">
        <v>97308</v>
      </c>
      <c r="K91" s="23">
        <v>6908</v>
      </c>
      <c r="L91" s="24">
        <v>43355</v>
      </c>
      <c r="M91" s="23">
        <v>202</v>
      </c>
      <c r="N91" s="23">
        <v>0</v>
      </c>
      <c r="O91" s="23">
        <v>253</v>
      </c>
      <c r="P91" s="23">
        <v>227</v>
      </c>
      <c r="Q91" s="23">
        <v>195</v>
      </c>
      <c r="R91" s="23">
        <v>0</v>
      </c>
      <c r="S91" s="23">
        <v>0</v>
      </c>
      <c r="T91" s="23">
        <v>0</v>
      </c>
    </row>
    <row r="92" spans="1:20" x14ac:dyDescent="0.25">
      <c r="A92" s="21" t="s">
        <v>213</v>
      </c>
      <c r="B92" s="21" t="s">
        <v>67</v>
      </c>
      <c r="C92" s="21" t="s">
        <v>100</v>
      </c>
      <c r="D92" s="21" t="s">
        <v>71</v>
      </c>
      <c r="E92" s="21" t="s">
        <v>197</v>
      </c>
      <c r="F92" s="21" t="s">
        <v>68</v>
      </c>
      <c r="G92" s="21" t="s">
        <v>215</v>
      </c>
      <c r="H92" s="24">
        <v>43201</v>
      </c>
      <c r="I92" s="23">
        <v>90400</v>
      </c>
      <c r="J92" s="23">
        <v>97308</v>
      </c>
      <c r="K92" s="23">
        <v>6908</v>
      </c>
      <c r="L92" s="24">
        <v>43355</v>
      </c>
      <c r="M92" s="23">
        <v>202</v>
      </c>
      <c r="N92" s="23">
        <v>0</v>
      </c>
      <c r="O92" s="23">
        <v>253</v>
      </c>
      <c r="P92" s="23">
        <v>227</v>
      </c>
      <c r="Q92" s="23">
        <v>195</v>
      </c>
      <c r="R92" s="23">
        <v>0</v>
      </c>
      <c r="S92" s="23">
        <v>0</v>
      </c>
      <c r="T92" s="23">
        <v>0</v>
      </c>
    </row>
    <row r="93" spans="1:20" x14ac:dyDescent="0.25">
      <c r="A93" s="21" t="s">
        <v>213</v>
      </c>
      <c r="B93" s="21" t="s">
        <v>67</v>
      </c>
      <c r="C93" s="21" t="s">
        <v>100</v>
      </c>
      <c r="D93" s="21" t="s">
        <v>73</v>
      </c>
      <c r="E93" s="21" t="s">
        <v>200</v>
      </c>
      <c r="F93" s="21" t="s">
        <v>68</v>
      </c>
      <c r="G93" s="21" t="s">
        <v>68</v>
      </c>
      <c r="H93" s="24"/>
      <c r="I93" s="23">
        <v>0</v>
      </c>
      <c r="J93" s="23">
        <v>97308</v>
      </c>
      <c r="K93" s="23">
        <v>97308</v>
      </c>
      <c r="L93" s="24">
        <v>43650</v>
      </c>
      <c r="M93" s="23">
        <v>202</v>
      </c>
      <c r="N93" s="23">
        <v>0</v>
      </c>
      <c r="O93" s="23">
        <v>253</v>
      </c>
      <c r="P93" s="23">
        <v>227</v>
      </c>
      <c r="Q93" s="23">
        <v>195</v>
      </c>
      <c r="R93" s="23">
        <v>0</v>
      </c>
      <c r="S93" s="23">
        <v>0</v>
      </c>
      <c r="T93" s="23">
        <v>0</v>
      </c>
    </row>
    <row r="94" spans="1:20" x14ac:dyDescent="0.25">
      <c r="A94" s="21" t="s">
        <v>213</v>
      </c>
      <c r="B94" s="21" t="s">
        <v>67</v>
      </c>
      <c r="C94" s="21" t="s">
        <v>100</v>
      </c>
      <c r="D94" s="21" t="s">
        <v>76</v>
      </c>
      <c r="E94" s="21" t="s">
        <v>77</v>
      </c>
      <c r="F94" s="21" t="s">
        <v>68</v>
      </c>
      <c r="G94" s="21" t="s">
        <v>68</v>
      </c>
      <c r="H94" s="24"/>
      <c r="I94" s="23">
        <v>0</v>
      </c>
      <c r="J94" s="23">
        <v>97308</v>
      </c>
      <c r="K94" s="23">
        <v>97308</v>
      </c>
      <c r="L94" s="24">
        <v>43502</v>
      </c>
      <c r="M94" s="23">
        <v>202</v>
      </c>
      <c r="N94" s="23">
        <v>0</v>
      </c>
      <c r="O94" s="23">
        <v>253</v>
      </c>
      <c r="P94" s="23">
        <v>227</v>
      </c>
      <c r="Q94" s="23">
        <v>195</v>
      </c>
      <c r="R94" s="23">
        <v>0</v>
      </c>
      <c r="S94" s="23">
        <v>0</v>
      </c>
      <c r="T94" s="23">
        <v>0</v>
      </c>
    </row>
    <row r="95" spans="1:20" x14ac:dyDescent="0.25">
      <c r="A95" s="21" t="s">
        <v>213</v>
      </c>
      <c r="B95" s="21" t="s">
        <v>67</v>
      </c>
      <c r="C95" s="21" t="s">
        <v>100</v>
      </c>
      <c r="D95" s="21" t="s">
        <v>201</v>
      </c>
      <c r="E95" s="21" t="s">
        <v>202</v>
      </c>
      <c r="F95" s="21" t="s">
        <v>68</v>
      </c>
      <c r="G95" s="21" t="s">
        <v>216</v>
      </c>
      <c r="H95" s="24">
        <v>42758</v>
      </c>
      <c r="I95" s="23">
        <v>1301</v>
      </c>
      <c r="J95" s="23">
        <v>97308</v>
      </c>
      <c r="K95" s="23">
        <v>96007</v>
      </c>
      <c r="L95" s="24">
        <v>43241</v>
      </c>
      <c r="M95" s="23">
        <v>202</v>
      </c>
      <c r="N95" s="23">
        <v>0</v>
      </c>
      <c r="O95" s="23">
        <v>253</v>
      </c>
      <c r="P95" s="23">
        <v>227</v>
      </c>
      <c r="Q95" s="23">
        <v>195</v>
      </c>
      <c r="R95" s="23">
        <v>0</v>
      </c>
      <c r="S95" s="23">
        <v>0</v>
      </c>
      <c r="T95" s="23">
        <v>0</v>
      </c>
    </row>
    <row r="96" spans="1:20" x14ac:dyDescent="0.25">
      <c r="A96" s="21" t="s">
        <v>217</v>
      </c>
      <c r="B96" s="21" t="s">
        <v>67</v>
      </c>
      <c r="C96" s="21" t="s">
        <v>100</v>
      </c>
      <c r="D96" s="21" t="s">
        <v>45</v>
      </c>
      <c r="E96" s="21" t="s">
        <v>195</v>
      </c>
      <c r="F96" s="21" t="s">
        <v>68</v>
      </c>
      <c r="G96" s="21" t="s">
        <v>218</v>
      </c>
      <c r="H96" s="24">
        <v>43099</v>
      </c>
      <c r="I96" s="23">
        <v>30474</v>
      </c>
      <c r="J96" s="23">
        <v>45023</v>
      </c>
      <c r="K96" s="23">
        <v>14549</v>
      </c>
      <c r="L96" s="24">
        <v>43246</v>
      </c>
      <c r="M96" s="23">
        <v>95</v>
      </c>
      <c r="N96" s="23">
        <v>0</v>
      </c>
      <c r="O96" s="23">
        <v>118</v>
      </c>
      <c r="P96" s="23">
        <v>115</v>
      </c>
      <c r="Q96" s="23">
        <v>138</v>
      </c>
      <c r="R96" s="23">
        <v>0</v>
      </c>
      <c r="S96" s="23">
        <v>0</v>
      </c>
      <c r="T96" s="23">
        <v>0</v>
      </c>
    </row>
    <row r="97" spans="1:20" x14ac:dyDescent="0.25">
      <c r="A97" s="21" t="s">
        <v>217</v>
      </c>
      <c r="B97" s="21" t="s">
        <v>67</v>
      </c>
      <c r="C97" s="21" t="s">
        <v>100</v>
      </c>
      <c r="D97" s="21" t="s">
        <v>66</v>
      </c>
      <c r="E97" s="21" t="s">
        <v>197</v>
      </c>
      <c r="F97" s="21" t="s">
        <v>68</v>
      </c>
      <c r="G97" s="21" t="s">
        <v>218</v>
      </c>
      <c r="H97" s="24">
        <v>43099</v>
      </c>
      <c r="I97" s="23">
        <v>30474</v>
      </c>
      <c r="J97" s="23">
        <v>45023</v>
      </c>
      <c r="K97" s="23">
        <v>14549</v>
      </c>
      <c r="L97" s="24">
        <v>43404</v>
      </c>
      <c r="M97" s="23">
        <v>95</v>
      </c>
      <c r="N97" s="23">
        <v>0</v>
      </c>
      <c r="O97" s="23">
        <v>118</v>
      </c>
      <c r="P97" s="23">
        <v>115</v>
      </c>
      <c r="Q97" s="23">
        <v>138</v>
      </c>
      <c r="R97" s="23">
        <v>0</v>
      </c>
      <c r="S97" s="23">
        <v>0</v>
      </c>
      <c r="T97" s="23">
        <v>0</v>
      </c>
    </row>
    <row r="98" spans="1:20" x14ac:dyDescent="0.25">
      <c r="A98" s="21" t="s">
        <v>217</v>
      </c>
      <c r="B98" s="21" t="s">
        <v>67</v>
      </c>
      <c r="C98" s="21" t="s">
        <v>100</v>
      </c>
      <c r="D98" s="21" t="s">
        <v>71</v>
      </c>
      <c r="E98" s="21" t="s">
        <v>197</v>
      </c>
      <c r="F98" s="21" t="s">
        <v>68</v>
      </c>
      <c r="G98" s="21" t="s">
        <v>219</v>
      </c>
      <c r="H98" s="24">
        <v>43099</v>
      </c>
      <c r="I98" s="23">
        <v>30474</v>
      </c>
      <c r="J98" s="23">
        <v>45023</v>
      </c>
      <c r="K98" s="23">
        <v>14549</v>
      </c>
      <c r="L98" s="24">
        <v>43404</v>
      </c>
      <c r="M98" s="23">
        <v>95</v>
      </c>
      <c r="N98" s="23">
        <v>0</v>
      </c>
      <c r="O98" s="23">
        <v>118</v>
      </c>
      <c r="P98" s="23">
        <v>115</v>
      </c>
      <c r="Q98" s="23">
        <v>138</v>
      </c>
      <c r="R98" s="23">
        <v>0</v>
      </c>
      <c r="S98" s="23">
        <v>0</v>
      </c>
      <c r="T98" s="23">
        <v>0</v>
      </c>
    </row>
    <row r="99" spans="1:20" x14ac:dyDescent="0.25">
      <c r="A99" s="21" t="s">
        <v>217</v>
      </c>
      <c r="B99" s="21" t="s">
        <v>67</v>
      </c>
      <c r="C99" s="21" t="s">
        <v>100</v>
      </c>
      <c r="D99" s="21" t="s">
        <v>73</v>
      </c>
      <c r="E99" s="21" t="s">
        <v>200</v>
      </c>
      <c r="F99" s="21" t="s">
        <v>68</v>
      </c>
      <c r="G99" s="21" t="s">
        <v>68</v>
      </c>
      <c r="H99" s="24"/>
      <c r="I99" s="23">
        <v>0</v>
      </c>
      <c r="J99" s="23">
        <v>45023</v>
      </c>
      <c r="K99" s="23">
        <v>45023</v>
      </c>
      <c r="L99" s="24">
        <v>44662</v>
      </c>
      <c r="M99" s="23">
        <v>95</v>
      </c>
      <c r="N99" s="23">
        <v>0</v>
      </c>
      <c r="O99" s="23">
        <v>118</v>
      </c>
      <c r="P99" s="23">
        <v>115</v>
      </c>
      <c r="Q99" s="23">
        <v>138</v>
      </c>
      <c r="R99" s="23">
        <v>0</v>
      </c>
      <c r="S99" s="23">
        <v>0</v>
      </c>
      <c r="T99" s="23">
        <v>0</v>
      </c>
    </row>
    <row r="100" spans="1:20" x14ac:dyDescent="0.25">
      <c r="A100" s="21" t="s">
        <v>217</v>
      </c>
      <c r="B100" s="21" t="s">
        <v>67</v>
      </c>
      <c r="C100" s="21" t="s">
        <v>100</v>
      </c>
      <c r="D100" s="21" t="s">
        <v>76</v>
      </c>
      <c r="E100" s="21" t="s">
        <v>77</v>
      </c>
      <c r="F100" s="21" t="s">
        <v>68</v>
      </c>
      <c r="G100" s="21" t="s">
        <v>68</v>
      </c>
      <c r="H100" s="24"/>
      <c r="I100" s="23">
        <v>0</v>
      </c>
      <c r="J100" s="23">
        <v>45023</v>
      </c>
      <c r="K100" s="23">
        <v>45023</v>
      </c>
      <c r="L100" s="24">
        <v>44346</v>
      </c>
      <c r="M100" s="23">
        <v>95</v>
      </c>
      <c r="N100" s="23">
        <v>0</v>
      </c>
      <c r="O100" s="23">
        <v>118</v>
      </c>
      <c r="P100" s="23">
        <v>115</v>
      </c>
      <c r="Q100" s="23">
        <v>138</v>
      </c>
      <c r="R100" s="23">
        <v>0</v>
      </c>
      <c r="S100" s="23">
        <v>0</v>
      </c>
      <c r="T100" s="23">
        <v>0</v>
      </c>
    </row>
    <row r="101" spans="1:20" x14ac:dyDescent="0.25">
      <c r="A101" s="21" t="s">
        <v>217</v>
      </c>
      <c r="B101" s="21" t="s">
        <v>67</v>
      </c>
      <c r="C101" s="21" t="s">
        <v>100</v>
      </c>
      <c r="D101" s="21" t="s">
        <v>201</v>
      </c>
      <c r="E101" s="21" t="s">
        <v>202</v>
      </c>
      <c r="F101" s="21" t="s">
        <v>68</v>
      </c>
      <c r="G101" s="21" t="s">
        <v>220</v>
      </c>
      <c r="H101" s="24">
        <v>42881</v>
      </c>
      <c r="I101" s="23">
        <v>744</v>
      </c>
      <c r="J101" s="23">
        <v>45023</v>
      </c>
      <c r="K101" s="23">
        <v>44279</v>
      </c>
      <c r="L101" s="24">
        <v>43241</v>
      </c>
      <c r="M101" s="23">
        <v>95</v>
      </c>
      <c r="N101" s="23">
        <v>0</v>
      </c>
      <c r="O101" s="23">
        <v>118</v>
      </c>
      <c r="P101" s="23">
        <v>115</v>
      </c>
      <c r="Q101" s="23">
        <v>138</v>
      </c>
      <c r="R101" s="23">
        <v>0</v>
      </c>
      <c r="S101" s="23">
        <v>0</v>
      </c>
      <c r="T101" s="23">
        <v>0</v>
      </c>
    </row>
    <row r="102" spans="1:20" x14ac:dyDescent="0.25">
      <c r="A102" s="21" t="s">
        <v>221</v>
      </c>
      <c r="B102" s="21" t="s">
        <v>67</v>
      </c>
      <c r="C102" s="21" t="s">
        <v>100</v>
      </c>
      <c r="D102" s="21" t="s">
        <v>45</v>
      </c>
      <c r="E102" s="21" t="s">
        <v>195</v>
      </c>
      <c r="F102" s="21" t="s">
        <v>68</v>
      </c>
      <c r="G102" s="21" t="s">
        <v>68</v>
      </c>
      <c r="H102" s="24"/>
      <c r="I102" s="23">
        <v>0</v>
      </c>
      <c r="J102" s="23">
        <v>9203</v>
      </c>
      <c r="K102" s="23">
        <v>9203</v>
      </c>
      <c r="L102" s="24">
        <v>43313</v>
      </c>
      <c r="M102" s="23">
        <v>80</v>
      </c>
      <c r="N102" s="23">
        <v>0</v>
      </c>
      <c r="O102" s="23">
        <v>122</v>
      </c>
      <c r="P102" s="23">
        <v>150</v>
      </c>
      <c r="Q102" s="23">
        <v>92</v>
      </c>
      <c r="R102" s="23">
        <v>0</v>
      </c>
      <c r="S102" s="23">
        <v>0</v>
      </c>
      <c r="T102" s="23">
        <v>0</v>
      </c>
    </row>
    <row r="103" spans="1:20" x14ac:dyDescent="0.25">
      <c r="A103" s="21" t="s">
        <v>221</v>
      </c>
      <c r="B103" s="21" t="s">
        <v>67</v>
      </c>
      <c r="C103" s="21" t="s">
        <v>100</v>
      </c>
      <c r="D103" s="21" t="s">
        <v>66</v>
      </c>
      <c r="E103" s="21" t="s">
        <v>197</v>
      </c>
      <c r="F103" s="21" t="s">
        <v>68</v>
      </c>
      <c r="G103" s="21" t="s">
        <v>68</v>
      </c>
      <c r="H103" s="24"/>
      <c r="I103" s="23">
        <v>0</v>
      </c>
      <c r="J103" s="23">
        <v>9203</v>
      </c>
      <c r="K103" s="23">
        <v>9203</v>
      </c>
      <c r="L103" s="24">
        <v>43501</v>
      </c>
      <c r="M103" s="23">
        <v>80</v>
      </c>
      <c r="N103" s="23">
        <v>0</v>
      </c>
      <c r="O103" s="23">
        <v>122</v>
      </c>
      <c r="P103" s="23">
        <v>150</v>
      </c>
      <c r="Q103" s="23">
        <v>92</v>
      </c>
      <c r="R103" s="23">
        <v>0</v>
      </c>
      <c r="S103" s="23">
        <v>0</v>
      </c>
      <c r="T103" s="23">
        <v>0</v>
      </c>
    </row>
    <row r="104" spans="1:20" x14ac:dyDescent="0.25">
      <c r="A104" s="21" t="s">
        <v>221</v>
      </c>
      <c r="B104" s="21" t="s">
        <v>67</v>
      </c>
      <c r="C104" s="21" t="s">
        <v>100</v>
      </c>
      <c r="D104" s="21" t="s">
        <v>71</v>
      </c>
      <c r="E104" s="21" t="s">
        <v>197</v>
      </c>
      <c r="F104" s="21" t="s">
        <v>68</v>
      </c>
      <c r="G104" s="21" t="s">
        <v>68</v>
      </c>
      <c r="H104" s="24"/>
      <c r="I104" s="23">
        <v>0</v>
      </c>
      <c r="J104" s="23">
        <v>9203</v>
      </c>
      <c r="K104" s="23">
        <v>9203</v>
      </c>
      <c r="L104" s="24">
        <v>43501</v>
      </c>
      <c r="M104" s="23">
        <v>80</v>
      </c>
      <c r="N104" s="23">
        <v>0</v>
      </c>
      <c r="O104" s="23">
        <v>122</v>
      </c>
      <c r="P104" s="23">
        <v>150</v>
      </c>
      <c r="Q104" s="23">
        <v>92</v>
      </c>
      <c r="R104" s="23">
        <v>0</v>
      </c>
      <c r="S104" s="23">
        <v>0</v>
      </c>
      <c r="T104" s="23">
        <v>0</v>
      </c>
    </row>
    <row r="105" spans="1:20" x14ac:dyDescent="0.25">
      <c r="A105" s="21" t="s">
        <v>221</v>
      </c>
      <c r="B105" s="21" t="s">
        <v>67</v>
      </c>
      <c r="C105" s="21" t="s">
        <v>100</v>
      </c>
      <c r="D105" s="21" t="s">
        <v>73</v>
      </c>
      <c r="E105" s="21" t="s">
        <v>200</v>
      </c>
      <c r="F105" s="21" t="s">
        <v>68</v>
      </c>
      <c r="G105" s="21" t="s">
        <v>68</v>
      </c>
      <c r="H105" s="24"/>
      <c r="I105" s="23">
        <v>0</v>
      </c>
      <c r="J105" s="23">
        <v>9203</v>
      </c>
      <c r="K105" s="23">
        <v>9203</v>
      </c>
      <c r="L105" s="24">
        <v>45376</v>
      </c>
      <c r="M105" s="23">
        <v>80</v>
      </c>
      <c r="N105" s="23">
        <v>0</v>
      </c>
      <c r="O105" s="23">
        <v>122</v>
      </c>
      <c r="P105" s="23">
        <v>150</v>
      </c>
      <c r="Q105" s="23">
        <v>92</v>
      </c>
      <c r="R105" s="23">
        <v>0</v>
      </c>
      <c r="S105" s="23">
        <v>0</v>
      </c>
      <c r="T105" s="23">
        <v>0</v>
      </c>
    </row>
    <row r="106" spans="1:20" x14ac:dyDescent="0.25">
      <c r="A106" s="21" t="s">
        <v>221</v>
      </c>
      <c r="B106" s="21" t="s">
        <v>67</v>
      </c>
      <c r="C106" s="21" t="s">
        <v>100</v>
      </c>
      <c r="D106" s="21" t="s">
        <v>76</v>
      </c>
      <c r="E106" s="21" t="s">
        <v>77</v>
      </c>
      <c r="F106" s="21" t="s">
        <v>68</v>
      </c>
      <c r="G106" s="21" t="s">
        <v>68</v>
      </c>
      <c r="H106" s="24"/>
      <c r="I106" s="23">
        <v>0</v>
      </c>
      <c r="J106" s="23">
        <v>9203</v>
      </c>
      <c r="K106" s="23">
        <v>9203</v>
      </c>
      <c r="L106" s="24">
        <v>45001</v>
      </c>
      <c r="M106" s="23">
        <v>80</v>
      </c>
      <c r="N106" s="23">
        <v>0</v>
      </c>
      <c r="O106" s="23">
        <v>122</v>
      </c>
      <c r="P106" s="23">
        <v>150</v>
      </c>
      <c r="Q106" s="23">
        <v>92</v>
      </c>
      <c r="R106" s="23">
        <v>0</v>
      </c>
      <c r="S106" s="23">
        <v>0</v>
      </c>
      <c r="T106" s="23">
        <v>0</v>
      </c>
    </row>
    <row r="107" spans="1:20" x14ac:dyDescent="0.25">
      <c r="A107" s="21" t="s">
        <v>221</v>
      </c>
      <c r="B107" s="21" t="s">
        <v>67</v>
      </c>
      <c r="C107" s="21" t="s">
        <v>100</v>
      </c>
      <c r="D107" s="21" t="s">
        <v>201</v>
      </c>
      <c r="E107" s="21" t="s">
        <v>202</v>
      </c>
      <c r="F107" s="21" t="s">
        <v>68</v>
      </c>
      <c r="G107" s="21" t="s">
        <v>222</v>
      </c>
      <c r="H107" s="24">
        <v>43117</v>
      </c>
      <c r="I107" s="23">
        <v>307</v>
      </c>
      <c r="J107" s="23">
        <v>9203</v>
      </c>
      <c r="K107" s="23">
        <v>8896</v>
      </c>
      <c r="L107" s="24">
        <v>43241</v>
      </c>
      <c r="M107" s="23">
        <v>80</v>
      </c>
      <c r="N107" s="23">
        <v>0</v>
      </c>
      <c r="O107" s="23">
        <v>122</v>
      </c>
      <c r="P107" s="23">
        <v>150</v>
      </c>
      <c r="Q107" s="23">
        <v>92</v>
      </c>
      <c r="R107" s="23">
        <v>0</v>
      </c>
      <c r="S107" s="23">
        <v>0</v>
      </c>
      <c r="T107" s="23">
        <v>0</v>
      </c>
    </row>
    <row r="108" spans="1:20" x14ac:dyDescent="0.25">
      <c r="A108" s="21" t="s">
        <v>223</v>
      </c>
      <c r="B108" s="21" t="s">
        <v>67</v>
      </c>
      <c r="C108" s="21" t="s">
        <v>100</v>
      </c>
      <c r="D108" s="21" t="s">
        <v>45</v>
      </c>
      <c r="E108" s="21" t="s">
        <v>195</v>
      </c>
      <c r="F108" s="21" t="s">
        <v>68</v>
      </c>
      <c r="G108" s="21" t="s">
        <v>224</v>
      </c>
      <c r="H108" s="24">
        <v>43130</v>
      </c>
      <c r="I108" s="23">
        <v>58543</v>
      </c>
      <c r="J108" s="23">
        <v>72379</v>
      </c>
      <c r="K108" s="23">
        <v>13836</v>
      </c>
      <c r="L108" s="24">
        <v>43251</v>
      </c>
      <c r="M108" s="23">
        <v>117</v>
      </c>
      <c r="N108" s="23">
        <v>0</v>
      </c>
      <c r="O108" s="23">
        <v>250</v>
      </c>
      <c r="P108" s="23">
        <v>118</v>
      </c>
      <c r="Q108" s="23">
        <v>140</v>
      </c>
      <c r="R108" s="23">
        <v>0</v>
      </c>
      <c r="S108" s="23">
        <v>0</v>
      </c>
      <c r="T108" s="23">
        <v>0</v>
      </c>
    </row>
    <row r="109" spans="1:20" x14ac:dyDescent="0.25">
      <c r="A109" s="21" t="s">
        <v>223</v>
      </c>
      <c r="B109" s="21" t="s">
        <v>67</v>
      </c>
      <c r="C109" s="21" t="s">
        <v>100</v>
      </c>
      <c r="D109" s="21" t="s">
        <v>66</v>
      </c>
      <c r="E109" s="21" t="s">
        <v>197</v>
      </c>
      <c r="F109" s="21" t="s">
        <v>68</v>
      </c>
      <c r="G109" s="21" t="s">
        <v>224</v>
      </c>
      <c r="H109" s="24">
        <v>43130</v>
      </c>
      <c r="I109" s="23">
        <v>58543</v>
      </c>
      <c r="J109" s="23">
        <v>72379</v>
      </c>
      <c r="K109" s="23">
        <v>13836</v>
      </c>
      <c r="L109" s="24">
        <v>43379</v>
      </c>
      <c r="M109" s="23">
        <v>117</v>
      </c>
      <c r="N109" s="23">
        <v>0</v>
      </c>
      <c r="O109" s="23">
        <v>250</v>
      </c>
      <c r="P109" s="23">
        <v>118</v>
      </c>
      <c r="Q109" s="23">
        <v>140</v>
      </c>
      <c r="R109" s="23">
        <v>0</v>
      </c>
      <c r="S109" s="23">
        <v>0</v>
      </c>
      <c r="T109" s="23">
        <v>0</v>
      </c>
    </row>
    <row r="110" spans="1:20" x14ac:dyDescent="0.25">
      <c r="A110" s="21" t="s">
        <v>223</v>
      </c>
      <c r="B110" s="21" t="s">
        <v>67</v>
      </c>
      <c r="C110" s="21" t="s">
        <v>100</v>
      </c>
      <c r="D110" s="21" t="s">
        <v>71</v>
      </c>
      <c r="E110" s="21" t="s">
        <v>197</v>
      </c>
      <c r="F110" s="21" t="s">
        <v>68</v>
      </c>
      <c r="G110" s="21" t="s">
        <v>225</v>
      </c>
      <c r="H110" s="24">
        <v>43130</v>
      </c>
      <c r="I110" s="23">
        <v>58543</v>
      </c>
      <c r="J110" s="23">
        <v>72379</v>
      </c>
      <c r="K110" s="23">
        <v>13836</v>
      </c>
      <c r="L110" s="24">
        <v>43379</v>
      </c>
      <c r="M110" s="23">
        <v>117</v>
      </c>
      <c r="N110" s="23">
        <v>0</v>
      </c>
      <c r="O110" s="23">
        <v>250</v>
      </c>
      <c r="P110" s="23">
        <v>118</v>
      </c>
      <c r="Q110" s="23">
        <v>140</v>
      </c>
      <c r="R110" s="23">
        <v>0</v>
      </c>
      <c r="S110" s="23">
        <v>0</v>
      </c>
      <c r="T110" s="23">
        <v>0</v>
      </c>
    </row>
    <row r="111" spans="1:20" x14ac:dyDescent="0.25">
      <c r="A111" s="21" t="s">
        <v>223</v>
      </c>
      <c r="B111" s="21" t="s">
        <v>67</v>
      </c>
      <c r="C111" s="21" t="s">
        <v>100</v>
      </c>
      <c r="D111" s="21" t="s">
        <v>226</v>
      </c>
      <c r="E111" s="21" t="s">
        <v>77</v>
      </c>
      <c r="F111" s="21" t="s">
        <v>68</v>
      </c>
      <c r="G111" s="21" t="s">
        <v>68</v>
      </c>
      <c r="H111" s="24"/>
      <c r="I111" s="23">
        <v>0</v>
      </c>
      <c r="J111" s="23">
        <v>72379</v>
      </c>
      <c r="K111" s="23">
        <v>72379</v>
      </c>
      <c r="L111" s="24">
        <v>43904</v>
      </c>
      <c r="M111" s="23">
        <v>117</v>
      </c>
      <c r="N111" s="23">
        <v>0</v>
      </c>
      <c r="O111" s="23">
        <v>250</v>
      </c>
      <c r="P111" s="23">
        <v>118</v>
      </c>
      <c r="Q111" s="23">
        <v>140</v>
      </c>
      <c r="R111" s="23">
        <v>0</v>
      </c>
      <c r="S111" s="23">
        <v>0</v>
      </c>
      <c r="T111" s="23">
        <v>0</v>
      </c>
    </row>
    <row r="112" spans="1:20" x14ac:dyDescent="0.25">
      <c r="A112" s="21" t="s">
        <v>223</v>
      </c>
      <c r="B112" s="21" t="s">
        <v>67</v>
      </c>
      <c r="C112" s="21" t="s">
        <v>100</v>
      </c>
      <c r="D112" s="21" t="s">
        <v>127</v>
      </c>
      <c r="E112" s="21" t="s">
        <v>74</v>
      </c>
      <c r="F112" s="21" t="s">
        <v>68</v>
      </c>
      <c r="G112" s="21" t="s">
        <v>227</v>
      </c>
      <c r="H112" s="24">
        <v>42789</v>
      </c>
      <c r="I112" s="23">
        <v>1090</v>
      </c>
      <c r="J112" s="23">
        <v>72379</v>
      </c>
      <c r="K112" s="23">
        <v>71289</v>
      </c>
      <c r="L112" s="24">
        <v>43657</v>
      </c>
      <c r="M112" s="23">
        <v>117</v>
      </c>
      <c r="N112" s="23">
        <v>0</v>
      </c>
      <c r="O112" s="23">
        <v>250</v>
      </c>
      <c r="P112" s="23">
        <v>118</v>
      </c>
      <c r="Q112" s="23">
        <v>140</v>
      </c>
      <c r="R112" s="23">
        <v>0</v>
      </c>
      <c r="S112" s="23">
        <v>0</v>
      </c>
      <c r="T112" s="23">
        <v>0</v>
      </c>
    </row>
    <row r="113" spans="1:20" x14ac:dyDescent="0.25">
      <c r="A113" s="21" t="s">
        <v>228</v>
      </c>
      <c r="B113" s="21" t="s">
        <v>67</v>
      </c>
      <c r="C113" s="21" t="s">
        <v>43</v>
      </c>
      <c r="D113" s="21" t="s">
        <v>45</v>
      </c>
      <c r="E113" s="21" t="s">
        <v>72</v>
      </c>
      <c r="F113" s="21" t="s">
        <v>68</v>
      </c>
      <c r="G113" s="21" t="s">
        <v>229</v>
      </c>
      <c r="H113" s="24">
        <v>43223</v>
      </c>
      <c r="I113" s="23">
        <v>331054</v>
      </c>
      <c r="J113" s="23">
        <v>333776</v>
      </c>
      <c r="K113" s="23">
        <v>2722</v>
      </c>
      <c r="L113" s="24">
        <v>43281</v>
      </c>
      <c r="M113" s="23">
        <v>181</v>
      </c>
      <c r="N113" s="23">
        <v>104</v>
      </c>
      <c r="O113" s="23">
        <v>189</v>
      </c>
      <c r="P113" s="23">
        <v>216</v>
      </c>
      <c r="Q113" s="23">
        <v>213</v>
      </c>
      <c r="R113" s="23">
        <v>104</v>
      </c>
      <c r="S113" s="23">
        <v>0</v>
      </c>
      <c r="T113" s="23">
        <v>0</v>
      </c>
    </row>
    <row r="114" spans="1:20" x14ac:dyDescent="0.25">
      <c r="A114" s="21" t="s">
        <v>228</v>
      </c>
      <c r="B114" s="21" t="s">
        <v>67</v>
      </c>
      <c r="C114" s="21" t="s">
        <v>43</v>
      </c>
      <c r="D114" s="21" t="s">
        <v>66</v>
      </c>
      <c r="E114" s="21" t="s">
        <v>70</v>
      </c>
      <c r="F114" s="21" t="s">
        <v>68</v>
      </c>
      <c r="G114" s="21" t="s">
        <v>230</v>
      </c>
      <c r="H114" s="24">
        <v>43165</v>
      </c>
      <c r="I114" s="23">
        <v>319465</v>
      </c>
      <c r="J114" s="23">
        <v>333776</v>
      </c>
      <c r="K114" s="23">
        <v>14311</v>
      </c>
      <c r="L114" s="24">
        <v>43272</v>
      </c>
      <c r="M114" s="23">
        <v>181</v>
      </c>
      <c r="N114" s="23">
        <v>104</v>
      </c>
      <c r="O114" s="23">
        <v>189</v>
      </c>
      <c r="P114" s="23">
        <v>216</v>
      </c>
      <c r="Q114" s="23">
        <v>213</v>
      </c>
      <c r="R114" s="23">
        <v>104</v>
      </c>
      <c r="S114" s="23">
        <v>0</v>
      </c>
      <c r="T114" s="23">
        <v>0</v>
      </c>
    </row>
    <row r="115" spans="1:20" x14ac:dyDescent="0.25">
      <c r="A115" s="21" t="s">
        <v>228</v>
      </c>
      <c r="B115" s="21" t="s">
        <v>67</v>
      </c>
      <c r="C115" s="21" t="s">
        <v>43</v>
      </c>
      <c r="D115" s="21" t="s">
        <v>71</v>
      </c>
      <c r="E115" s="21" t="s">
        <v>70</v>
      </c>
      <c r="F115" s="21" t="s">
        <v>68</v>
      </c>
      <c r="G115" s="21" t="s">
        <v>231</v>
      </c>
      <c r="H115" s="24">
        <v>43223</v>
      </c>
      <c r="I115" s="23">
        <v>331054</v>
      </c>
      <c r="J115" s="23">
        <v>333776</v>
      </c>
      <c r="K115" s="23">
        <v>2722</v>
      </c>
      <c r="L115" s="24">
        <v>43336</v>
      </c>
      <c r="M115" s="23">
        <v>181</v>
      </c>
      <c r="N115" s="23">
        <v>104</v>
      </c>
      <c r="O115" s="23">
        <v>189</v>
      </c>
      <c r="P115" s="23">
        <v>216</v>
      </c>
      <c r="Q115" s="23">
        <v>213</v>
      </c>
      <c r="R115" s="23">
        <v>104</v>
      </c>
      <c r="S115" s="23">
        <v>0</v>
      </c>
      <c r="T115" s="23">
        <v>0</v>
      </c>
    </row>
    <row r="116" spans="1:20" x14ac:dyDescent="0.25">
      <c r="A116" s="21" t="s">
        <v>228</v>
      </c>
      <c r="B116" s="21" t="s">
        <v>67</v>
      </c>
      <c r="C116" s="21" t="s">
        <v>43</v>
      </c>
      <c r="D116" s="21" t="s">
        <v>73</v>
      </c>
      <c r="E116" s="21" t="s">
        <v>74</v>
      </c>
      <c r="F116" s="21" t="s">
        <v>68</v>
      </c>
      <c r="G116" s="21" t="s">
        <v>232</v>
      </c>
      <c r="H116" s="24">
        <v>42758</v>
      </c>
      <c r="I116" s="23">
        <v>240188</v>
      </c>
      <c r="J116" s="23">
        <v>333776</v>
      </c>
      <c r="K116" s="23">
        <v>93588</v>
      </c>
      <c r="L116" s="24">
        <v>43387</v>
      </c>
      <c r="M116" s="23">
        <v>181</v>
      </c>
      <c r="N116" s="23">
        <v>104</v>
      </c>
      <c r="O116" s="23">
        <v>189</v>
      </c>
      <c r="P116" s="23">
        <v>216</v>
      </c>
      <c r="Q116" s="23">
        <v>213</v>
      </c>
      <c r="R116" s="23">
        <v>104</v>
      </c>
      <c r="S116" s="23">
        <v>0</v>
      </c>
      <c r="T116" s="23">
        <v>0</v>
      </c>
    </row>
    <row r="117" spans="1:20" x14ac:dyDescent="0.25">
      <c r="A117" s="21" t="s">
        <v>233</v>
      </c>
      <c r="B117" s="21" t="s">
        <v>67</v>
      </c>
      <c r="C117" s="21" t="s">
        <v>43</v>
      </c>
      <c r="D117" s="21" t="s">
        <v>45</v>
      </c>
      <c r="E117" s="21" t="s">
        <v>72</v>
      </c>
      <c r="F117" s="21" t="s">
        <v>68</v>
      </c>
      <c r="G117" s="21" t="s">
        <v>234</v>
      </c>
      <c r="H117" s="24">
        <v>43216</v>
      </c>
      <c r="I117" s="23">
        <v>381466</v>
      </c>
      <c r="J117" s="23">
        <v>384571</v>
      </c>
      <c r="K117" s="23">
        <v>3105</v>
      </c>
      <c r="L117" s="24">
        <v>43284</v>
      </c>
      <c r="M117" s="23">
        <v>160</v>
      </c>
      <c r="N117" s="23">
        <v>0</v>
      </c>
      <c r="O117" s="23">
        <v>365</v>
      </c>
      <c r="P117" s="23">
        <v>348</v>
      </c>
      <c r="Q117" s="23">
        <v>469</v>
      </c>
      <c r="R117" s="23">
        <v>0</v>
      </c>
      <c r="S117" s="23">
        <v>0</v>
      </c>
      <c r="T117" s="23">
        <v>0</v>
      </c>
    </row>
    <row r="118" spans="1:20" x14ac:dyDescent="0.25">
      <c r="A118" s="21" t="s">
        <v>233</v>
      </c>
      <c r="B118" s="21" t="s">
        <v>67</v>
      </c>
      <c r="C118" s="21" t="s">
        <v>43</v>
      </c>
      <c r="D118" s="21" t="s">
        <v>66</v>
      </c>
      <c r="E118" s="21" t="s">
        <v>70</v>
      </c>
      <c r="F118" s="21" t="s">
        <v>68</v>
      </c>
      <c r="G118" s="21" t="s">
        <v>235</v>
      </c>
      <c r="H118" s="24">
        <v>43155</v>
      </c>
      <c r="I118" s="23">
        <v>370413</v>
      </c>
      <c r="J118" s="23">
        <v>384571</v>
      </c>
      <c r="K118" s="23">
        <v>14158</v>
      </c>
      <c r="L118" s="24">
        <v>43278</v>
      </c>
      <c r="M118" s="23">
        <v>160</v>
      </c>
      <c r="N118" s="23">
        <v>0</v>
      </c>
      <c r="O118" s="23">
        <v>365</v>
      </c>
      <c r="P118" s="23">
        <v>348</v>
      </c>
      <c r="Q118" s="23">
        <v>469</v>
      </c>
      <c r="R118" s="23">
        <v>0</v>
      </c>
      <c r="S118" s="23">
        <v>0</v>
      </c>
      <c r="T118" s="23">
        <v>0</v>
      </c>
    </row>
    <row r="119" spans="1:20" x14ac:dyDescent="0.25">
      <c r="A119" s="21" t="s">
        <v>233</v>
      </c>
      <c r="B119" s="21" t="s">
        <v>67</v>
      </c>
      <c r="C119" s="21" t="s">
        <v>43</v>
      </c>
      <c r="D119" s="21" t="s">
        <v>71</v>
      </c>
      <c r="E119" s="21" t="s">
        <v>70</v>
      </c>
      <c r="F119" s="21" t="s">
        <v>68</v>
      </c>
      <c r="G119" s="21" t="s">
        <v>236</v>
      </c>
      <c r="H119" s="24">
        <v>43155</v>
      </c>
      <c r="I119" s="23">
        <v>370413</v>
      </c>
      <c r="J119" s="23">
        <v>384571</v>
      </c>
      <c r="K119" s="23">
        <v>14158</v>
      </c>
      <c r="L119" s="24">
        <v>43278</v>
      </c>
      <c r="M119" s="23">
        <v>160</v>
      </c>
      <c r="N119" s="23">
        <v>0</v>
      </c>
      <c r="O119" s="23">
        <v>365</v>
      </c>
      <c r="P119" s="23">
        <v>348</v>
      </c>
      <c r="Q119" s="23">
        <v>469</v>
      </c>
      <c r="R119" s="23">
        <v>0</v>
      </c>
      <c r="S119" s="23">
        <v>0</v>
      </c>
      <c r="T119" s="23">
        <v>0</v>
      </c>
    </row>
    <row r="120" spans="1:20" x14ac:dyDescent="0.25">
      <c r="A120" s="21" t="s">
        <v>233</v>
      </c>
      <c r="B120" s="21" t="s">
        <v>67</v>
      </c>
      <c r="C120" s="21" t="s">
        <v>43</v>
      </c>
      <c r="D120" s="21" t="s">
        <v>73</v>
      </c>
      <c r="E120" s="21" t="s">
        <v>74</v>
      </c>
      <c r="F120" s="21" t="s">
        <v>68</v>
      </c>
      <c r="G120" s="21" t="s">
        <v>237</v>
      </c>
      <c r="H120" s="24">
        <v>42689</v>
      </c>
      <c r="I120" s="23">
        <v>248157</v>
      </c>
      <c r="J120" s="23">
        <v>384571</v>
      </c>
      <c r="K120" s="23">
        <v>136414</v>
      </c>
      <c r="L120" s="24">
        <v>43241</v>
      </c>
      <c r="M120" s="23">
        <v>160</v>
      </c>
      <c r="N120" s="23">
        <v>0</v>
      </c>
      <c r="O120" s="23">
        <v>365</v>
      </c>
      <c r="P120" s="23">
        <v>348</v>
      </c>
      <c r="Q120" s="23">
        <v>469</v>
      </c>
      <c r="R120" s="23">
        <v>0</v>
      </c>
      <c r="S120" s="23">
        <v>0</v>
      </c>
      <c r="T120" s="23">
        <v>0</v>
      </c>
    </row>
    <row r="121" spans="1:20" x14ac:dyDescent="0.25">
      <c r="A121" s="21" t="s">
        <v>233</v>
      </c>
      <c r="B121" s="21" t="s">
        <v>67</v>
      </c>
      <c r="C121" s="21" t="s">
        <v>43</v>
      </c>
      <c r="D121" s="21" t="s">
        <v>127</v>
      </c>
      <c r="E121" s="21" t="s">
        <v>128</v>
      </c>
      <c r="F121" s="21" t="s">
        <v>68</v>
      </c>
      <c r="G121" s="21" t="s">
        <v>238</v>
      </c>
      <c r="H121" s="24">
        <v>41332</v>
      </c>
      <c r="I121" s="23">
        <v>5106</v>
      </c>
      <c r="J121" s="23">
        <v>384571</v>
      </c>
      <c r="K121" s="23">
        <v>379465</v>
      </c>
      <c r="L121" s="24">
        <v>43241</v>
      </c>
      <c r="M121" s="23">
        <v>160</v>
      </c>
      <c r="N121" s="23">
        <v>0</v>
      </c>
      <c r="O121" s="23">
        <v>365</v>
      </c>
      <c r="P121" s="23">
        <v>348</v>
      </c>
      <c r="Q121" s="23">
        <v>469</v>
      </c>
      <c r="R121" s="23">
        <v>0</v>
      </c>
      <c r="S121" s="23">
        <v>0</v>
      </c>
      <c r="T121" s="23">
        <v>0</v>
      </c>
    </row>
    <row r="122" spans="1:20" x14ac:dyDescent="0.25">
      <c r="A122" s="21" t="s">
        <v>239</v>
      </c>
      <c r="B122" s="21" t="s">
        <v>67</v>
      </c>
      <c r="C122" s="21" t="s">
        <v>43</v>
      </c>
      <c r="D122" s="21" t="s">
        <v>45</v>
      </c>
      <c r="E122" s="21" t="s">
        <v>72</v>
      </c>
      <c r="F122" s="21" t="s">
        <v>68</v>
      </c>
      <c r="G122" s="21" t="s">
        <v>240</v>
      </c>
      <c r="H122" s="24">
        <v>43211</v>
      </c>
      <c r="I122" s="23">
        <v>357227</v>
      </c>
      <c r="J122" s="23">
        <v>361978</v>
      </c>
      <c r="K122" s="23">
        <v>4751</v>
      </c>
      <c r="L122" s="24">
        <v>43272</v>
      </c>
      <c r="M122" s="23">
        <v>167</v>
      </c>
      <c r="N122" s="23">
        <v>0</v>
      </c>
      <c r="O122" s="23">
        <v>183</v>
      </c>
      <c r="P122" s="23">
        <v>178</v>
      </c>
      <c r="Q122" s="23">
        <v>0</v>
      </c>
      <c r="R122" s="23">
        <v>0</v>
      </c>
      <c r="S122" s="23">
        <v>0</v>
      </c>
      <c r="T122" s="23">
        <v>0</v>
      </c>
    </row>
    <row r="123" spans="1:20" x14ac:dyDescent="0.25">
      <c r="A123" s="21" t="s">
        <v>239</v>
      </c>
      <c r="B123" s="21" t="s">
        <v>67</v>
      </c>
      <c r="C123" s="21" t="s">
        <v>43</v>
      </c>
      <c r="D123" s="21" t="s">
        <v>66</v>
      </c>
      <c r="E123" s="21" t="s">
        <v>70</v>
      </c>
      <c r="F123" s="21" t="s">
        <v>68</v>
      </c>
      <c r="G123" s="21" t="s">
        <v>241</v>
      </c>
      <c r="H123" s="24">
        <v>43156</v>
      </c>
      <c r="I123" s="23">
        <v>347222</v>
      </c>
      <c r="J123" s="23">
        <v>361978</v>
      </c>
      <c r="K123" s="23">
        <v>14756</v>
      </c>
      <c r="L123" s="24">
        <v>43272</v>
      </c>
      <c r="M123" s="23">
        <v>167</v>
      </c>
      <c r="N123" s="23">
        <v>0</v>
      </c>
      <c r="O123" s="23">
        <v>183</v>
      </c>
      <c r="P123" s="23">
        <v>178</v>
      </c>
      <c r="Q123" s="23">
        <v>0</v>
      </c>
      <c r="R123" s="23">
        <v>0</v>
      </c>
      <c r="S123" s="23">
        <v>0</v>
      </c>
      <c r="T123" s="23">
        <v>0</v>
      </c>
    </row>
    <row r="124" spans="1:20" x14ac:dyDescent="0.25">
      <c r="A124" s="21" t="s">
        <v>239</v>
      </c>
      <c r="B124" s="21" t="s">
        <v>67</v>
      </c>
      <c r="C124" s="21" t="s">
        <v>43</v>
      </c>
      <c r="D124" s="21" t="s">
        <v>71</v>
      </c>
      <c r="E124" s="21" t="s">
        <v>70</v>
      </c>
      <c r="F124" s="21" t="s">
        <v>68</v>
      </c>
      <c r="G124" s="21" t="s">
        <v>242</v>
      </c>
      <c r="H124" s="24">
        <v>43156</v>
      </c>
      <c r="I124" s="23">
        <v>347222</v>
      </c>
      <c r="J124" s="23">
        <v>361978</v>
      </c>
      <c r="K124" s="23">
        <v>14756</v>
      </c>
      <c r="L124" s="24">
        <v>43272</v>
      </c>
      <c r="M124" s="23">
        <v>167</v>
      </c>
      <c r="N124" s="23">
        <v>0</v>
      </c>
      <c r="O124" s="23">
        <v>183</v>
      </c>
      <c r="P124" s="23">
        <v>178</v>
      </c>
      <c r="Q124" s="23">
        <v>0</v>
      </c>
      <c r="R124" s="23">
        <v>0</v>
      </c>
      <c r="S124" s="23">
        <v>0</v>
      </c>
      <c r="T124" s="23">
        <v>0</v>
      </c>
    </row>
    <row r="125" spans="1:20" x14ac:dyDescent="0.25">
      <c r="A125" s="21" t="s">
        <v>239</v>
      </c>
      <c r="B125" s="21" t="s">
        <v>67</v>
      </c>
      <c r="C125" s="21" t="s">
        <v>43</v>
      </c>
      <c r="D125" s="21" t="s">
        <v>73</v>
      </c>
      <c r="E125" s="21" t="s">
        <v>74</v>
      </c>
      <c r="F125" s="21" t="s">
        <v>68</v>
      </c>
      <c r="G125" s="21" t="s">
        <v>243</v>
      </c>
      <c r="H125" s="24">
        <v>42847</v>
      </c>
      <c r="I125" s="23">
        <v>275224</v>
      </c>
      <c r="J125" s="23">
        <v>361978</v>
      </c>
      <c r="K125" s="23">
        <v>86754</v>
      </c>
      <c r="L125" s="24">
        <v>43440</v>
      </c>
      <c r="M125" s="23">
        <v>167</v>
      </c>
      <c r="N125" s="23">
        <v>0</v>
      </c>
      <c r="O125" s="23">
        <v>183</v>
      </c>
      <c r="P125" s="23">
        <v>178</v>
      </c>
      <c r="Q125" s="23">
        <v>0</v>
      </c>
      <c r="R125" s="23">
        <v>0</v>
      </c>
      <c r="S125" s="23">
        <v>0</v>
      </c>
      <c r="T125" s="23">
        <v>0</v>
      </c>
    </row>
    <row r="126" spans="1:20" x14ac:dyDescent="0.25">
      <c r="A126" s="21" t="s">
        <v>244</v>
      </c>
      <c r="B126" s="21" t="s">
        <v>245</v>
      </c>
      <c r="C126" s="21" t="s">
        <v>93</v>
      </c>
      <c r="D126" s="21" t="s">
        <v>66</v>
      </c>
      <c r="E126" s="21" t="s">
        <v>246</v>
      </c>
      <c r="F126" s="21" t="s">
        <v>68</v>
      </c>
      <c r="G126" s="21" t="s">
        <v>247</v>
      </c>
      <c r="H126" s="24">
        <v>42915</v>
      </c>
      <c r="I126" s="23">
        <v>289871</v>
      </c>
      <c r="J126" s="23">
        <v>291084</v>
      </c>
      <c r="K126" s="23">
        <v>1213</v>
      </c>
      <c r="L126" s="24">
        <v>46789</v>
      </c>
      <c r="M126" s="23">
        <v>6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</row>
    <row r="127" spans="1:20" x14ac:dyDescent="0.25">
      <c r="A127" s="21" t="s">
        <v>244</v>
      </c>
      <c r="B127" s="21" t="s">
        <v>245</v>
      </c>
      <c r="C127" s="21" t="s">
        <v>93</v>
      </c>
      <c r="D127" s="21" t="s">
        <v>71</v>
      </c>
      <c r="E127" s="21" t="s">
        <v>248</v>
      </c>
      <c r="F127" s="21" t="s">
        <v>68</v>
      </c>
      <c r="G127" s="21" t="s">
        <v>249</v>
      </c>
      <c r="H127" s="24">
        <v>42842</v>
      </c>
      <c r="I127" s="23">
        <v>264347</v>
      </c>
      <c r="J127" s="23">
        <v>291084</v>
      </c>
      <c r="K127" s="23">
        <v>26737</v>
      </c>
      <c r="L127" s="24">
        <v>46285</v>
      </c>
      <c r="M127" s="23">
        <v>6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</row>
    <row r="128" spans="1:20" x14ac:dyDescent="0.25">
      <c r="A128" s="21" t="s">
        <v>244</v>
      </c>
      <c r="B128" s="21" t="s">
        <v>245</v>
      </c>
      <c r="C128" s="21" t="s">
        <v>93</v>
      </c>
      <c r="D128" s="21" t="s">
        <v>73</v>
      </c>
      <c r="E128" s="21" t="s">
        <v>200</v>
      </c>
      <c r="F128" s="21" t="s">
        <v>68</v>
      </c>
      <c r="G128" s="21" t="s">
        <v>250</v>
      </c>
      <c r="H128" s="24">
        <v>42521</v>
      </c>
      <c r="I128" s="23">
        <v>170985</v>
      </c>
      <c r="J128" s="23">
        <v>291084</v>
      </c>
      <c r="K128" s="23">
        <v>120099</v>
      </c>
      <c r="L128" s="24">
        <v>53225</v>
      </c>
      <c r="M128" s="23">
        <v>6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</row>
    <row r="129" spans="1:20" x14ac:dyDescent="0.25">
      <c r="A129" s="21" t="s">
        <v>251</v>
      </c>
      <c r="B129" s="21" t="s">
        <v>245</v>
      </c>
      <c r="C129" s="21" t="s">
        <v>93</v>
      </c>
      <c r="D129" s="21" t="s">
        <v>66</v>
      </c>
      <c r="E129" s="21" t="s">
        <v>246</v>
      </c>
      <c r="F129" s="21" t="s">
        <v>68</v>
      </c>
      <c r="G129" s="21" t="s">
        <v>252</v>
      </c>
      <c r="H129" s="24">
        <v>43186</v>
      </c>
      <c r="I129" s="23">
        <v>551203</v>
      </c>
      <c r="J129" s="23">
        <v>565416</v>
      </c>
      <c r="K129" s="23">
        <v>14213</v>
      </c>
      <c r="L129" s="24">
        <v>43266</v>
      </c>
      <c r="M129" s="23">
        <v>332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</row>
    <row r="130" spans="1:20" x14ac:dyDescent="0.25">
      <c r="A130" s="21" t="s">
        <v>251</v>
      </c>
      <c r="B130" s="21" t="s">
        <v>245</v>
      </c>
      <c r="C130" s="21" t="s">
        <v>93</v>
      </c>
      <c r="D130" s="21" t="s">
        <v>71</v>
      </c>
      <c r="E130" s="21" t="s">
        <v>248</v>
      </c>
      <c r="F130" s="21" t="s">
        <v>68</v>
      </c>
      <c r="G130" s="21" t="s">
        <v>253</v>
      </c>
      <c r="H130" s="24">
        <v>43229</v>
      </c>
      <c r="I130" s="23">
        <v>563790</v>
      </c>
      <c r="J130" s="23">
        <v>565416</v>
      </c>
      <c r="K130" s="23">
        <v>1626</v>
      </c>
      <c r="L130" s="24">
        <v>43372</v>
      </c>
      <c r="M130" s="23">
        <v>332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</row>
    <row r="131" spans="1:20" x14ac:dyDescent="0.25">
      <c r="A131" s="21" t="s">
        <v>251</v>
      </c>
      <c r="B131" s="21" t="s">
        <v>245</v>
      </c>
      <c r="C131" s="21" t="s">
        <v>93</v>
      </c>
      <c r="D131" s="21" t="s">
        <v>73</v>
      </c>
      <c r="E131" s="21" t="s">
        <v>200</v>
      </c>
      <c r="F131" s="21" t="s">
        <v>68</v>
      </c>
      <c r="G131" s="21" t="s">
        <v>254</v>
      </c>
      <c r="H131" s="24">
        <v>43186</v>
      </c>
      <c r="I131" s="23">
        <v>551203</v>
      </c>
      <c r="J131" s="23">
        <v>565416</v>
      </c>
      <c r="K131" s="23">
        <v>14213</v>
      </c>
      <c r="L131" s="24">
        <v>43740</v>
      </c>
      <c r="M131" s="23">
        <v>332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</row>
    <row r="132" spans="1:20" x14ac:dyDescent="0.25">
      <c r="A132" s="21" t="s">
        <v>251</v>
      </c>
      <c r="B132" s="21" t="s">
        <v>245</v>
      </c>
      <c r="C132" s="21" t="s">
        <v>93</v>
      </c>
      <c r="D132" s="21" t="s">
        <v>76</v>
      </c>
      <c r="E132" s="21" t="s">
        <v>200</v>
      </c>
      <c r="F132" s="21" t="s">
        <v>68</v>
      </c>
      <c r="G132" s="21" t="s">
        <v>255</v>
      </c>
      <c r="H132" s="24">
        <v>43186</v>
      </c>
      <c r="I132" s="23">
        <v>551203</v>
      </c>
      <c r="J132" s="23">
        <v>565416</v>
      </c>
      <c r="K132" s="23">
        <v>14213</v>
      </c>
      <c r="L132" s="24">
        <v>43740</v>
      </c>
      <c r="M132" s="23">
        <v>332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</row>
    <row r="133" spans="1:20" x14ac:dyDescent="0.25">
      <c r="A133" s="21" t="s">
        <v>256</v>
      </c>
      <c r="B133" s="21" t="s">
        <v>245</v>
      </c>
      <c r="C133" s="21" t="s">
        <v>93</v>
      </c>
      <c r="D133" s="21" t="s">
        <v>66</v>
      </c>
      <c r="E133" s="21" t="s">
        <v>246</v>
      </c>
      <c r="F133" s="21" t="s">
        <v>68</v>
      </c>
      <c r="G133" s="21" t="s">
        <v>257</v>
      </c>
      <c r="H133" s="24">
        <v>43179</v>
      </c>
      <c r="I133" s="23">
        <v>473400</v>
      </c>
      <c r="J133" s="23">
        <v>491413</v>
      </c>
      <c r="K133" s="23">
        <v>18013</v>
      </c>
      <c r="L133" s="24">
        <v>43255</v>
      </c>
      <c r="M133" s="23">
        <v>318</v>
      </c>
      <c r="N133" s="23">
        <v>0</v>
      </c>
      <c r="O133" s="23">
        <v>454</v>
      </c>
      <c r="P133" s="23">
        <v>244</v>
      </c>
      <c r="Q133" s="23">
        <v>454</v>
      </c>
      <c r="R133" s="23">
        <v>0</v>
      </c>
      <c r="S133" s="23">
        <v>0</v>
      </c>
      <c r="T133" s="23">
        <v>0</v>
      </c>
    </row>
    <row r="134" spans="1:20" x14ac:dyDescent="0.25">
      <c r="A134" s="21" t="s">
        <v>256</v>
      </c>
      <c r="B134" s="21" t="s">
        <v>245</v>
      </c>
      <c r="C134" s="21" t="s">
        <v>93</v>
      </c>
      <c r="D134" s="21" t="s">
        <v>71</v>
      </c>
      <c r="E134" s="21" t="s">
        <v>248</v>
      </c>
      <c r="F134" s="21" t="s">
        <v>68</v>
      </c>
      <c r="G134" s="21" t="s">
        <v>258</v>
      </c>
      <c r="H134" s="24">
        <v>43111</v>
      </c>
      <c r="I134" s="23">
        <v>448782</v>
      </c>
      <c r="J134" s="23">
        <v>491413</v>
      </c>
      <c r="K134" s="23">
        <v>42631</v>
      </c>
      <c r="L134" s="24">
        <v>43248</v>
      </c>
      <c r="M134" s="23">
        <v>318</v>
      </c>
      <c r="N134" s="23">
        <v>0</v>
      </c>
      <c r="O134" s="23">
        <v>454</v>
      </c>
      <c r="P134" s="23">
        <v>244</v>
      </c>
      <c r="Q134" s="23">
        <v>454</v>
      </c>
      <c r="R134" s="23">
        <v>0</v>
      </c>
      <c r="S134" s="23">
        <v>0</v>
      </c>
      <c r="T134" s="23">
        <v>0</v>
      </c>
    </row>
    <row r="135" spans="1:20" x14ac:dyDescent="0.25">
      <c r="A135" s="21" t="s">
        <v>256</v>
      </c>
      <c r="B135" s="21" t="s">
        <v>245</v>
      </c>
      <c r="C135" s="21" t="s">
        <v>93</v>
      </c>
      <c r="D135" s="21" t="s">
        <v>73</v>
      </c>
      <c r="E135" s="21" t="s">
        <v>200</v>
      </c>
      <c r="F135" s="21" t="s">
        <v>68</v>
      </c>
      <c r="G135" s="21" t="s">
        <v>259</v>
      </c>
      <c r="H135" s="24">
        <v>42861</v>
      </c>
      <c r="I135" s="23">
        <v>352715</v>
      </c>
      <c r="J135" s="23">
        <v>491413</v>
      </c>
      <c r="K135" s="23">
        <v>138698</v>
      </c>
      <c r="L135" s="24">
        <v>43371</v>
      </c>
      <c r="M135" s="23">
        <v>318</v>
      </c>
      <c r="N135" s="23">
        <v>0</v>
      </c>
      <c r="O135" s="23">
        <v>454</v>
      </c>
      <c r="P135" s="23">
        <v>244</v>
      </c>
      <c r="Q135" s="23">
        <v>454</v>
      </c>
      <c r="R135" s="23">
        <v>0</v>
      </c>
      <c r="S135" s="23">
        <v>0</v>
      </c>
      <c r="T135" s="23">
        <v>0</v>
      </c>
    </row>
    <row r="136" spans="1:20" x14ac:dyDescent="0.25">
      <c r="A136" s="21" t="s">
        <v>256</v>
      </c>
      <c r="B136" s="21" t="s">
        <v>245</v>
      </c>
      <c r="C136" s="21" t="s">
        <v>93</v>
      </c>
      <c r="D136" s="21" t="s">
        <v>76</v>
      </c>
      <c r="E136" s="21" t="s">
        <v>200</v>
      </c>
      <c r="F136" s="21" t="s">
        <v>68</v>
      </c>
      <c r="G136" s="21" t="s">
        <v>260</v>
      </c>
      <c r="H136" s="24">
        <v>42861</v>
      </c>
      <c r="I136" s="23">
        <v>352715</v>
      </c>
      <c r="J136" s="23">
        <v>491413</v>
      </c>
      <c r="K136" s="23">
        <v>138698</v>
      </c>
      <c r="L136" s="24">
        <v>43371</v>
      </c>
      <c r="M136" s="23">
        <v>318</v>
      </c>
      <c r="N136" s="23">
        <v>0</v>
      </c>
      <c r="O136" s="23">
        <v>454</v>
      </c>
      <c r="P136" s="23">
        <v>244</v>
      </c>
      <c r="Q136" s="23">
        <v>454</v>
      </c>
      <c r="R136" s="23">
        <v>0</v>
      </c>
      <c r="S136" s="23">
        <v>0</v>
      </c>
      <c r="T136" s="23">
        <v>0</v>
      </c>
    </row>
    <row r="137" spans="1:20" x14ac:dyDescent="0.25">
      <c r="A137" s="21" t="s">
        <v>261</v>
      </c>
      <c r="B137" s="21" t="s">
        <v>245</v>
      </c>
      <c r="C137" s="21" t="s">
        <v>93</v>
      </c>
      <c r="D137" s="21" t="s">
        <v>66</v>
      </c>
      <c r="E137" s="21" t="s">
        <v>246</v>
      </c>
      <c r="F137" s="21" t="s">
        <v>68</v>
      </c>
      <c r="G137" s="21" t="s">
        <v>262</v>
      </c>
      <c r="H137" s="24">
        <v>43204</v>
      </c>
      <c r="I137" s="23">
        <v>343670</v>
      </c>
      <c r="J137" s="23">
        <v>354851</v>
      </c>
      <c r="K137" s="23">
        <v>11181</v>
      </c>
      <c r="L137" s="24">
        <v>43277</v>
      </c>
      <c r="M137" s="23">
        <v>318</v>
      </c>
      <c r="N137" s="23">
        <v>0</v>
      </c>
      <c r="O137" s="23">
        <v>555</v>
      </c>
      <c r="P137" s="23">
        <v>0</v>
      </c>
      <c r="Q137" s="23">
        <v>186</v>
      </c>
      <c r="R137" s="23">
        <v>0</v>
      </c>
      <c r="S137" s="23">
        <v>0</v>
      </c>
      <c r="T137" s="23">
        <v>0</v>
      </c>
    </row>
    <row r="138" spans="1:20" x14ac:dyDescent="0.25">
      <c r="A138" s="21" t="s">
        <v>261</v>
      </c>
      <c r="B138" s="21" t="s">
        <v>245</v>
      </c>
      <c r="C138" s="21" t="s">
        <v>93</v>
      </c>
      <c r="D138" s="21" t="s">
        <v>71</v>
      </c>
      <c r="E138" s="21" t="s">
        <v>248</v>
      </c>
      <c r="F138" s="21" t="s">
        <v>68</v>
      </c>
      <c r="G138" s="21" t="s">
        <v>263</v>
      </c>
      <c r="H138" s="24">
        <v>43132</v>
      </c>
      <c r="I138" s="23">
        <v>319977</v>
      </c>
      <c r="J138" s="23">
        <v>354851</v>
      </c>
      <c r="K138" s="23">
        <v>34874</v>
      </c>
      <c r="L138" s="24">
        <v>43273</v>
      </c>
      <c r="M138" s="23">
        <v>318</v>
      </c>
      <c r="N138" s="23">
        <v>0</v>
      </c>
      <c r="O138" s="23">
        <v>555</v>
      </c>
      <c r="P138" s="23">
        <v>0</v>
      </c>
      <c r="Q138" s="23">
        <v>186</v>
      </c>
      <c r="R138" s="23">
        <v>0</v>
      </c>
      <c r="S138" s="23">
        <v>0</v>
      </c>
      <c r="T138" s="23">
        <v>0</v>
      </c>
    </row>
    <row r="139" spans="1:20" x14ac:dyDescent="0.25">
      <c r="A139" s="21" t="s">
        <v>261</v>
      </c>
      <c r="B139" s="21" t="s">
        <v>245</v>
      </c>
      <c r="C139" s="21" t="s">
        <v>93</v>
      </c>
      <c r="D139" s="21" t="s">
        <v>73</v>
      </c>
      <c r="E139" s="21" t="s">
        <v>200</v>
      </c>
      <c r="F139" s="21" t="s">
        <v>68</v>
      </c>
      <c r="G139" s="21" t="s">
        <v>264</v>
      </c>
      <c r="H139" s="24">
        <v>42491</v>
      </c>
      <c r="I139" s="23">
        <v>179018</v>
      </c>
      <c r="J139" s="23">
        <v>354851</v>
      </c>
      <c r="K139" s="23">
        <v>175833</v>
      </c>
      <c r="L139" s="24">
        <v>43254</v>
      </c>
      <c r="M139" s="23">
        <v>318</v>
      </c>
      <c r="N139" s="23">
        <v>0</v>
      </c>
      <c r="O139" s="23">
        <v>555</v>
      </c>
      <c r="P139" s="23">
        <v>0</v>
      </c>
      <c r="Q139" s="23">
        <v>186</v>
      </c>
      <c r="R139" s="23">
        <v>0</v>
      </c>
      <c r="S139" s="23">
        <v>0</v>
      </c>
      <c r="T139" s="23">
        <v>0</v>
      </c>
    </row>
    <row r="140" spans="1:20" x14ac:dyDescent="0.25">
      <c r="A140" s="21" t="s">
        <v>261</v>
      </c>
      <c r="B140" s="21" t="s">
        <v>245</v>
      </c>
      <c r="C140" s="21" t="s">
        <v>93</v>
      </c>
      <c r="D140" s="21" t="s">
        <v>76</v>
      </c>
      <c r="E140" s="21" t="s">
        <v>200</v>
      </c>
      <c r="F140" s="21" t="s">
        <v>68</v>
      </c>
      <c r="G140" s="21" t="s">
        <v>68</v>
      </c>
      <c r="H140" s="24"/>
      <c r="I140" s="23">
        <v>0</v>
      </c>
      <c r="J140" s="23">
        <v>354851</v>
      </c>
      <c r="K140" s="23">
        <v>354851</v>
      </c>
      <c r="L140" s="24">
        <v>43241</v>
      </c>
      <c r="M140" s="23">
        <v>318</v>
      </c>
      <c r="N140" s="23">
        <v>0</v>
      </c>
      <c r="O140" s="23">
        <v>555</v>
      </c>
      <c r="P140" s="23">
        <v>0</v>
      </c>
      <c r="Q140" s="23">
        <v>186</v>
      </c>
      <c r="R140" s="23">
        <v>0</v>
      </c>
      <c r="S140" s="23">
        <v>0</v>
      </c>
      <c r="T140" s="23">
        <v>0</v>
      </c>
    </row>
    <row r="141" spans="1:20" x14ac:dyDescent="0.25">
      <c r="A141" s="21" t="s">
        <v>265</v>
      </c>
      <c r="B141" s="21" t="s">
        <v>245</v>
      </c>
      <c r="C141" s="21" t="s">
        <v>93</v>
      </c>
      <c r="D141" s="21" t="s">
        <v>66</v>
      </c>
      <c r="E141" s="21" t="s">
        <v>246</v>
      </c>
      <c r="F141" s="21" t="s">
        <v>68</v>
      </c>
      <c r="G141" s="21" t="s">
        <v>266</v>
      </c>
      <c r="H141" s="24">
        <v>43195</v>
      </c>
      <c r="I141" s="23">
        <v>397947</v>
      </c>
      <c r="J141" s="23">
        <v>413102</v>
      </c>
      <c r="K141" s="23">
        <v>15155</v>
      </c>
      <c r="L141" s="24">
        <v>43265</v>
      </c>
      <c r="M141" s="23">
        <v>306</v>
      </c>
      <c r="N141" s="23">
        <v>0</v>
      </c>
      <c r="O141" s="23">
        <v>613</v>
      </c>
      <c r="P141" s="23">
        <v>495</v>
      </c>
      <c r="Q141" s="23">
        <v>528</v>
      </c>
      <c r="R141" s="23">
        <v>0</v>
      </c>
      <c r="S141" s="23">
        <v>0</v>
      </c>
      <c r="T141" s="23">
        <v>0</v>
      </c>
    </row>
    <row r="142" spans="1:20" x14ac:dyDescent="0.25">
      <c r="A142" s="21" t="s">
        <v>265</v>
      </c>
      <c r="B142" s="21" t="s">
        <v>245</v>
      </c>
      <c r="C142" s="21" t="s">
        <v>93</v>
      </c>
      <c r="D142" s="21" t="s">
        <v>71</v>
      </c>
      <c r="E142" s="21" t="s">
        <v>248</v>
      </c>
      <c r="F142" s="21" t="s">
        <v>68</v>
      </c>
      <c r="G142" s="21" t="s">
        <v>267</v>
      </c>
      <c r="H142" s="24">
        <v>43229</v>
      </c>
      <c r="I142" s="23">
        <v>409933</v>
      </c>
      <c r="J142" s="23">
        <v>413102</v>
      </c>
      <c r="K142" s="23">
        <v>3169</v>
      </c>
      <c r="L142" s="24">
        <v>43378</v>
      </c>
      <c r="M142" s="23">
        <v>306</v>
      </c>
      <c r="N142" s="23">
        <v>0</v>
      </c>
      <c r="O142" s="23">
        <v>613</v>
      </c>
      <c r="P142" s="23">
        <v>495</v>
      </c>
      <c r="Q142" s="23">
        <v>528</v>
      </c>
      <c r="R142" s="23">
        <v>0</v>
      </c>
      <c r="S142" s="23">
        <v>0</v>
      </c>
      <c r="T142" s="23">
        <v>0</v>
      </c>
    </row>
    <row r="143" spans="1:20" x14ac:dyDescent="0.25">
      <c r="A143" s="21" t="s">
        <v>265</v>
      </c>
      <c r="B143" s="21" t="s">
        <v>245</v>
      </c>
      <c r="C143" s="21" t="s">
        <v>93</v>
      </c>
      <c r="D143" s="21" t="s">
        <v>73</v>
      </c>
      <c r="E143" s="21" t="s">
        <v>200</v>
      </c>
      <c r="F143" s="21" t="s">
        <v>68</v>
      </c>
      <c r="G143" s="21" t="s">
        <v>268</v>
      </c>
      <c r="H143" s="24">
        <v>43036</v>
      </c>
      <c r="I143" s="23">
        <v>351550</v>
      </c>
      <c r="J143" s="23">
        <v>413102</v>
      </c>
      <c r="K143" s="23">
        <v>61552</v>
      </c>
      <c r="L143" s="24">
        <v>43628</v>
      </c>
      <c r="M143" s="23">
        <v>306</v>
      </c>
      <c r="N143" s="23">
        <v>0</v>
      </c>
      <c r="O143" s="23">
        <v>613</v>
      </c>
      <c r="P143" s="23">
        <v>495</v>
      </c>
      <c r="Q143" s="23">
        <v>528</v>
      </c>
      <c r="R143" s="23">
        <v>0</v>
      </c>
      <c r="S143" s="23">
        <v>0</v>
      </c>
      <c r="T143" s="23">
        <v>0</v>
      </c>
    </row>
    <row r="144" spans="1:20" x14ac:dyDescent="0.25">
      <c r="A144" s="21" t="s">
        <v>269</v>
      </c>
      <c r="B144" s="21" t="s">
        <v>245</v>
      </c>
      <c r="C144" s="21" t="s">
        <v>93</v>
      </c>
      <c r="D144" s="21" t="s">
        <v>66</v>
      </c>
      <c r="E144" s="21" t="s">
        <v>246</v>
      </c>
      <c r="F144" s="21" t="s">
        <v>68</v>
      </c>
      <c r="G144" s="21" t="s">
        <v>270</v>
      </c>
      <c r="H144" s="24">
        <v>43120</v>
      </c>
      <c r="I144" s="23">
        <v>384777</v>
      </c>
      <c r="J144" s="23">
        <v>392427</v>
      </c>
      <c r="K144" s="23">
        <v>7650</v>
      </c>
      <c r="L144" s="24">
        <v>43436</v>
      </c>
      <c r="M144" s="23">
        <v>76</v>
      </c>
      <c r="N144" s="23">
        <v>0</v>
      </c>
      <c r="O144" s="23">
        <v>323</v>
      </c>
      <c r="P144" s="23">
        <v>0</v>
      </c>
      <c r="Q144" s="23">
        <v>323</v>
      </c>
      <c r="R144" s="23">
        <v>0</v>
      </c>
      <c r="S144" s="23">
        <v>0</v>
      </c>
      <c r="T144" s="23">
        <v>0</v>
      </c>
    </row>
    <row r="145" spans="1:20" x14ac:dyDescent="0.25">
      <c r="A145" s="21" t="s">
        <v>269</v>
      </c>
      <c r="B145" s="21" t="s">
        <v>245</v>
      </c>
      <c r="C145" s="21" t="s">
        <v>93</v>
      </c>
      <c r="D145" s="21" t="s">
        <v>71</v>
      </c>
      <c r="E145" s="21" t="s">
        <v>248</v>
      </c>
      <c r="F145" s="21" t="s">
        <v>68</v>
      </c>
      <c r="G145" s="21" t="s">
        <v>271</v>
      </c>
      <c r="H145" s="24">
        <v>43052</v>
      </c>
      <c r="I145" s="23">
        <v>361644</v>
      </c>
      <c r="J145" s="23">
        <v>392427</v>
      </c>
      <c r="K145" s="23">
        <v>30783</v>
      </c>
      <c r="L145" s="24">
        <v>43428</v>
      </c>
      <c r="M145" s="23">
        <v>76</v>
      </c>
      <c r="N145" s="23">
        <v>0</v>
      </c>
      <c r="O145" s="23">
        <v>323</v>
      </c>
      <c r="P145" s="23">
        <v>0</v>
      </c>
      <c r="Q145" s="23">
        <v>323</v>
      </c>
      <c r="R145" s="23">
        <v>0</v>
      </c>
      <c r="S145" s="23">
        <v>0</v>
      </c>
      <c r="T145" s="23">
        <v>0</v>
      </c>
    </row>
    <row r="146" spans="1:20" x14ac:dyDescent="0.25">
      <c r="A146" s="21" t="s">
        <v>269</v>
      </c>
      <c r="B146" s="21" t="s">
        <v>245</v>
      </c>
      <c r="C146" s="21" t="s">
        <v>93</v>
      </c>
      <c r="D146" s="21" t="s">
        <v>73</v>
      </c>
      <c r="E146" s="21" t="s">
        <v>200</v>
      </c>
      <c r="F146" s="21" t="s">
        <v>68</v>
      </c>
      <c r="G146" s="21" t="s">
        <v>272</v>
      </c>
      <c r="H146" s="24">
        <v>43052</v>
      </c>
      <c r="I146" s="23">
        <v>361644</v>
      </c>
      <c r="J146" s="23">
        <v>392427</v>
      </c>
      <c r="K146" s="23">
        <v>30783</v>
      </c>
      <c r="L146" s="24">
        <v>45204</v>
      </c>
      <c r="M146" s="23">
        <v>76</v>
      </c>
      <c r="N146" s="23">
        <v>0</v>
      </c>
      <c r="O146" s="23">
        <v>323</v>
      </c>
      <c r="P146" s="23">
        <v>0</v>
      </c>
      <c r="Q146" s="23">
        <v>323</v>
      </c>
      <c r="R146" s="23">
        <v>0</v>
      </c>
      <c r="S146" s="23">
        <v>0</v>
      </c>
      <c r="T146" s="23">
        <v>0</v>
      </c>
    </row>
    <row r="147" spans="1:20" x14ac:dyDescent="0.25">
      <c r="A147" s="21" t="s">
        <v>273</v>
      </c>
      <c r="B147" s="21" t="s">
        <v>245</v>
      </c>
      <c r="C147" s="21" t="s">
        <v>93</v>
      </c>
      <c r="D147" s="21" t="s">
        <v>66</v>
      </c>
      <c r="E147" s="21" t="s">
        <v>246</v>
      </c>
      <c r="F147" s="21" t="s">
        <v>68</v>
      </c>
      <c r="G147" s="21" t="s">
        <v>274</v>
      </c>
      <c r="H147" s="24">
        <v>42897</v>
      </c>
      <c r="I147" s="23">
        <v>218026</v>
      </c>
      <c r="J147" s="23">
        <v>234435</v>
      </c>
      <c r="K147" s="23">
        <v>16409</v>
      </c>
      <c r="L147" s="24"/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</row>
    <row r="148" spans="1:20" x14ac:dyDescent="0.25">
      <c r="A148" s="21" t="s">
        <v>273</v>
      </c>
      <c r="B148" s="21" t="s">
        <v>245</v>
      </c>
      <c r="C148" s="21" t="s">
        <v>93</v>
      </c>
      <c r="D148" s="21" t="s">
        <v>71</v>
      </c>
      <c r="E148" s="21" t="s">
        <v>248</v>
      </c>
      <c r="F148" s="21" t="s">
        <v>68</v>
      </c>
      <c r="G148" s="21" t="s">
        <v>275</v>
      </c>
      <c r="H148" s="24">
        <v>42897</v>
      </c>
      <c r="I148" s="23">
        <v>218026</v>
      </c>
      <c r="J148" s="23">
        <v>234435</v>
      </c>
      <c r="K148" s="23">
        <v>16409</v>
      </c>
      <c r="L148" s="24"/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</row>
    <row r="149" spans="1:20" x14ac:dyDescent="0.25">
      <c r="A149" s="21" t="s">
        <v>273</v>
      </c>
      <c r="B149" s="21" t="s">
        <v>245</v>
      </c>
      <c r="C149" s="21" t="s">
        <v>93</v>
      </c>
      <c r="D149" s="21" t="s">
        <v>73</v>
      </c>
      <c r="E149" s="21" t="s">
        <v>200</v>
      </c>
      <c r="F149" s="21" t="s">
        <v>68</v>
      </c>
      <c r="G149" s="21" t="s">
        <v>276</v>
      </c>
      <c r="H149" s="24">
        <v>42716</v>
      </c>
      <c r="I149" s="23">
        <v>171438</v>
      </c>
      <c r="J149" s="23">
        <v>234435</v>
      </c>
      <c r="K149" s="23">
        <v>62997</v>
      </c>
      <c r="L149" s="24"/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</row>
    <row r="150" spans="1:20" x14ac:dyDescent="0.25">
      <c r="A150" s="21" t="s">
        <v>277</v>
      </c>
      <c r="B150" s="21" t="s">
        <v>245</v>
      </c>
      <c r="C150" s="21" t="s">
        <v>93</v>
      </c>
      <c r="D150" s="21" t="s">
        <v>66</v>
      </c>
      <c r="E150" s="21" t="s">
        <v>246</v>
      </c>
      <c r="F150" s="21" t="s">
        <v>68</v>
      </c>
      <c r="G150" s="21" t="s">
        <v>278</v>
      </c>
      <c r="H150" s="24">
        <v>43213</v>
      </c>
      <c r="I150" s="23">
        <v>372591</v>
      </c>
      <c r="J150" s="23">
        <v>380878</v>
      </c>
      <c r="K150" s="23">
        <v>8287</v>
      </c>
      <c r="L150" s="24">
        <v>43287</v>
      </c>
      <c r="M150" s="23">
        <v>310</v>
      </c>
      <c r="N150" s="23">
        <v>0</v>
      </c>
      <c r="O150" s="23">
        <v>528</v>
      </c>
      <c r="P150" s="23">
        <v>313</v>
      </c>
      <c r="Q150" s="23">
        <v>449</v>
      </c>
      <c r="R150" s="23">
        <v>0</v>
      </c>
      <c r="S150" s="23">
        <v>0</v>
      </c>
      <c r="T150" s="23">
        <v>0</v>
      </c>
    </row>
    <row r="151" spans="1:20" x14ac:dyDescent="0.25">
      <c r="A151" s="21" t="s">
        <v>277</v>
      </c>
      <c r="B151" s="21" t="s">
        <v>245</v>
      </c>
      <c r="C151" s="21" t="s">
        <v>93</v>
      </c>
      <c r="D151" s="21" t="s">
        <v>71</v>
      </c>
      <c r="E151" s="21" t="s">
        <v>248</v>
      </c>
      <c r="F151" s="21" t="s">
        <v>68</v>
      </c>
      <c r="G151" s="21" t="s">
        <v>279</v>
      </c>
      <c r="H151" s="24">
        <v>43143</v>
      </c>
      <c r="I151" s="23">
        <v>349221</v>
      </c>
      <c r="J151" s="23">
        <v>380878</v>
      </c>
      <c r="K151" s="23">
        <v>31657</v>
      </c>
      <c r="L151" s="24">
        <v>43284</v>
      </c>
      <c r="M151" s="23">
        <v>310</v>
      </c>
      <c r="N151" s="23">
        <v>0</v>
      </c>
      <c r="O151" s="23">
        <v>528</v>
      </c>
      <c r="P151" s="23">
        <v>313</v>
      </c>
      <c r="Q151" s="23">
        <v>449</v>
      </c>
      <c r="R151" s="23">
        <v>0</v>
      </c>
      <c r="S151" s="23">
        <v>0</v>
      </c>
      <c r="T151" s="23">
        <v>0</v>
      </c>
    </row>
    <row r="152" spans="1:20" x14ac:dyDescent="0.25">
      <c r="A152" s="21" t="s">
        <v>277</v>
      </c>
      <c r="B152" s="21" t="s">
        <v>245</v>
      </c>
      <c r="C152" s="21" t="s">
        <v>93</v>
      </c>
      <c r="D152" s="21" t="s">
        <v>73</v>
      </c>
      <c r="E152" s="21" t="s">
        <v>200</v>
      </c>
      <c r="F152" s="21" t="s">
        <v>68</v>
      </c>
      <c r="G152" s="21" t="s">
        <v>280</v>
      </c>
      <c r="H152" s="24">
        <v>43143</v>
      </c>
      <c r="I152" s="23">
        <v>349221</v>
      </c>
      <c r="J152" s="23">
        <v>380878</v>
      </c>
      <c r="K152" s="23">
        <v>31657</v>
      </c>
      <c r="L152" s="24">
        <v>43720</v>
      </c>
      <c r="M152" s="23">
        <v>310</v>
      </c>
      <c r="N152" s="23">
        <v>0</v>
      </c>
      <c r="O152" s="23">
        <v>528</v>
      </c>
      <c r="P152" s="23">
        <v>313</v>
      </c>
      <c r="Q152" s="23">
        <v>449</v>
      </c>
      <c r="R152" s="23">
        <v>0</v>
      </c>
      <c r="S152" s="23">
        <v>0</v>
      </c>
      <c r="T152" s="23">
        <v>0</v>
      </c>
    </row>
    <row r="153" spans="1:20" x14ac:dyDescent="0.25">
      <c r="A153" s="21" t="s">
        <v>281</v>
      </c>
      <c r="B153" s="21" t="s">
        <v>245</v>
      </c>
      <c r="C153" s="21" t="s">
        <v>94</v>
      </c>
      <c r="D153" s="21" t="s">
        <v>66</v>
      </c>
      <c r="E153" s="21" t="s">
        <v>246</v>
      </c>
      <c r="F153" s="21" t="s">
        <v>68</v>
      </c>
      <c r="G153" s="21" t="s">
        <v>282</v>
      </c>
      <c r="H153" s="24">
        <v>43180</v>
      </c>
      <c r="I153" s="23">
        <v>361597</v>
      </c>
      <c r="J153" s="23">
        <v>379573</v>
      </c>
      <c r="K153" s="23">
        <v>17976</v>
      </c>
      <c r="L153" s="24">
        <v>43256</v>
      </c>
      <c r="M153" s="23">
        <v>301</v>
      </c>
      <c r="N153" s="23">
        <v>0</v>
      </c>
      <c r="O153" s="23">
        <v>306</v>
      </c>
      <c r="P153" s="23">
        <v>292</v>
      </c>
      <c r="Q153" s="23">
        <v>307</v>
      </c>
      <c r="R153" s="23">
        <v>0</v>
      </c>
      <c r="S153" s="23">
        <v>0</v>
      </c>
      <c r="T153" s="23">
        <v>0</v>
      </c>
    </row>
    <row r="154" spans="1:20" x14ac:dyDescent="0.25">
      <c r="A154" s="21" t="s">
        <v>281</v>
      </c>
      <c r="B154" s="21" t="s">
        <v>245</v>
      </c>
      <c r="C154" s="21" t="s">
        <v>94</v>
      </c>
      <c r="D154" s="21" t="s">
        <v>71</v>
      </c>
      <c r="E154" s="21" t="s">
        <v>248</v>
      </c>
      <c r="F154" s="21" t="s">
        <v>68</v>
      </c>
      <c r="G154" s="21" t="s">
        <v>283</v>
      </c>
      <c r="H154" s="24">
        <v>43229</v>
      </c>
      <c r="I154" s="23">
        <v>376689</v>
      </c>
      <c r="J154" s="23">
        <v>379573</v>
      </c>
      <c r="K154" s="23">
        <v>2884</v>
      </c>
      <c r="L154" s="24">
        <v>43381</v>
      </c>
      <c r="M154" s="23">
        <v>301</v>
      </c>
      <c r="N154" s="23">
        <v>0</v>
      </c>
      <c r="O154" s="23">
        <v>306</v>
      </c>
      <c r="P154" s="23">
        <v>292</v>
      </c>
      <c r="Q154" s="23">
        <v>307</v>
      </c>
      <c r="R154" s="23">
        <v>0</v>
      </c>
      <c r="S154" s="23">
        <v>0</v>
      </c>
      <c r="T154" s="23">
        <v>0</v>
      </c>
    </row>
    <row r="155" spans="1:20" x14ac:dyDescent="0.25">
      <c r="A155" s="21" t="s">
        <v>281</v>
      </c>
      <c r="B155" s="21" t="s">
        <v>245</v>
      </c>
      <c r="C155" s="21" t="s">
        <v>94</v>
      </c>
      <c r="D155" s="21" t="s">
        <v>73</v>
      </c>
      <c r="E155" s="21" t="s">
        <v>200</v>
      </c>
      <c r="F155" s="21" t="s">
        <v>68</v>
      </c>
      <c r="G155" s="21" t="s">
        <v>284</v>
      </c>
      <c r="H155" s="24">
        <v>43180</v>
      </c>
      <c r="I155" s="23">
        <v>361597</v>
      </c>
      <c r="J155" s="23">
        <v>379573</v>
      </c>
      <c r="K155" s="23">
        <v>17976</v>
      </c>
      <c r="L155" s="24">
        <v>43779</v>
      </c>
      <c r="M155" s="23">
        <v>301</v>
      </c>
      <c r="N155" s="23">
        <v>0</v>
      </c>
      <c r="O155" s="23">
        <v>306</v>
      </c>
      <c r="P155" s="23">
        <v>292</v>
      </c>
      <c r="Q155" s="23">
        <v>307</v>
      </c>
      <c r="R155" s="23">
        <v>0</v>
      </c>
      <c r="S155" s="23">
        <v>0</v>
      </c>
      <c r="T155" s="23">
        <v>0</v>
      </c>
    </row>
    <row r="156" spans="1:20" x14ac:dyDescent="0.25">
      <c r="A156" s="21" t="s">
        <v>285</v>
      </c>
      <c r="B156" s="21" t="s">
        <v>245</v>
      </c>
      <c r="C156" s="21" t="s">
        <v>94</v>
      </c>
      <c r="D156" s="21" t="s">
        <v>66</v>
      </c>
      <c r="E156" s="21" t="s">
        <v>246</v>
      </c>
      <c r="F156" s="21" t="s">
        <v>68</v>
      </c>
      <c r="G156" s="21" t="s">
        <v>286</v>
      </c>
      <c r="H156" s="24">
        <v>43234</v>
      </c>
      <c r="I156" s="23">
        <v>380493</v>
      </c>
      <c r="J156" s="23">
        <v>381316</v>
      </c>
      <c r="K156" s="23">
        <v>823</v>
      </c>
      <c r="L156" s="24">
        <v>43314</v>
      </c>
      <c r="M156" s="23">
        <v>297</v>
      </c>
      <c r="N156" s="23">
        <v>0</v>
      </c>
      <c r="O156" s="23">
        <v>0</v>
      </c>
      <c r="P156" s="23">
        <v>451</v>
      </c>
      <c r="Q156" s="23">
        <v>307</v>
      </c>
      <c r="R156" s="23">
        <v>0</v>
      </c>
      <c r="S156" s="23">
        <v>0</v>
      </c>
      <c r="T156" s="23">
        <v>0</v>
      </c>
    </row>
    <row r="157" spans="1:20" x14ac:dyDescent="0.25">
      <c r="A157" s="21" t="s">
        <v>285</v>
      </c>
      <c r="B157" s="21" t="s">
        <v>245</v>
      </c>
      <c r="C157" s="21" t="s">
        <v>94</v>
      </c>
      <c r="D157" s="21" t="s">
        <v>71</v>
      </c>
      <c r="E157" s="21" t="s">
        <v>248</v>
      </c>
      <c r="F157" s="21" t="s">
        <v>68</v>
      </c>
      <c r="G157" s="21" t="s">
        <v>287</v>
      </c>
      <c r="H157" s="24">
        <v>43166</v>
      </c>
      <c r="I157" s="23">
        <v>358901</v>
      </c>
      <c r="J157" s="23">
        <v>381316</v>
      </c>
      <c r="K157" s="23">
        <v>22415</v>
      </c>
      <c r="L157" s="24">
        <v>43317</v>
      </c>
      <c r="M157" s="23">
        <v>297</v>
      </c>
      <c r="N157" s="23">
        <v>0</v>
      </c>
      <c r="O157" s="23">
        <v>0</v>
      </c>
      <c r="P157" s="23">
        <v>451</v>
      </c>
      <c r="Q157" s="23">
        <v>307</v>
      </c>
      <c r="R157" s="23">
        <v>0</v>
      </c>
      <c r="S157" s="23">
        <v>0</v>
      </c>
      <c r="T157" s="23">
        <v>0</v>
      </c>
    </row>
    <row r="158" spans="1:20" x14ac:dyDescent="0.25">
      <c r="A158" s="21" t="s">
        <v>285</v>
      </c>
      <c r="B158" s="21" t="s">
        <v>245</v>
      </c>
      <c r="C158" s="21" t="s">
        <v>94</v>
      </c>
      <c r="D158" s="21" t="s">
        <v>73</v>
      </c>
      <c r="E158" s="21" t="s">
        <v>200</v>
      </c>
      <c r="F158" s="21" t="s">
        <v>68</v>
      </c>
      <c r="G158" s="21" t="s">
        <v>288</v>
      </c>
      <c r="H158" s="24">
        <v>43166</v>
      </c>
      <c r="I158" s="23">
        <v>358901</v>
      </c>
      <c r="J158" s="23">
        <v>381316</v>
      </c>
      <c r="K158" s="23">
        <v>22415</v>
      </c>
      <c r="L158" s="24">
        <v>43772</v>
      </c>
      <c r="M158" s="23">
        <v>297</v>
      </c>
      <c r="N158" s="23">
        <v>0</v>
      </c>
      <c r="O158" s="23">
        <v>0</v>
      </c>
      <c r="P158" s="23">
        <v>451</v>
      </c>
      <c r="Q158" s="23">
        <v>307</v>
      </c>
      <c r="R158" s="23">
        <v>0</v>
      </c>
      <c r="S158" s="23">
        <v>0</v>
      </c>
      <c r="T158" s="23">
        <v>0</v>
      </c>
    </row>
    <row r="159" spans="1:20" x14ac:dyDescent="0.25">
      <c r="A159" s="21" t="s">
        <v>289</v>
      </c>
      <c r="B159" s="21" t="s">
        <v>245</v>
      </c>
      <c r="C159" s="21" t="s">
        <v>94</v>
      </c>
      <c r="D159" s="21" t="s">
        <v>66</v>
      </c>
      <c r="E159" s="21" t="s">
        <v>246</v>
      </c>
      <c r="F159" s="21" t="s">
        <v>68</v>
      </c>
      <c r="G159" s="21" t="s">
        <v>290</v>
      </c>
      <c r="H159" s="24">
        <v>43161</v>
      </c>
      <c r="I159" s="23">
        <v>352520</v>
      </c>
      <c r="J159" s="23">
        <v>373795</v>
      </c>
      <c r="K159" s="23">
        <v>21275</v>
      </c>
      <c r="L159" s="24">
        <v>43246</v>
      </c>
      <c r="M159" s="23">
        <v>268</v>
      </c>
      <c r="N159" s="23">
        <v>0</v>
      </c>
      <c r="O159" s="23">
        <v>307</v>
      </c>
      <c r="P159" s="23">
        <v>307</v>
      </c>
      <c r="Q159" s="23">
        <v>342</v>
      </c>
      <c r="R159" s="23">
        <v>0</v>
      </c>
      <c r="S159" s="23">
        <v>0</v>
      </c>
      <c r="T159" s="23">
        <v>0</v>
      </c>
    </row>
    <row r="160" spans="1:20" x14ac:dyDescent="0.25">
      <c r="A160" s="21" t="s">
        <v>289</v>
      </c>
      <c r="B160" s="21" t="s">
        <v>245</v>
      </c>
      <c r="C160" s="21" t="s">
        <v>94</v>
      </c>
      <c r="D160" s="21" t="s">
        <v>71</v>
      </c>
      <c r="E160" s="21" t="s">
        <v>248</v>
      </c>
      <c r="F160" s="21" t="s">
        <v>68</v>
      </c>
      <c r="G160" s="21" t="s">
        <v>291</v>
      </c>
      <c r="H160" s="24">
        <v>43161</v>
      </c>
      <c r="I160" s="23">
        <v>352520</v>
      </c>
      <c r="J160" s="23">
        <v>373795</v>
      </c>
      <c r="K160" s="23">
        <v>21275</v>
      </c>
      <c r="L160" s="24">
        <v>43330</v>
      </c>
      <c r="M160" s="23">
        <v>268</v>
      </c>
      <c r="N160" s="23">
        <v>0</v>
      </c>
      <c r="O160" s="23">
        <v>307</v>
      </c>
      <c r="P160" s="23">
        <v>307</v>
      </c>
      <c r="Q160" s="23">
        <v>342</v>
      </c>
      <c r="R160" s="23">
        <v>0</v>
      </c>
      <c r="S160" s="23">
        <v>0</v>
      </c>
      <c r="T160" s="23">
        <v>0</v>
      </c>
    </row>
    <row r="161" spans="1:20" x14ac:dyDescent="0.25">
      <c r="A161" s="21" t="s">
        <v>289</v>
      </c>
      <c r="B161" s="21" t="s">
        <v>245</v>
      </c>
      <c r="C161" s="21" t="s">
        <v>94</v>
      </c>
      <c r="D161" s="21" t="s">
        <v>73</v>
      </c>
      <c r="E161" s="21" t="s">
        <v>200</v>
      </c>
      <c r="F161" s="21" t="s">
        <v>68</v>
      </c>
      <c r="G161" s="21" t="s">
        <v>292</v>
      </c>
      <c r="H161" s="24">
        <v>43161</v>
      </c>
      <c r="I161" s="23">
        <v>352520</v>
      </c>
      <c r="J161" s="23">
        <v>373795</v>
      </c>
      <c r="K161" s="23">
        <v>21275</v>
      </c>
      <c r="L161" s="24">
        <v>43833</v>
      </c>
      <c r="M161" s="23">
        <v>268</v>
      </c>
      <c r="N161" s="23">
        <v>0</v>
      </c>
      <c r="O161" s="23">
        <v>307</v>
      </c>
      <c r="P161" s="23">
        <v>307</v>
      </c>
      <c r="Q161" s="23">
        <v>342</v>
      </c>
      <c r="R161" s="23">
        <v>0</v>
      </c>
      <c r="S161" s="23">
        <v>0</v>
      </c>
      <c r="T161" s="23">
        <v>0</v>
      </c>
    </row>
    <row r="162" spans="1:20" x14ac:dyDescent="0.25">
      <c r="A162" s="21" t="s">
        <v>293</v>
      </c>
      <c r="B162" s="21" t="s">
        <v>245</v>
      </c>
      <c r="C162" s="21" t="s">
        <v>94</v>
      </c>
      <c r="D162" s="21" t="s">
        <v>66</v>
      </c>
      <c r="E162" s="21" t="s">
        <v>246</v>
      </c>
      <c r="F162" s="21" t="s">
        <v>68</v>
      </c>
      <c r="G162" s="21" t="s">
        <v>294</v>
      </c>
      <c r="H162" s="24">
        <v>43220</v>
      </c>
      <c r="I162" s="23">
        <v>477030</v>
      </c>
      <c r="J162" s="23">
        <v>485253</v>
      </c>
      <c r="K162" s="23">
        <v>8223</v>
      </c>
      <c r="L162" s="24">
        <v>43274</v>
      </c>
      <c r="M162" s="23">
        <v>432</v>
      </c>
      <c r="N162" s="23">
        <v>0</v>
      </c>
      <c r="O162" s="23">
        <v>453</v>
      </c>
      <c r="P162" s="23">
        <v>613</v>
      </c>
      <c r="Q162" s="23">
        <v>477</v>
      </c>
      <c r="R162" s="23">
        <v>0</v>
      </c>
      <c r="S162" s="23">
        <v>0</v>
      </c>
      <c r="T162" s="23">
        <v>0</v>
      </c>
    </row>
    <row r="163" spans="1:20" x14ac:dyDescent="0.25">
      <c r="A163" s="21" t="s">
        <v>293</v>
      </c>
      <c r="B163" s="21" t="s">
        <v>245</v>
      </c>
      <c r="C163" s="21" t="s">
        <v>94</v>
      </c>
      <c r="D163" s="21" t="s">
        <v>71</v>
      </c>
      <c r="E163" s="21" t="s">
        <v>248</v>
      </c>
      <c r="F163" s="21" t="s">
        <v>68</v>
      </c>
      <c r="G163" s="21" t="s">
        <v>295</v>
      </c>
      <c r="H163" s="24">
        <v>43170</v>
      </c>
      <c r="I163" s="23">
        <v>453894</v>
      </c>
      <c r="J163" s="23">
        <v>485253</v>
      </c>
      <c r="K163" s="23">
        <v>31359</v>
      </c>
      <c r="L163" s="24">
        <v>43273</v>
      </c>
      <c r="M163" s="23">
        <v>432</v>
      </c>
      <c r="N163" s="23">
        <v>0</v>
      </c>
      <c r="O163" s="23">
        <v>453</v>
      </c>
      <c r="P163" s="23">
        <v>613</v>
      </c>
      <c r="Q163" s="23">
        <v>477</v>
      </c>
      <c r="R163" s="23">
        <v>0</v>
      </c>
      <c r="S163" s="23">
        <v>0</v>
      </c>
      <c r="T163" s="23">
        <v>0</v>
      </c>
    </row>
    <row r="164" spans="1:20" x14ac:dyDescent="0.25">
      <c r="A164" s="21" t="s">
        <v>293</v>
      </c>
      <c r="B164" s="21" t="s">
        <v>245</v>
      </c>
      <c r="C164" s="21" t="s">
        <v>94</v>
      </c>
      <c r="D164" s="21" t="s">
        <v>73</v>
      </c>
      <c r="E164" s="21" t="s">
        <v>200</v>
      </c>
      <c r="F164" s="21" t="s">
        <v>68</v>
      </c>
      <c r="G164" s="21" t="s">
        <v>296</v>
      </c>
      <c r="H164" s="24">
        <v>42943</v>
      </c>
      <c r="I164" s="23">
        <v>363934</v>
      </c>
      <c r="J164" s="23">
        <v>485253</v>
      </c>
      <c r="K164" s="23">
        <v>121319</v>
      </c>
      <c r="L164" s="24">
        <v>43377</v>
      </c>
      <c r="M164" s="23">
        <v>432</v>
      </c>
      <c r="N164" s="23">
        <v>0</v>
      </c>
      <c r="O164" s="23">
        <v>453</v>
      </c>
      <c r="P164" s="23">
        <v>613</v>
      </c>
      <c r="Q164" s="23">
        <v>477</v>
      </c>
      <c r="R164" s="23">
        <v>0</v>
      </c>
      <c r="S164" s="23">
        <v>0</v>
      </c>
      <c r="T164" s="23">
        <v>0</v>
      </c>
    </row>
    <row r="165" spans="1:20" x14ac:dyDescent="0.25">
      <c r="A165" s="21" t="s">
        <v>297</v>
      </c>
      <c r="B165" s="21" t="s">
        <v>245</v>
      </c>
      <c r="C165" s="21" t="s">
        <v>94</v>
      </c>
      <c r="D165" s="21" t="s">
        <v>66</v>
      </c>
      <c r="E165" s="21" t="s">
        <v>246</v>
      </c>
      <c r="F165" s="21" t="s">
        <v>68</v>
      </c>
      <c r="G165" s="21" t="s">
        <v>298</v>
      </c>
      <c r="H165" s="24">
        <v>43215</v>
      </c>
      <c r="I165" s="23">
        <v>355250</v>
      </c>
      <c r="J165" s="23">
        <v>359495</v>
      </c>
      <c r="K165" s="23">
        <v>4245</v>
      </c>
      <c r="L165" s="24">
        <v>43317</v>
      </c>
      <c r="M165" s="23">
        <v>240</v>
      </c>
      <c r="N165" s="23">
        <v>0</v>
      </c>
      <c r="O165" s="23">
        <v>314</v>
      </c>
      <c r="P165" s="23">
        <v>197</v>
      </c>
      <c r="Q165" s="23">
        <v>0</v>
      </c>
      <c r="R165" s="23">
        <v>0</v>
      </c>
      <c r="S165" s="23">
        <v>0</v>
      </c>
      <c r="T165" s="23">
        <v>0</v>
      </c>
    </row>
    <row r="166" spans="1:20" x14ac:dyDescent="0.25">
      <c r="A166" s="21" t="s">
        <v>297</v>
      </c>
      <c r="B166" s="21" t="s">
        <v>245</v>
      </c>
      <c r="C166" s="21" t="s">
        <v>94</v>
      </c>
      <c r="D166" s="21" t="s">
        <v>71</v>
      </c>
      <c r="E166" s="21" t="s">
        <v>248</v>
      </c>
      <c r="F166" s="21" t="s">
        <v>68</v>
      </c>
      <c r="G166" s="21" t="s">
        <v>299</v>
      </c>
      <c r="H166" s="24">
        <v>43031</v>
      </c>
      <c r="I166" s="23">
        <v>307742</v>
      </c>
      <c r="J166" s="23">
        <v>359495</v>
      </c>
      <c r="K166" s="23">
        <v>51753</v>
      </c>
      <c r="L166" s="24">
        <v>43241</v>
      </c>
      <c r="M166" s="23">
        <v>240</v>
      </c>
      <c r="N166" s="23">
        <v>0</v>
      </c>
      <c r="O166" s="23">
        <v>314</v>
      </c>
      <c r="P166" s="23">
        <v>197</v>
      </c>
      <c r="Q166" s="23">
        <v>0</v>
      </c>
      <c r="R166" s="23">
        <v>0</v>
      </c>
      <c r="S166" s="23">
        <v>0</v>
      </c>
      <c r="T166" s="23">
        <v>0</v>
      </c>
    </row>
    <row r="167" spans="1:20" x14ac:dyDescent="0.25">
      <c r="A167" s="21" t="s">
        <v>297</v>
      </c>
      <c r="B167" s="21" t="s">
        <v>245</v>
      </c>
      <c r="C167" s="21" t="s">
        <v>94</v>
      </c>
      <c r="D167" s="21" t="s">
        <v>73</v>
      </c>
      <c r="E167" s="21" t="s">
        <v>200</v>
      </c>
      <c r="F167" s="21" t="s">
        <v>68</v>
      </c>
      <c r="G167" s="21" t="s">
        <v>300</v>
      </c>
      <c r="H167" s="24">
        <v>42577</v>
      </c>
      <c r="I167" s="23">
        <v>179202</v>
      </c>
      <c r="J167" s="23">
        <v>359495</v>
      </c>
      <c r="K167" s="23">
        <v>180293</v>
      </c>
      <c r="L167" s="24">
        <v>43241</v>
      </c>
      <c r="M167" s="23">
        <v>240</v>
      </c>
      <c r="N167" s="23">
        <v>0</v>
      </c>
      <c r="O167" s="23">
        <v>314</v>
      </c>
      <c r="P167" s="23">
        <v>197</v>
      </c>
      <c r="Q167" s="23">
        <v>0</v>
      </c>
      <c r="R167" s="23">
        <v>0</v>
      </c>
      <c r="S167" s="23">
        <v>0</v>
      </c>
      <c r="T167" s="23">
        <v>0</v>
      </c>
    </row>
    <row r="168" spans="1:20" x14ac:dyDescent="0.25">
      <c r="A168" s="21" t="s">
        <v>301</v>
      </c>
      <c r="B168" s="21" t="s">
        <v>148</v>
      </c>
      <c r="C168" s="21" t="s">
        <v>90</v>
      </c>
      <c r="D168" s="21" t="s">
        <v>45</v>
      </c>
      <c r="E168" s="21" t="s">
        <v>72</v>
      </c>
      <c r="F168" s="21" t="s">
        <v>68</v>
      </c>
      <c r="G168" s="21" t="s">
        <v>302</v>
      </c>
      <c r="H168" s="24">
        <v>43182</v>
      </c>
      <c r="I168" s="23">
        <v>273911</v>
      </c>
      <c r="J168" s="23">
        <v>281414</v>
      </c>
      <c r="K168" s="23">
        <v>7503</v>
      </c>
      <c r="L168" s="24">
        <v>43260</v>
      </c>
      <c r="M168" s="23">
        <v>134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</row>
    <row r="169" spans="1:20" x14ac:dyDescent="0.25">
      <c r="A169" s="21" t="s">
        <v>301</v>
      </c>
      <c r="B169" s="21" t="s">
        <v>148</v>
      </c>
      <c r="C169" s="21" t="s">
        <v>90</v>
      </c>
      <c r="D169" s="21" t="s">
        <v>66</v>
      </c>
      <c r="E169" s="21" t="s">
        <v>70</v>
      </c>
      <c r="F169" s="21" t="s">
        <v>68</v>
      </c>
      <c r="G169" s="21" t="s">
        <v>303</v>
      </c>
      <c r="H169" s="24">
        <v>43102</v>
      </c>
      <c r="I169" s="23">
        <v>263802</v>
      </c>
      <c r="J169" s="23">
        <v>281414</v>
      </c>
      <c r="K169" s="23">
        <v>17612</v>
      </c>
      <c r="L169" s="24">
        <v>43259</v>
      </c>
      <c r="M169" s="23">
        <v>134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</row>
    <row r="170" spans="1:20" x14ac:dyDescent="0.25">
      <c r="A170" s="21" t="s">
        <v>301</v>
      </c>
      <c r="B170" s="21" t="s">
        <v>148</v>
      </c>
      <c r="C170" s="21" t="s">
        <v>90</v>
      </c>
      <c r="D170" s="21" t="s">
        <v>71</v>
      </c>
      <c r="E170" s="21" t="s">
        <v>70</v>
      </c>
      <c r="F170" s="21" t="s">
        <v>68</v>
      </c>
      <c r="G170" s="21" t="s">
        <v>304</v>
      </c>
      <c r="H170" s="24">
        <v>43102</v>
      </c>
      <c r="I170" s="23">
        <v>263802</v>
      </c>
      <c r="J170" s="23">
        <v>281414</v>
      </c>
      <c r="K170" s="23">
        <v>17612</v>
      </c>
      <c r="L170" s="24">
        <v>43259</v>
      </c>
      <c r="M170" s="23">
        <v>134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</row>
    <row r="171" spans="1:20" x14ac:dyDescent="0.25">
      <c r="A171" s="21" t="s">
        <v>301</v>
      </c>
      <c r="B171" s="21" t="s">
        <v>148</v>
      </c>
      <c r="C171" s="21" t="s">
        <v>90</v>
      </c>
      <c r="D171" s="21" t="s">
        <v>73</v>
      </c>
      <c r="E171" s="21" t="s">
        <v>74</v>
      </c>
      <c r="F171" s="21" t="s">
        <v>68</v>
      </c>
      <c r="G171" s="21" t="s">
        <v>305</v>
      </c>
      <c r="H171" s="24">
        <v>42985</v>
      </c>
      <c r="I171" s="23">
        <v>243455</v>
      </c>
      <c r="J171" s="23">
        <v>281414</v>
      </c>
      <c r="K171" s="23">
        <v>37959</v>
      </c>
      <c r="L171" s="24">
        <v>43853</v>
      </c>
      <c r="M171" s="23">
        <v>134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</row>
    <row r="172" spans="1:20" x14ac:dyDescent="0.25">
      <c r="A172" s="21" t="s">
        <v>306</v>
      </c>
      <c r="B172" s="21" t="s">
        <v>148</v>
      </c>
      <c r="C172" s="21" t="s">
        <v>89</v>
      </c>
      <c r="D172" s="21" t="s">
        <v>45</v>
      </c>
      <c r="E172" s="21" t="s">
        <v>72</v>
      </c>
      <c r="F172" s="21" t="s">
        <v>68</v>
      </c>
      <c r="G172" s="21" t="s">
        <v>307</v>
      </c>
      <c r="H172" s="24">
        <v>43225</v>
      </c>
      <c r="I172" s="23">
        <v>222759</v>
      </c>
      <c r="J172" s="23">
        <v>225113</v>
      </c>
      <c r="K172" s="23">
        <v>2354</v>
      </c>
      <c r="L172" s="24">
        <v>43279</v>
      </c>
      <c r="M172" s="23">
        <v>199</v>
      </c>
      <c r="N172" s="23">
        <v>0</v>
      </c>
      <c r="O172" s="23">
        <v>315</v>
      </c>
      <c r="P172" s="23">
        <v>142</v>
      </c>
      <c r="Q172" s="23">
        <v>179</v>
      </c>
      <c r="R172" s="23">
        <v>0</v>
      </c>
      <c r="S172" s="23">
        <v>0</v>
      </c>
      <c r="T172" s="23">
        <v>0</v>
      </c>
    </row>
    <row r="173" spans="1:20" x14ac:dyDescent="0.25">
      <c r="A173" s="21" t="s">
        <v>306</v>
      </c>
      <c r="B173" s="21" t="s">
        <v>148</v>
      </c>
      <c r="C173" s="21" t="s">
        <v>89</v>
      </c>
      <c r="D173" s="21" t="s">
        <v>66</v>
      </c>
      <c r="E173" s="21" t="s">
        <v>70</v>
      </c>
      <c r="F173" s="21" t="s">
        <v>68</v>
      </c>
      <c r="G173" s="21" t="s">
        <v>307</v>
      </c>
      <c r="H173" s="24">
        <v>43225</v>
      </c>
      <c r="I173" s="23">
        <v>222759</v>
      </c>
      <c r="J173" s="23">
        <v>225113</v>
      </c>
      <c r="K173" s="23">
        <v>2354</v>
      </c>
      <c r="L173" s="24">
        <v>43330</v>
      </c>
      <c r="M173" s="23">
        <v>199</v>
      </c>
      <c r="N173" s="23">
        <v>0</v>
      </c>
      <c r="O173" s="23">
        <v>315</v>
      </c>
      <c r="P173" s="23">
        <v>142</v>
      </c>
      <c r="Q173" s="23">
        <v>179</v>
      </c>
      <c r="R173" s="23">
        <v>0</v>
      </c>
      <c r="S173" s="23">
        <v>0</v>
      </c>
      <c r="T173" s="23">
        <v>0</v>
      </c>
    </row>
    <row r="174" spans="1:20" x14ac:dyDescent="0.25">
      <c r="A174" s="21" t="s">
        <v>306</v>
      </c>
      <c r="B174" s="21" t="s">
        <v>148</v>
      </c>
      <c r="C174" s="21" t="s">
        <v>89</v>
      </c>
      <c r="D174" s="21" t="s">
        <v>71</v>
      </c>
      <c r="E174" s="21" t="s">
        <v>70</v>
      </c>
      <c r="F174" s="21" t="s">
        <v>68</v>
      </c>
      <c r="G174" s="21" t="s">
        <v>308</v>
      </c>
      <c r="H174" s="24">
        <v>43225</v>
      </c>
      <c r="I174" s="23">
        <v>222759</v>
      </c>
      <c r="J174" s="23">
        <v>225113</v>
      </c>
      <c r="K174" s="23">
        <v>2354</v>
      </c>
      <c r="L174" s="24">
        <v>43330</v>
      </c>
      <c r="M174" s="23">
        <v>199</v>
      </c>
      <c r="N174" s="23">
        <v>0</v>
      </c>
      <c r="O174" s="23">
        <v>315</v>
      </c>
      <c r="P174" s="23">
        <v>142</v>
      </c>
      <c r="Q174" s="23">
        <v>179</v>
      </c>
      <c r="R174" s="23">
        <v>0</v>
      </c>
      <c r="S174" s="23">
        <v>0</v>
      </c>
      <c r="T174" s="23">
        <v>0</v>
      </c>
    </row>
    <row r="175" spans="1:20" x14ac:dyDescent="0.25">
      <c r="A175" s="21" t="s">
        <v>306</v>
      </c>
      <c r="B175" s="21" t="s">
        <v>148</v>
      </c>
      <c r="C175" s="21" t="s">
        <v>89</v>
      </c>
      <c r="D175" s="21" t="s">
        <v>73</v>
      </c>
      <c r="E175" s="21" t="s">
        <v>74</v>
      </c>
      <c r="F175" s="21" t="s">
        <v>68</v>
      </c>
      <c r="G175" s="21" t="s">
        <v>309</v>
      </c>
      <c r="H175" s="24">
        <v>42593</v>
      </c>
      <c r="I175" s="23">
        <v>123150</v>
      </c>
      <c r="J175" s="23">
        <v>225113</v>
      </c>
      <c r="K175" s="23">
        <v>101963</v>
      </c>
      <c r="L175" s="24">
        <v>43332</v>
      </c>
      <c r="M175" s="23">
        <v>199</v>
      </c>
      <c r="N175" s="23">
        <v>0</v>
      </c>
      <c r="O175" s="23">
        <v>315</v>
      </c>
      <c r="P175" s="23">
        <v>142</v>
      </c>
      <c r="Q175" s="23">
        <v>179</v>
      </c>
      <c r="R175" s="23">
        <v>0</v>
      </c>
      <c r="S175" s="23">
        <v>0</v>
      </c>
      <c r="T175" s="23">
        <v>0</v>
      </c>
    </row>
    <row r="176" spans="1:20" x14ac:dyDescent="0.25">
      <c r="A176" s="21" t="s">
        <v>310</v>
      </c>
      <c r="B176" s="21" t="s">
        <v>148</v>
      </c>
      <c r="C176" s="21" t="s">
        <v>89</v>
      </c>
      <c r="D176" s="21" t="s">
        <v>45</v>
      </c>
      <c r="E176" s="21" t="s">
        <v>72</v>
      </c>
      <c r="F176" s="21" t="s">
        <v>68</v>
      </c>
      <c r="G176" s="21" t="s">
        <v>311</v>
      </c>
      <c r="H176" s="24">
        <v>43223</v>
      </c>
      <c r="I176" s="23">
        <v>234658</v>
      </c>
      <c r="J176" s="23">
        <v>237213</v>
      </c>
      <c r="K176" s="23">
        <v>2555</v>
      </c>
      <c r="L176" s="24">
        <v>43275</v>
      </c>
      <c r="M176" s="23">
        <v>221</v>
      </c>
      <c r="N176" s="23">
        <v>0</v>
      </c>
      <c r="O176" s="23">
        <v>279</v>
      </c>
      <c r="P176" s="23">
        <v>321</v>
      </c>
      <c r="Q176" s="23">
        <v>311</v>
      </c>
      <c r="R176" s="23">
        <v>0</v>
      </c>
      <c r="S176" s="23">
        <v>0</v>
      </c>
      <c r="T176" s="23">
        <v>0</v>
      </c>
    </row>
    <row r="177" spans="1:20" x14ac:dyDescent="0.25">
      <c r="A177" s="21" t="s">
        <v>310</v>
      </c>
      <c r="B177" s="21" t="s">
        <v>148</v>
      </c>
      <c r="C177" s="21" t="s">
        <v>89</v>
      </c>
      <c r="D177" s="21" t="s">
        <v>66</v>
      </c>
      <c r="E177" s="21" t="s">
        <v>70</v>
      </c>
      <c r="F177" s="21" t="s">
        <v>68</v>
      </c>
      <c r="G177" s="21" t="s">
        <v>311</v>
      </c>
      <c r="H177" s="24">
        <v>43223</v>
      </c>
      <c r="I177" s="23">
        <v>234658</v>
      </c>
      <c r="J177" s="23">
        <v>237213</v>
      </c>
      <c r="K177" s="23">
        <v>2555</v>
      </c>
      <c r="L177" s="24">
        <v>43320</v>
      </c>
      <c r="M177" s="23">
        <v>221</v>
      </c>
      <c r="N177" s="23">
        <v>0</v>
      </c>
      <c r="O177" s="23">
        <v>279</v>
      </c>
      <c r="P177" s="23">
        <v>321</v>
      </c>
      <c r="Q177" s="23">
        <v>311</v>
      </c>
      <c r="R177" s="23">
        <v>0</v>
      </c>
      <c r="S177" s="23">
        <v>0</v>
      </c>
      <c r="T177" s="23">
        <v>0</v>
      </c>
    </row>
    <row r="178" spans="1:20" x14ac:dyDescent="0.25">
      <c r="A178" s="21" t="s">
        <v>310</v>
      </c>
      <c r="B178" s="21" t="s">
        <v>148</v>
      </c>
      <c r="C178" s="21" t="s">
        <v>89</v>
      </c>
      <c r="D178" s="21" t="s">
        <v>71</v>
      </c>
      <c r="E178" s="21" t="s">
        <v>70</v>
      </c>
      <c r="F178" s="21" t="s">
        <v>68</v>
      </c>
      <c r="G178" s="21" t="s">
        <v>312</v>
      </c>
      <c r="H178" s="24">
        <v>43223</v>
      </c>
      <c r="I178" s="23">
        <v>234658</v>
      </c>
      <c r="J178" s="23">
        <v>237213</v>
      </c>
      <c r="K178" s="23">
        <v>2555</v>
      </c>
      <c r="L178" s="24">
        <v>43320</v>
      </c>
      <c r="M178" s="23">
        <v>221</v>
      </c>
      <c r="N178" s="23">
        <v>0</v>
      </c>
      <c r="O178" s="23">
        <v>279</v>
      </c>
      <c r="P178" s="23">
        <v>321</v>
      </c>
      <c r="Q178" s="23">
        <v>311</v>
      </c>
      <c r="R178" s="23">
        <v>0</v>
      </c>
      <c r="S178" s="23">
        <v>0</v>
      </c>
      <c r="T178" s="23">
        <v>0</v>
      </c>
    </row>
    <row r="179" spans="1:20" x14ac:dyDescent="0.25">
      <c r="A179" s="21" t="s">
        <v>310</v>
      </c>
      <c r="B179" s="21" t="s">
        <v>148</v>
      </c>
      <c r="C179" s="21" t="s">
        <v>89</v>
      </c>
      <c r="D179" s="21" t="s">
        <v>73</v>
      </c>
      <c r="E179" s="21" t="s">
        <v>313</v>
      </c>
      <c r="F179" s="21" t="s">
        <v>68</v>
      </c>
      <c r="G179" s="21" t="s">
        <v>314</v>
      </c>
      <c r="H179" s="24">
        <v>43223</v>
      </c>
      <c r="I179" s="23">
        <v>234658</v>
      </c>
      <c r="J179" s="23">
        <v>237213</v>
      </c>
      <c r="K179" s="23">
        <v>2555</v>
      </c>
      <c r="L179" s="24">
        <v>43501</v>
      </c>
      <c r="M179" s="23">
        <v>221</v>
      </c>
      <c r="N179" s="23">
        <v>0</v>
      </c>
      <c r="O179" s="23">
        <v>279</v>
      </c>
      <c r="P179" s="23">
        <v>321</v>
      </c>
      <c r="Q179" s="23">
        <v>311</v>
      </c>
      <c r="R179" s="23">
        <v>0</v>
      </c>
      <c r="S179" s="23">
        <v>0</v>
      </c>
      <c r="T179" s="23">
        <v>0</v>
      </c>
    </row>
    <row r="180" spans="1:20" x14ac:dyDescent="0.25">
      <c r="A180" s="21" t="s">
        <v>315</v>
      </c>
      <c r="B180" s="21" t="s">
        <v>148</v>
      </c>
      <c r="C180" s="21" t="s">
        <v>89</v>
      </c>
      <c r="D180" s="21" t="s">
        <v>45</v>
      </c>
      <c r="E180" s="21" t="s">
        <v>72</v>
      </c>
      <c r="F180" s="21" t="s">
        <v>68</v>
      </c>
      <c r="G180" s="21" t="s">
        <v>316</v>
      </c>
      <c r="H180" s="24">
        <v>43190</v>
      </c>
      <c r="I180" s="23">
        <v>124526</v>
      </c>
      <c r="J180" s="23">
        <v>132180</v>
      </c>
      <c r="K180" s="23">
        <v>7654</v>
      </c>
      <c r="L180" s="24">
        <v>43255</v>
      </c>
      <c r="M180" s="23">
        <v>169</v>
      </c>
      <c r="N180" s="23">
        <v>0</v>
      </c>
      <c r="O180" s="23">
        <v>156</v>
      </c>
      <c r="P180" s="23">
        <v>157</v>
      </c>
      <c r="Q180" s="23">
        <v>142</v>
      </c>
      <c r="R180" s="23">
        <v>0</v>
      </c>
      <c r="S180" s="23">
        <v>0</v>
      </c>
      <c r="T180" s="23">
        <v>0</v>
      </c>
    </row>
    <row r="181" spans="1:20" x14ac:dyDescent="0.25">
      <c r="A181" s="21" t="s">
        <v>315</v>
      </c>
      <c r="B181" s="21" t="s">
        <v>148</v>
      </c>
      <c r="C181" s="21" t="s">
        <v>89</v>
      </c>
      <c r="D181" s="21" t="s">
        <v>66</v>
      </c>
      <c r="E181" s="21" t="s">
        <v>70</v>
      </c>
      <c r="F181" s="21" t="s">
        <v>68</v>
      </c>
      <c r="G181" s="21" t="s">
        <v>316</v>
      </c>
      <c r="H181" s="24">
        <v>43190</v>
      </c>
      <c r="I181" s="23">
        <v>124526</v>
      </c>
      <c r="J181" s="23">
        <v>132180</v>
      </c>
      <c r="K181" s="23">
        <v>7654</v>
      </c>
      <c r="L181" s="24">
        <v>43314</v>
      </c>
      <c r="M181" s="23">
        <v>169</v>
      </c>
      <c r="N181" s="23">
        <v>0</v>
      </c>
      <c r="O181" s="23">
        <v>156</v>
      </c>
      <c r="P181" s="23">
        <v>157</v>
      </c>
      <c r="Q181" s="23">
        <v>142</v>
      </c>
      <c r="R181" s="23">
        <v>0</v>
      </c>
      <c r="S181" s="23">
        <v>0</v>
      </c>
      <c r="T181" s="23">
        <v>0</v>
      </c>
    </row>
    <row r="182" spans="1:20" x14ac:dyDescent="0.25">
      <c r="A182" s="21" t="s">
        <v>315</v>
      </c>
      <c r="B182" s="21" t="s">
        <v>148</v>
      </c>
      <c r="C182" s="21" t="s">
        <v>89</v>
      </c>
      <c r="D182" s="21" t="s">
        <v>71</v>
      </c>
      <c r="E182" s="21" t="s">
        <v>70</v>
      </c>
      <c r="F182" s="21" t="s">
        <v>68</v>
      </c>
      <c r="G182" s="21" t="s">
        <v>317</v>
      </c>
      <c r="H182" s="24">
        <v>43190</v>
      </c>
      <c r="I182" s="23">
        <v>124526</v>
      </c>
      <c r="J182" s="23">
        <v>132180</v>
      </c>
      <c r="K182" s="23">
        <v>7654</v>
      </c>
      <c r="L182" s="24">
        <v>43314</v>
      </c>
      <c r="M182" s="23">
        <v>169</v>
      </c>
      <c r="N182" s="23">
        <v>0</v>
      </c>
      <c r="O182" s="23">
        <v>156</v>
      </c>
      <c r="P182" s="23">
        <v>157</v>
      </c>
      <c r="Q182" s="23">
        <v>142</v>
      </c>
      <c r="R182" s="23">
        <v>0</v>
      </c>
      <c r="S182" s="23">
        <v>0</v>
      </c>
      <c r="T182" s="23">
        <v>0</v>
      </c>
    </row>
    <row r="183" spans="1:20" x14ac:dyDescent="0.25">
      <c r="A183" s="21" t="s">
        <v>315</v>
      </c>
      <c r="B183" s="21" t="s">
        <v>148</v>
      </c>
      <c r="C183" s="21" t="s">
        <v>89</v>
      </c>
      <c r="D183" s="21" t="s">
        <v>226</v>
      </c>
      <c r="E183" s="21" t="s">
        <v>74</v>
      </c>
      <c r="F183" s="21" t="s">
        <v>68</v>
      </c>
      <c r="G183" s="21" t="s">
        <v>68</v>
      </c>
      <c r="H183" s="24"/>
      <c r="I183" s="23">
        <v>0</v>
      </c>
      <c r="J183" s="23">
        <v>132180</v>
      </c>
      <c r="K183" s="23">
        <v>132180</v>
      </c>
      <c r="L183" s="24">
        <v>43241</v>
      </c>
      <c r="M183" s="23">
        <v>169</v>
      </c>
      <c r="N183" s="23">
        <v>0</v>
      </c>
      <c r="O183" s="23">
        <v>156</v>
      </c>
      <c r="P183" s="23">
        <v>157</v>
      </c>
      <c r="Q183" s="23">
        <v>142</v>
      </c>
      <c r="R183" s="23">
        <v>0</v>
      </c>
      <c r="S183" s="23">
        <v>0</v>
      </c>
      <c r="T183" s="23">
        <v>0</v>
      </c>
    </row>
    <row r="184" spans="1:20" x14ac:dyDescent="0.25">
      <c r="A184" s="21" t="s">
        <v>315</v>
      </c>
      <c r="B184" s="21" t="s">
        <v>148</v>
      </c>
      <c r="C184" s="21" t="s">
        <v>89</v>
      </c>
      <c r="D184" s="21" t="s">
        <v>76</v>
      </c>
      <c r="E184" s="21" t="s">
        <v>77</v>
      </c>
      <c r="F184" s="21" t="s">
        <v>68</v>
      </c>
      <c r="G184" s="21" t="s">
        <v>318</v>
      </c>
      <c r="H184" s="24">
        <v>43190</v>
      </c>
      <c r="I184" s="23">
        <v>124526</v>
      </c>
      <c r="J184" s="23">
        <v>132180</v>
      </c>
      <c r="K184" s="23">
        <v>7654</v>
      </c>
      <c r="L184" s="24">
        <v>44083</v>
      </c>
      <c r="M184" s="23">
        <v>169</v>
      </c>
      <c r="N184" s="23">
        <v>0</v>
      </c>
      <c r="O184" s="23">
        <v>156</v>
      </c>
      <c r="P184" s="23">
        <v>157</v>
      </c>
      <c r="Q184" s="23">
        <v>142</v>
      </c>
      <c r="R184" s="23">
        <v>0</v>
      </c>
      <c r="S184" s="23">
        <v>0</v>
      </c>
      <c r="T184" s="23">
        <v>0</v>
      </c>
    </row>
    <row r="185" spans="1:20" x14ac:dyDescent="0.25">
      <c r="A185" s="21" t="s">
        <v>319</v>
      </c>
      <c r="B185" s="21" t="s">
        <v>148</v>
      </c>
      <c r="C185" s="21" t="s">
        <v>88</v>
      </c>
      <c r="D185" s="21" t="s">
        <v>45</v>
      </c>
      <c r="E185" s="21" t="s">
        <v>72</v>
      </c>
      <c r="F185" s="21" t="s">
        <v>68</v>
      </c>
      <c r="G185" s="21" t="s">
        <v>320</v>
      </c>
      <c r="H185" s="24">
        <v>43196</v>
      </c>
      <c r="I185" s="23">
        <v>366667</v>
      </c>
      <c r="J185" s="23">
        <v>370064</v>
      </c>
      <c r="K185" s="23">
        <v>3397</v>
      </c>
      <c r="L185" s="24">
        <v>43321</v>
      </c>
      <c r="M185" s="23">
        <v>83</v>
      </c>
      <c r="N185" s="23">
        <v>0</v>
      </c>
      <c r="O185" s="23">
        <v>268</v>
      </c>
      <c r="P185" s="23">
        <v>307</v>
      </c>
      <c r="Q185" s="23">
        <v>306</v>
      </c>
      <c r="R185" s="23">
        <v>0</v>
      </c>
      <c r="S185" s="23">
        <v>0</v>
      </c>
      <c r="T185" s="23">
        <v>0</v>
      </c>
    </row>
    <row r="186" spans="1:20" x14ac:dyDescent="0.25">
      <c r="A186" s="21" t="s">
        <v>319</v>
      </c>
      <c r="B186" s="21" t="s">
        <v>148</v>
      </c>
      <c r="C186" s="21" t="s">
        <v>88</v>
      </c>
      <c r="D186" s="21" t="s">
        <v>66</v>
      </c>
      <c r="E186" s="21" t="s">
        <v>70</v>
      </c>
      <c r="F186" s="21" t="s">
        <v>68</v>
      </c>
      <c r="G186" s="21" t="s">
        <v>320</v>
      </c>
      <c r="H186" s="24">
        <v>43196</v>
      </c>
      <c r="I186" s="23">
        <v>366667</v>
      </c>
      <c r="J186" s="23">
        <v>370064</v>
      </c>
      <c r="K186" s="23">
        <v>3397</v>
      </c>
      <c r="L186" s="24">
        <v>43441</v>
      </c>
      <c r="M186" s="23">
        <v>83</v>
      </c>
      <c r="N186" s="23">
        <v>0</v>
      </c>
      <c r="O186" s="23">
        <v>268</v>
      </c>
      <c r="P186" s="23">
        <v>307</v>
      </c>
      <c r="Q186" s="23">
        <v>306</v>
      </c>
      <c r="R186" s="23">
        <v>0</v>
      </c>
      <c r="S186" s="23">
        <v>0</v>
      </c>
      <c r="T186" s="23">
        <v>0</v>
      </c>
    </row>
    <row r="187" spans="1:20" x14ac:dyDescent="0.25">
      <c r="A187" s="21" t="s">
        <v>319</v>
      </c>
      <c r="B187" s="21" t="s">
        <v>148</v>
      </c>
      <c r="C187" s="21" t="s">
        <v>88</v>
      </c>
      <c r="D187" s="21" t="s">
        <v>71</v>
      </c>
      <c r="E187" s="21" t="s">
        <v>70</v>
      </c>
      <c r="F187" s="21" t="s">
        <v>68</v>
      </c>
      <c r="G187" s="21" t="s">
        <v>321</v>
      </c>
      <c r="H187" s="24">
        <v>43196</v>
      </c>
      <c r="I187" s="23">
        <v>366667</v>
      </c>
      <c r="J187" s="23">
        <v>370064</v>
      </c>
      <c r="K187" s="23">
        <v>3397</v>
      </c>
      <c r="L187" s="24">
        <v>43441</v>
      </c>
      <c r="M187" s="23">
        <v>83</v>
      </c>
      <c r="N187" s="23">
        <v>0</v>
      </c>
      <c r="O187" s="23">
        <v>268</v>
      </c>
      <c r="P187" s="23">
        <v>307</v>
      </c>
      <c r="Q187" s="23">
        <v>306</v>
      </c>
      <c r="R187" s="23">
        <v>0</v>
      </c>
      <c r="S187" s="23">
        <v>0</v>
      </c>
      <c r="T187" s="23">
        <v>0</v>
      </c>
    </row>
    <row r="188" spans="1:20" x14ac:dyDescent="0.25">
      <c r="A188" s="21" t="s">
        <v>319</v>
      </c>
      <c r="B188" s="21" t="s">
        <v>148</v>
      </c>
      <c r="C188" s="21" t="s">
        <v>88</v>
      </c>
      <c r="D188" s="21" t="s">
        <v>73</v>
      </c>
      <c r="E188" s="21" t="s">
        <v>74</v>
      </c>
      <c r="F188" s="21" t="s">
        <v>68</v>
      </c>
      <c r="G188" s="21" t="s">
        <v>322</v>
      </c>
      <c r="H188" s="24">
        <v>43196</v>
      </c>
      <c r="I188" s="23">
        <v>366667</v>
      </c>
      <c r="J188" s="23">
        <v>370064</v>
      </c>
      <c r="K188" s="23">
        <v>3397</v>
      </c>
      <c r="L188" s="24">
        <v>44646</v>
      </c>
      <c r="M188" s="23">
        <v>83</v>
      </c>
      <c r="N188" s="23">
        <v>0</v>
      </c>
      <c r="O188" s="23">
        <v>268</v>
      </c>
      <c r="P188" s="23">
        <v>307</v>
      </c>
      <c r="Q188" s="23">
        <v>306</v>
      </c>
      <c r="R188" s="23">
        <v>0</v>
      </c>
      <c r="S188" s="23">
        <v>0</v>
      </c>
      <c r="T188" s="23">
        <v>0</v>
      </c>
    </row>
    <row r="189" spans="1:20" x14ac:dyDescent="0.25">
      <c r="A189" s="21" t="s">
        <v>323</v>
      </c>
      <c r="B189" s="21" t="s">
        <v>148</v>
      </c>
      <c r="C189" s="21" t="s">
        <v>88</v>
      </c>
      <c r="D189" s="21" t="s">
        <v>45</v>
      </c>
      <c r="E189" s="21" t="s">
        <v>72</v>
      </c>
      <c r="F189" s="21" t="s">
        <v>68</v>
      </c>
      <c r="G189" s="21" t="s">
        <v>324</v>
      </c>
      <c r="H189" s="24">
        <v>43222</v>
      </c>
      <c r="I189" s="23">
        <v>435950</v>
      </c>
      <c r="J189" s="23">
        <v>437692</v>
      </c>
      <c r="K189" s="23">
        <v>1742</v>
      </c>
      <c r="L189" s="24">
        <v>43298</v>
      </c>
      <c r="M189" s="23">
        <v>145</v>
      </c>
      <c r="N189" s="23">
        <v>0</v>
      </c>
      <c r="O189" s="23">
        <v>285</v>
      </c>
      <c r="P189" s="23">
        <v>251</v>
      </c>
      <c r="Q189" s="23">
        <v>124</v>
      </c>
      <c r="R189" s="23">
        <v>0</v>
      </c>
      <c r="S189" s="23">
        <v>0</v>
      </c>
      <c r="T189" s="23">
        <v>0</v>
      </c>
    </row>
    <row r="190" spans="1:20" x14ac:dyDescent="0.25">
      <c r="A190" s="21" t="s">
        <v>323</v>
      </c>
      <c r="B190" s="21" t="s">
        <v>148</v>
      </c>
      <c r="C190" s="21" t="s">
        <v>88</v>
      </c>
      <c r="D190" s="21" t="s">
        <v>66</v>
      </c>
      <c r="E190" s="21" t="s">
        <v>70</v>
      </c>
      <c r="F190" s="21" t="s">
        <v>68</v>
      </c>
      <c r="G190" s="21" t="s">
        <v>324</v>
      </c>
      <c r="H190" s="24">
        <v>43222</v>
      </c>
      <c r="I190" s="23">
        <v>435950</v>
      </c>
      <c r="J190" s="23">
        <v>437692</v>
      </c>
      <c r="K190" s="23">
        <v>1742</v>
      </c>
      <c r="L190" s="24">
        <v>43367</v>
      </c>
      <c r="M190" s="23">
        <v>145</v>
      </c>
      <c r="N190" s="23">
        <v>0</v>
      </c>
      <c r="O190" s="23">
        <v>285</v>
      </c>
      <c r="P190" s="23">
        <v>251</v>
      </c>
      <c r="Q190" s="23">
        <v>124</v>
      </c>
      <c r="R190" s="23">
        <v>0</v>
      </c>
      <c r="S190" s="23">
        <v>0</v>
      </c>
      <c r="T190" s="23">
        <v>0</v>
      </c>
    </row>
    <row r="191" spans="1:20" x14ac:dyDescent="0.25">
      <c r="A191" s="21" t="s">
        <v>323</v>
      </c>
      <c r="B191" s="21" t="s">
        <v>148</v>
      </c>
      <c r="C191" s="21" t="s">
        <v>88</v>
      </c>
      <c r="D191" s="21" t="s">
        <v>71</v>
      </c>
      <c r="E191" s="21" t="s">
        <v>70</v>
      </c>
      <c r="F191" s="21" t="s">
        <v>68</v>
      </c>
      <c r="G191" s="21" t="s">
        <v>325</v>
      </c>
      <c r="H191" s="24">
        <v>43222</v>
      </c>
      <c r="I191" s="23">
        <v>435950</v>
      </c>
      <c r="J191" s="23">
        <v>437692</v>
      </c>
      <c r="K191" s="23">
        <v>1742</v>
      </c>
      <c r="L191" s="24">
        <v>43367</v>
      </c>
      <c r="M191" s="23">
        <v>145</v>
      </c>
      <c r="N191" s="23">
        <v>0</v>
      </c>
      <c r="O191" s="23">
        <v>285</v>
      </c>
      <c r="P191" s="23">
        <v>251</v>
      </c>
      <c r="Q191" s="23">
        <v>124</v>
      </c>
      <c r="R191" s="23">
        <v>0</v>
      </c>
      <c r="S191" s="23">
        <v>0</v>
      </c>
      <c r="T191" s="23">
        <v>0</v>
      </c>
    </row>
    <row r="192" spans="1:20" x14ac:dyDescent="0.25">
      <c r="A192" s="21" t="s">
        <v>323</v>
      </c>
      <c r="B192" s="21" t="s">
        <v>148</v>
      </c>
      <c r="C192" s="21" t="s">
        <v>88</v>
      </c>
      <c r="D192" s="21" t="s">
        <v>73</v>
      </c>
      <c r="E192" s="21" t="s">
        <v>74</v>
      </c>
      <c r="F192" s="21" t="s">
        <v>68</v>
      </c>
      <c r="G192" s="21" t="s">
        <v>326</v>
      </c>
      <c r="H192" s="24">
        <v>42884</v>
      </c>
      <c r="I192" s="23">
        <v>364869</v>
      </c>
      <c r="J192" s="23">
        <v>437692</v>
      </c>
      <c r="K192" s="23">
        <v>72823</v>
      </c>
      <c r="L192" s="24">
        <v>43566</v>
      </c>
      <c r="M192" s="23">
        <v>145</v>
      </c>
      <c r="N192" s="23">
        <v>0</v>
      </c>
      <c r="O192" s="23">
        <v>285</v>
      </c>
      <c r="P192" s="23">
        <v>251</v>
      </c>
      <c r="Q192" s="23">
        <v>124</v>
      </c>
      <c r="R192" s="23">
        <v>0</v>
      </c>
      <c r="S192" s="23">
        <v>0</v>
      </c>
      <c r="T192" s="23">
        <v>0</v>
      </c>
    </row>
    <row r="193" spans="1:20" x14ac:dyDescent="0.25">
      <c r="A193" s="21" t="s">
        <v>327</v>
      </c>
      <c r="B193" s="21" t="s">
        <v>148</v>
      </c>
      <c r="C193" s="21" t="s">
        <v>88</v>
      </c>
      <c r="D193" s="21" t="s">
        <v>45</v>
      </c>
      <c r="E193" s="21" t="s">
        <v>72</v>
      </c>
      <c r="F193" s="21" t="s">
        <v>68</v>
      </c>
      <c r="G193" s="21" t="s">
        <v>328</v>
      </c>
      <c r="H193" s="24">
        <v>43170</v>
      </c>
      <c r="I193" s="23">
        <v>308040</v>
      </c>
      <c r="J193" s="23">
        <v>316717</v>
      </c>
      <c r="K193" s="23">
        <v>8677</v>
      </c>
      <c r="L193" s="24">
        <v>43251</v>
      </c>
      <c r="M193" s="23">
        <v>135</v>
      </c>
      <c r="N193" s="23">
        <v>0</v>
      </c>
      <c r="O193" s="23">
        <v>169</v>
      </c>
      <c r="P193" s="23">
        <v>276</v>
      </c>
      <c r="Q193" s="23">
        <v>307</v>
      </c>
      <c r="R193" s="23">
        <v>0</v>
      </c>
      <c r="S193" s="23">
        <v>0</v>
      </c>
      <c r="T193" s="23">
        <v>0</v>
      </c>
    </row>
    <row r="194" spans="1:20" x14ac:dyDescent="0.25">
      <c r="A194" s="21" t="s">
        <v>327</v>
      </c>
      <c r="B194" s="21" t="s">
        <v>148</v>
      </c>
      <c r="C194" s="21" t="s">
        <v>88</v>
      </c>
      <c r="D194" s="21" t="s">
        <v>66</v>
      </c>
      <c r="E194" s="21" t="s">
        <v>70</v>
      </c>
      <c r="F194" s="21" t="s">
        <v>68</v>
      </c>
      <c r="G194" s="21" t="s">
        <v>328</v>
      </c>
      <c r="H194" s="24">
        <v>43170</v>
      </c>
      <c r="I194" s="23">
        <v>308040</v>
      </c>
      <c r="J194" s="23">
        <v>316717</v>
      </c>
      <c r="K194" s="23">
        <v>8677</v>
      </c>
      <c r="L194" s="24">
        <v>43325</v>
      </c>
      <c r="M194" s="23">
        <v>135</v>
      </c>
      <c r="N194" s="23">
        <v>0</v>
      </c>
      <c r="O194" s="23">
        <v>169</v>
      </c>
      <c r="P194" s="23">
        <v>276</v>
      </c>
      <c r="Q194" s="23">
        <v>307</v>
      </c>
      <c r="R194" s="23">
        <v>0</v>
      </c>
      <c r="S194" s="23">
        <v>0</v>
      </c>
      <c r="T194" s="23">
        <v>0</v>
      </c>
    </row>
    <row r="195" spans="1:20" x14ac:dyDescent="0.25">
      <c r="A195" s="21" t="s">
        <v>327</v>
      </c>
      <c r="B195" s="21" t="s">
        <v>148</v>
      </c>
      <c r="C195" s="21" t="s">
        <v>88</v>
      </c>
      <c r="D195" s="21" t="s">
        <v>71</v>
      </c>
      <c r="E195" s="21" t="s">
        <v>197</v>
      </c>
      <c r="F195" s="21" t="s">
        <v>68</v>
      </c>
      <c r="G195" s="21" t="s">
        <v>329</v>
      </c>
      <c r="H195" s="24">
        <v>43170</v>
      </c>
      <c r="I195" s="23">
        <v>308040</v>
      </c>
      <c r="J195" s="23">
        <v>316717</v>
      </c>
      <c r="K195" s="23">
        <v>8677</v>
      </c>
      <c r="L195" s="24">
        <v>43399</v>
      </c>
      <c r="M195" s="23">
        <v>135</v>
      </c>
      <c r="N195" s="23">
        <v>0</v>
      </c>
      <c r="O195" s="23">
        <v>169</v>
      </c>
      <c r="P195" s="23">
        <v>276</v>
      </c>
      <c r="Q195" s="23">
        <v>307</v>
      </c>
      <c r="R195" s="23">
        <v>0</v>
      </c>
      <c r="S195" s="23">
        <v>0</v>
      </c>
      <c r="T195" s="23">
        <v>0</v>
      </c>
    </row>
    <row r="196" spans="1:20" x14ac:dyDescent="0.25">
      <c r="A196" s="21" t="s">
        <v>327</v>
      </c>
      <c r="B196" s="21" t="s">
        <v>148</v>
      </c>
      <c r="C196" s="21" t="s">
        <v>88</v>
      </c>
      <c r="D196" s="21" t="s">
        <v>73</v>
      </c>
      <c r="E196" s="21" t="s">
        <v>74</v>
      </c>
      <c r="F196" s="21" t="s">
        <v>68</v>
      </c>
      <c r="G196" s="21" t="s">
        <v>330</v>
      </c>
      <c r="H196" s="24">
        <v>42835</v>
      </c>
      <c r="I196" s="23">
        <v>247090</v>
      </c>
      <c r="J196" s="23">
        <v>316717</v>
      </c>
      <c r="K196" s="23">
        <v>69627</v>
      </c>
      <c r="L196" s="24">
        <v>43614</v>
      </c>
      <c r="M196" s="23">
        <v>135</v>
      </c>
      <c r="N196" s="23">
        <v>0</v>
      </c>
      <c r="O196" s="23">
        <v>169</v>
      </c>
      <c r="P196" s="23">
        <v>276</v>
      </c>
      <c r="Q196" s="23">
        <v>307</v>
      </c>
      <c r="R196" s="23">
        <v>0</v>
      </c>
      <c r="S196" s="23">
        <v>0</v>
      </c>
      <c r="T196" s="23">
        <v>0</v>
      </c>
    </row>
    <row r="197" spans="1:20" x14ac:dyDescent="0.25">
      <c r="A197" s="21" t="s">
        <v>331</v>
      </c>
      <c r="B197" s="21" t="s">
        <v>148</v>
      </c>
      <c r="C197" s="21" t="s">
        <v>87</v>
      </c>
      <c r="D197" s="21" t="s">
        <v>45</v>
      </c>
      <c r="E197" s="21" t="s">
        <v>72</v>
      </c>
      <c r="F197" s="21" t="s">
        <v>68</v>
      </c>
      <c r="G197" s="21" t="s">
        <v>332</v>
      </c>
      <c r="H197" s="24">
        <v>43157</v>
      </c>
      <c r="I197" s="23">
        <v>473510</v>
      </c>
      <c r="J197" s="23">
        <v>481817</v>
      </c>
      <c r="K197" s="23">
        <v>8307</v>
      </c>
      <c r="L197" s="24">
        <v>43259</v>
      </c>
      <c r="M197" s="23">
        <v>96</v>
      </c>
      <c r="N197" s="23">
        <v>0</v>
      </c>
      <c r="O197" s="23">
        <v>153</v>
      </c>
      <c r="P197" s="23">
        <v>154</v>
      </c>
      <c r="Q197" s="23">
        <v>136</v>
      </c>
      <c r="R197" s="23">
        <v>0</v>
      </c>
      <c r="S197" s="23">
        <v>0</v>
      </c>
      <c r="T197" s="23">
        <v>0</v>
      </c>
    </row>
    <row r="198" spans="1:20" x14ac:dyDescent="0.25">
      <c r="A198" s="21" t="s">
        <v>331</v>
      </c>
      <c r="B198" s="21" t="s">
        <v>148</v>
      </c>
      <c r="C198" s="21" t="s">
        <v>87</v>
      </c>
      <c r="D198" s="21" t="s">
        <v>66</v>
      </c>
      <c r="E198" s="21" t="s">
        <v>70</v>
      </c>
      <c r="F198" s="21" t="s">
        <v>68</v>
      </c>
      <c r="G198" s="21" t="s">
        <v>333</v>
      </c>
      <c r="H198" s="24">
        <v>43064</v>
      </c>
      <c r="I198" s="23">
        <v>463475</v>
      </c>
      <c r="J198" s="23">
        <v>481817</v>
      </c>
      <c r="K198" s="23">
        <v>18342</v>
      </c>
      <c r="L198" s="24">
        <v>43258</v>
      </c>
      <c r="M198" s="23">
        <v>96</v>
      </c>
      <c r="N198" s="23">
        <v>0</v>
      </c>
      <c r="O198" s="23">
        <v>153</v>
      </c>
      <c r="P198" s="23">
        <v>154</v>
      </c>
      <c r="Q198" s="23">
        <v>136</v>
      </c>
      <c r="R198" s="23">
        <v>0</v>
      </c>
      <c r="S198" s="23">
        <v>0</v>
      </c>
      <c r="T198" s="23">
        <v>0</v>
      </c>
    </row>
    <row r="199" spans="1:20" x14ac:dyDescent="0.25">
      <c r="A199" s="21" t="s">
        <v>331</v>
      </c>
      <c r="B199" s="21" t="s">
        <v>148</v>
      </c>
      <c r="C199" s="21" t="s">
        <v>87</v>
      </c>
      <c r="D199" s="21" t="s">
        <v>71</v>
      </c>
      <c r="E199" s="21" t="s">
        <v>70</v>
      </c>
      <c r="F199" s="21" t="s">
        <v>68</v>
      </c>
      <c r="G199" s="21" t="s">
        <v>334</v>
      </c>
      <c r="H199" s="24">
        <v>43002</v>
      </c>
      <c r="I199" s="23">
        <v>454389</v>
      </c>
      <c r="J199" s="23">
        <v>481817</v>
      </c>
      <c r="K199" s="23">
        <v>27428</v>
      </c>
      <c r="L199" s="24">
        <v>43241</v>
      </c>
      <c r="M199" s="23">
        <v>96</v>
      </c>
      <c r="N199" s="23">
        <v>0</v>
      </c>
      <c r="O199" s="23">
        <v>153</v>
      </c>
      <c r="P199" s="23">
        <v>154</v>
      </c>
      <c r="Q199" s="23">
        <v>136</v>
      </c>
      <c r="R199" s="23">
        <v>0</v>
      </c>
      <c r="S199" s="23">
        <v>0</v>
      </c>
      <c r="T199" s="23">
        <v>0</v>
      </c>
    </row>
    <row r="200" spans="1:20" x14ac:dyDescent="0.25">
      <c r="A200" s="21" t="s">
        <v>331</v>
      </c>
      <c r="B200" s="21" t="s">
        <v>148</v>
      </c>
      <c r="C200" s="21" t="s">
        <v>87</v>
      </c>
      <c r="D200" s="21" t="s">
        <v>73</v>
      </c>
      <c r="E200" s="21" t="s">
        <v>77</v>
      </c>
      <c r="F200" s="21" t="s">
        <v>68</v>
      </c>
      <c r="G200" s="21" t="s">
        <v>335</v>
      </c>
      <c r="H200" s="24">
        <v>42449</v>
      </c>
      <c r="I200" s="23">
        <v>369531</v>
      </c>
      <c r="J200" s="23">
        <v>481817</v>
      </c>
      <c r="K200" s="23">
        <v>112286</v>
      </c>
      <c r="L200" s="24">
        <v>43634</v>
      </c>
      <c r="M200" s="23">
        <v>96</v>
      </c>
      <c r="N200" s="23">
        <v>0</v>
      </c>
      <c r="O200" s="23">
        <v>153</v>
      </c>
      <c r="P200" s="23">
        <v>154</v>
      </c>
      <c r="Q200" s="23">
        <v>136</v>
      </c>
      <c r="R200" s="23">
        <v>0</v>
      </c>
      <c r="S200" s="23">
        <v>0</v>
      </c>
      <c r="T200" s="23">
        <v>0</v>
      </c>
    </row>
    <row r="201" spans="1:20" x14ac:dyDescent="0.25">
      <c r="A201" s="21" t="s">
        <v>336</v>
      </c>
      <c r="B201" s="21" t="s">
        <v>148</v>
      </c>
      <c r="C201" s="21" t="s">
        <v>87</v>
      </c>
      <c r="D201" s="21" t="s">
        <v>45</v>
      </c>
      <c r="E201" s="21" t="s">
        <v>72</v>
      </c>
      <c r="F201" s="21" t="s">
        <v>68</v>
      </c>
      <c r="G201" s="21" t="s">
        <v>337</v>
      </c>
      <c r="H201" s="24">
        <v>43214</v>
      </c>
      <c r="I201" s="23">
        <v>430615</v>
      </c>
      <c r="J201" s="23">
        <v>432834</v>
      </c>
      <c r="K201" s="23">
        <v>2219</v>
      </c>
      <c r="L201" s="24">
        <v>43310</v>
      </c>
      <c r="M201" s="23">
        <v>112</v>
      </c>
      <c r="N201" s="23">
        <v>0</v>
      </c>
      <c r="O201" s="23">
        <v>234</v>
      </c>
      <c r="P201" s="23">
        <v>153</v>
      </c>
      <c r="Q201" s="23">
        <v>152</v>
      </c>
      <c r="R201" s="23">
        <v>0</v>
      </c>
      <c r="S201" s="23">
        <v>0</v>
      </c>
      <c r="T201" s="23">
        <v>0</v>
      </c>
    </row>
    <row r="202" spans="1:20" x14ac:dyDescent="0.25">
      <c r="A202" s="21" t="s">
        <v>336</v>
      </c>
      <c r="B202" s="21" t="s">
        <v>148</v>
      </c>
      <c r="C202" s="21" t="s">
        <v>87</v>
      </c>
      <c r="D202" s="21" t="s">
        <v>66</v>
      </c>
      <c r="E202" s="21" t="s">
        <v>70</v>
      </c>
      <c r="F202" s="21" t="s">
        <v>68</v>
      </c>
      <c r="G202" s="21" t="s">
        <v>337</v>
      </c>
      <c r="H202" s="24">
        <v>43214</v>
      </c>
      <c r="I202" s="23">
        <v>430615</v>
      </c>
      <c r="J202" s="23">
        <v>432834</v>
      </c>
      <c r="K202" s="23">
        <v>2219</v>
      </c>
      <c r="L202" s="24">
        <v>43400</v>
      </c>
      <c r="M202" s="23">
        <v>112</v>
      </c>
      <c r="N202" s="23">
        <v>0</v>
      </c>
      <c r="O202" s="23">
        <v>234</v>
      </c>
      <c r="P202" s="23">
        <v>153</v>
      </c>
      <c r="Q202" s="23">
        <v>152</v>
      </c>
      <c r="R202" s="23">
        <v>0</v>
      </c>
      <c r="S202" s="23">
        <v>0</v>
      </c>
      <c r="T202" s="23">
        <v>0</v>
      </c>
    </row>
    <row r="203" spans="1:20" x14ac:dyDescent="0.25">
      <c r="A203" s="21" t="s">
        <v>336</v>
      </c>
      <c r="B203" s="21" t="s">
        <v>148</v>
      </c>
      <c r="C203" s="21" t="s">
        <v>87</v>
      </c>
      <c r="D203" s="21" t="s">
        <v>71</v>
      </c>
      <c r="E203" s="21" t="s">
        <v>70</v>
      </c>
      <c r="F203" s="21" t="s">
        <v>68</v>
      </c>
      <c r="G203" s="21" t="s">
        <v>338</v>
      </c>
      <c r="H203" s="24">
        <v>43129</v>
      </c>
      <c r="I203" s="23">
        <v>420517</v>
      </c>
      <c r="J203" s="23">
        <v>432834</v>
      </c>
      <c r="K203" s="23">
        <v>12317</v>
      </c>
      <c r="L203" s="24">
        <v>43310</v>
      </c>
      <c r="M203" s="23">
        <v>112</v>
      </c>
      <c r="N203" s="23">
        <v>0</v>
      </c>
      <c r="O203" s="23">
        <v>234</v>
      </c>
      <c r="P203" s="23">
        <v>153</v>
      </c>
      <c r="Q203" s="23">
        <v>152</v>
      </c>
      <c r="R203" s="23">
        <v>0</v>
      </c>
      <c r="S203" s="23">
        <v>0</v>
      </c>
      <c r="T203" s="23">
        <v>0</v>
      </c>
    </row>
    <row r="204" spans="1:20" x14ac:dyDescent="0.25">
      <c r="A204" s="21" t="s">
        <v>336</v>
      </c>
      <c r="B204" s="21" t="s">
        <v>148</v>
      </c>
      <c r="C204" s="21" t="s">
        <v>87</v>
      </c>
      <c r="D204" s="21" t="s">
        <v>73</v>
      </c>
      <c r="E204" s="21" t="s">
        <v>74</v>
      </c>
      <c r="F204" s="21" t="s">
        <v>68</v>
      </c>
      <c r="G204" s="21" t="s">
        <v>339</v>
      </c>
      <c r="H204" s="24">
        <v>43129</v>
      </c>
      <c r="I204" s="23">
        <v>420517</v>
      </c>
      <c r="J204" s="23">
        <v>432834</v>
      </c>
      <c r="K204" s="23">
        <v>12317</v>
      </c>
      <c r="L204" s="24">
        <v>44202</v>
      </c>
      <c r="M204" s="23">
        <v>112</v>
      </c>
      <c r="N204" s="23">
        <v>0</v>
      </c>
      <c r="O204" s="23">
        <v>234</v>
      </c>
      <c r="P204" s="23">
        <v>153</v>
      </c>
      <c r="Q204" s="23">
        <v>152</v>
      </c>
      <c r="R204" s="23">
        <v>0</v>
      </c>
      <c r="S204" s="23">
        <v>0</v>
      </c>
      <c r="T204" s="23">
        <v>0</v>
      </c>
    </row>
    <row r="205" spans="1:20" x14ac:dyDescent="0.25">
      <c r="A205" s="21" t="s">
        <v>345</v>
      </c>
      <c r="B205" s="21" t="s">
        <v>194</v>
      </c>
      <c r="C205" s="21" t="s">
        <v>99</v>
      </c>
      <c r="D205" s="21" t="s">
        <v>45</v>
      </c>
      <c r="E205" s="21" t="s">
        <v>195</v>
      </c>
      <c r="F205" s="21" t="s">
        <v>68</v>
      </c>
      <c r="G205" s="21" t="s">
        <v>346</v>
      </c>
      <c r="H205" s="24">
        <v>43176</v>
      </c>
      <c r="I205" s="23">
        <v>148926</v>
      </c>
      <c r="J205" s="23">
        <v>154971</v>
      </c>
      <c r="K205" s="23">
        <v>6045</v>
      </c>
      <c r="L205" s="24">
        <v>43304</v>
      </c>
      <c r="M205" s="23">
        <v>142</v>
      </c>
      <c r="N205" s="23">
        <v>0</v>
      </c>
      <c r="O205" s="23">
        <v>379</v>
      </c>
      <c r="P205" s="23">
        <v>380</v>
      </c>
      <c r="Q205" s="23">
        <v>380</v>
      </c>
      <c r="R205" s="23">
        <v>0</v>
      </c>
      <c r="S205" s="23">
        <v>0</v>
      </c>
      <c r="T205" s="23">
        <v>0</v>
      </c>
    </row>
    <row r="206" spans="1:20" x14ac:dyDescent="0.25">
      <c r="A206" s="21" t="s">
        <v>345</v>
      </c>
      <c r="B206" s="21" t="s">
        <v>194</v>
      </c>
      <c r="C206" s="21" t="s">
        <v>99</v>
      </c>
      <c r="D206" s="21" t="s">
        <v>66</v>
      </c>
      <c r="E206" s="21" t="s">
        <v>197</v>
      </c>
      <c r="F206" s="21" t="s">
        <v>68</v>
      </c>
      <c r="G206" s="21" t="s">
        <v>346</v>
      </c>
      <c r="H206" s="24">
        <v>43176</v>
      </c>
      <c r="I206" s="23">
        <v>148926</v>
      </c>
      <c r="J206" s="23">
        <v>154971</v>
      </c>
      <c r="K206" s="23">
        <v>6045</v>
      </c>
      <c r="L206" s="24">
        <v>43410</v>
      </c>
      <c r="M206" s="23">
        <v>142</v>
      </c>
      <c r="N206" s="23">
        <v>0</v>
      </c>
      <c r="O206" s="23">
        <v>379</v>
      </c>
      <c r="P206" s="23">
        <v>380</v>
      </c>
      <c r="Q206" s="23">
        <v>380</v>
      </c>
      <c r="R206" s="23">
        <v>0</v>
      </c>
      <c r="S206" s="23">
        <v>0</v>
      </c>
      <c r="T206" s="23">
        <v>0</v>
      </c>
    </row>
    <row r="207" spans="1:20" x14ac:dyDescent="0.25">
      <c r="A207" s="21" t="s">
        <v>345</v>
      </c>
      <c r="B207" s="21" t="s">
        <v>194</v>
      </c>
      <c r="C207" s="21" t="s">
        <v>99</v>
      </c>
      <c r="D207" s="21" t="s">
        <v>71</v>
      </c>
      <c r="E207" s="21" t="s">
        <v>197</v>
      </c>
      <c r="F207" s="21" t="s">
        <v>68</v>
      </c>
      <c r="G207" s="21" t="s">
        <v>347</v>
      </c>
      <c r="H207" s="24">
        <v>43176</v>
      </c>
      <c r="I207" s="23">
        <v>148926</v>
      </c>
      <c r="J207" s="23">
        <v>154971</v>
      </c>
      <c r="K207" s="23">
        <v>6045</v>
      </c>
      <c r="L207" s="24">
        <v>43410</v>
      </c>
      <c r="M207" s="23">
        <v>142</v>
      </c>
      <c r="N207" s="23">
        <v>0</v>
      </c>
      <c r="O207" s="23">
        <v>379</v>
      </c>
      <c r="P207" s="23">
        <v>380</v>
      </c>
      <c r="Q207" s="23">
        <v>380</v>
      </c>
      <c r="R207" s="23">
        <v>0</v>
      </c>
      <c r="S207" s="23">
        <v>0</v>
      </c>
      <c r="T207" s="23">
        <v>0</v>
      </c>
    </row>
    <row r="208" spans="1:20" x14ac:dyDescent="0.25">
      <c r="A208" s="21" t="s">
        <v>345</v>
      </c>
      <c r="B208" s="21" t="s">
        <v>194</v>
      </c>
      <c r="C208" s="21" t="s">
        <v>99</v>
      </c>
      <c r="D208" s="21" t="s">
        <v>73</v>
      </c>
      <c r="E208" s="21" t="s">
        <v>200</v>
      </c>
      <c r="F208" s="21" t="s">
        <v>68</v>
      </c>
      <c r="G208" s="21" t="s">
        <v>68</v>
      </c>
      <c r="H208" s="24"/>
      <c r="I208" s="23">
        <v>0</v>
      </c>
      <c r="J208" s="23">
        <v>154971</v>
      </c>
      <c r="K208" s="23">
        <v>154971</v>
      </c>
      <c r="L208" s="24">
        <v>43417</v>
      </c>
      <c r="M208" s="23">
        <v>142</v>
      </c>
      <c r="N208" s="23">
        <v>0</v>
      </c>
      <c r="O208" s="23">
        <v>379</v>
      </c>
      <c r="P208" s="23">
        <v>380</v>
      </c>
      <c r="Q208" s="23">
        <v>380</v>
      </c>
      <c r="R208" s="23">
        <v>0</v>
      </c>
      <c r="S208" s="23">
        <v>0</v>
      </c>
      <c r="T208" s="23">
        <v>0</v>
      </c>
    </row>
    <row r="209" spans="1:20" x14ac:dyDescent="0.25">
      <c r="A209" s="21" t="s">
        <v>345</v>
      </c>
      <c r="B209" s="21" t="s">
        <v>194</v>
      </c>
      <c r="C209" s="21" t="s">
        <v>99</v>
      </c>
      <c r="D209" s="21" t="s">
        <v>76</v>
      </c>
      <c r="E209" s="21" t="s">
        <v>77</v>
      </c>
      <c r="F209" s="21" t="s">
        <v>68</v>
      </c>
      <c r="G209" s="21" t="s">
        <v>68</v>
      </c>
      <c r="H209" s="24"/>
      <c r="I209" s="23">
        <v>0</v>
      </c>
      <c r="J209" s="23">
        <v>154971</v>
      </c>
      <c r="K209" s="23">
        <v>154971</v>
      </c>
      <c r="L209" s="24">
        <v>43241</v>
      </c>
      <c r="M209" s="23">
        <v>142</v>
      </c>
      <c r="N209" s="23">
        <v>0</v>
      </c>
      <c r="O209" s="23">
        <v>379</v>
      </c>
      <c r="P209" s="23">
        <v>380</v>
      </c>
      <c r="Q209" s="23">
        <v>380</v>
      </c>
      <c r="R209" s="23">
        <v>0</v>
      </c>
      <c r="S209" s="23">
        <v>0</v>
      </c>
      <c r="T209" s="23">
        <v>0</v>
      </c>
    </row>
    <row r="210" spans="1:20" x14ac:dyDescent="0.25">
      <c r="A210" s="21" t="s">
        <v>345</v>
      </c>
      <c r="B210" s="21" t="s">
        <v>194</v>
      </c>
      <c r="C210" s="21" t="s">
        <v>99</v>
      </c>
      <c r="D210" s="21" t="s">
        <v>201</v>
      </c>
      <c r="E210" s="21" t="s">
        <v>202</v>
      </c>
      <c r="F210" s="21" t="s">
        <v>68</v>
      </c>
      <c r="G210" s="21" t="s">
        <v>348</v>
      </c>
      <c r="H210" s="24">
        <v>42753</v>
      </c>
      <c r="I210" s="23">
        <v>765</v>
      </c>
      <c r="J210" s="23">
        <v>154971</v>
      </c>
      <c r="K210" s="23">
        <v>154206</v>
      </c>
      <c r="L210" s="24">
        <v>43241</v>
      </c>
      <c r="M210" s="23">
        <v>142</v>
      </c>
      <c r="N210" s="23">
        <v>0</v>
      </c>
      <c r="O210" s="23">
        <v>379</v>
      </c>
      <c r="P210" s="23">
        <v>380</v>
      </c>
      <c r="Q210" s="23">
        <v>380</v>
      </c>
      <c r="R210" s="23">
        <v>0</v>
      </c>
      <c r="S210" s="23">
        <v>0</v>
      </c>
      <c r="T210" s="23">
        <v>0</v>
      </c>
    </row>
    <row r="211" spans="1:20" x14ac:dyDescent="0.25">
      <c r="A211" s="21" t="s">
        <v>349</v>
      </c>
      <c r="B211" s="21" t="s">
        <v>194</v>
      </c>
      <c r="C211" s="21" t="s">
        <v>99</v>
      </c>
      <c r="D211" s="21" t="s">
        <v>45</v>
      </c>
      <c r="E211" s="21" t="s">
        <v>195</v>
      </c>
      <c r="F211" s="21" t="s">
        <v>68</v>
      </c>
      <c r="G211" s="21" t="s">
        <v>350</v>
      </c>
      <c r="H211" s="24">
        <v>43185</v>
      </c>
      <c r="I211" s="23">
        <v>120941</v>
      </c>
      <c r="J211" s="23">
        <v>131707</v>
      </c>
      <c r="K211" s="23">
        <v>10766</v>
      </c>
      <c r="L211" s="24">
        <v>43262</v>
      </c>
      <c r="M211" s="23">
        <v>200</v>
      </c>
      <c r="N211" s="23">
        <v>0</v>
      </c>
      <c r="O211" s="23">
        <v>208</v>
      </c>
      <c r="P211" s="23">
        <v>175</v>
      </c>
      <c r="Q211" s="23">
        <v>175</v>
      </c>
      <c r="R211" s="23">
        <v>0</v>
      </c>
      <c r="S211" s="23">
        <v>0</v>
      </c>
      <c r="T211" s="23">
        <v>0</v>
      </c>
    </row>
    <row r="212" spans="1:20" x14ac:dyDescent="0.25">
      <c r="A212" s="21" t="s">
        <v>349</v>
      </c>
      <c r="B212" s="21" t="s">
        <v>194</v>
      </c>
      <c r="C212" s="21" t="s">
        <v>99</v>
      </c>
      <c r="D212" s="21" t="s">
        <v>66</v>
      </c>
      <c r="E212" s="21" t="s">
        <v>197</v>
      </c>
      <c r="F212" s="21" t="s">
        <v>68</v>
      </c>
      <c r="G212" s="21" t="s">
        <v>350</v>
      </c>
      <c r="H212" s="24">
        <v>43185</v>
      </c>
      <c r="I212" s="23">
        <v>120941</v>
      </c>
      <c r="J212" s="23">
        <v>131707</v>
      </c>
      <c r="K212" s="23">
        <v>10766</v>
      </c>
      <c r="L212" s="24">
        <v>43337</v>
      </c>
      <c r="M212" s="23">
        <v>200</v>
      </c>
      <c r="N212" s="23">
        <v>0</v>
      </c>
      <c r="O212" s="23">
        <v>208</v>
      </c>
      <c r="P212" s="23">
        <v>175</v>
      </c>
      <c r="Q212" s="23">
        <v>175</v>
      </c>
      <c r="R212" s="23">
        <v>0</v>
      </c>
      <c r="S212" s="23">
        <v>0</v>
      </c>
      <c r="T212" s="23">
        <v>0</v>
      </c>
    </row>
    <row r="213" spans="1:20" x14ac:dyDescent="0.25">
      <c r="A213" s="21" t="s">
        <v>349</v>
      </c>
      <c r="B213" s="21" t="s">
        <v>194</v>
      </c>
      <c r="C213" s="21" t="s">
        <v>99</v>
      </c>
      <c r="D213" s="21" t="s">
        <v>71</v>
      </c>
      <c r="E213" s="21" t="s">
        <v>197</v>
      </c>
      <c r="F213" s="21" t="s">
        <v>68</v>
      </c>
      <c r="G213" s="21" t="s">
        <v>351</v>
      </c>
      <c r="H213" s="24">
        <v>43185</v>
      </c>
      <c r="I213" s="23">
        <v>120941</v>
      </c>
      <c r="J213" s="23">
        <v>131707</v>
      </c>
      <c r="K213" s="23">
        <v>10766</v>
      </c>
      <c r="L213" s="24">
        <v>43337</v>
      </c>
      <c r="M213" s="23">
        <v>200</v>
      </c>
      <c r="N213" s="23">
        <v>0</v>
      </c>
      <c r="O213" s="23">
        <v>208</v>
      </c>
      <c r="P213" s="23">
        <v>175</v>
      </c>
      <c r="Q213" s="23">
        <v>175</v>
      </c>
      <c r="R213" s="23">
        <v>0</v>
      </c>
      <c r="S213" s="23">
        <v>0</v>
      </c>
      <c r="T213" s="23">
        <v>0</v>
      </c>
    </row>
    <row r="214" spans="1:20" x14ac:dyDescent="0.25">
      <c r="A214" s="21" t="s">
        <v>349</v>
      </c>
      <c r="B214" s="21" t="s">
        <v>194</v>
      </c>
      <c r="C214" s="21" t="s">
        <v>99</v>
      </c>
      <c r="D214" s="21" t="s">
        <v>73</v>
      </c>
      <c r="E214" s="21" t="s">
        <v>200</v>
      </c>
      <c r="F214" s="21" t="s">
        <v>68</v>
      </c>
      <c r="G214" s="21" t="s">
        <v>68</v>
      </c>
      <c r="H214" s="24"/>
      <c r="I214" s="23">
        <v>0</v>
      </c>
      <c r="J214" s="23">
        <v>131707</v>
      </c>
      <c r="K214" s="23">
        <v>131707</v>
      </c>
      <c r="L214" s="24">
        <v>43482</v>
      </c>
      <c r="M214" s="23">
        <v>200</v>
      </c>
      <c r="N214" s="23">
        <v>0</v>
      </c>
      <c r="O214" s="23">
        <v>208</v>
      </c>
      <c r="P214" s="23">
        <v>175</v>
      </c>
      <c r="Q214" s="23">
        <v>175</v>
      </c>
      <c r="R214" s="23">
        <v>0</v>
      </c>
      <c r="S214" s="23">
        <v>0</v>
      </c>
      <c r="T214" s="23">
        <v>0</v>
      </c>
    </row>
    <row r="215" spans="1:20" x14ac:dyDescent="0.25">
      <c r="A215" s="21" t="s">
        <v>349</v>
      </c>
      <c r="B215" s="21" t="s">
        <v>194</v>
      </c>
      <c r="C215" s="21" t="s">
        <v>99</v>
      </c>
      <c r="D215" s="21" t="s">
        <v>76</v>
      </c>
      <c r="E215" s="21" t="s">
        <v>77</v>
      </c>
      <c r="F215" s="21" t="s">
        <v>68</v>
      </c>
      <c r="G215" s="21" t="s">
        <v>68</v>
      </c>
      <c r="H215" s="24"/>
      <c r="I215" s="23">
        <v>0</v>
      </c>
      <c r="J215" s="23">
        <v>131707</v>
      </c>
      <c r="K215" s="23">
        <v>131707</v>
      </c>
      <c r="L215" s="24">
        <v>43332</v>
      </c>
      <c r="M215" s="23">
        <v>200</v>
      </c>
      <c r="N215" s="23">
        <v>0</v>
      </c>
      <c r="O215" s="23">
        <v>208</v>
      </c>
      <c r="P215" s="23">
        <v>175</v>
      </c>
      <c r="Q215" s="23">
        <v>175</v>
      </c>
      <c r="R215" s="23">
        <v>0</v>
      </c>
      <c r="S215" s="23">
        <v>0</v>
      </c>
      <c r="T215" s="23">
        <v>0</v>
      </c>
    </row>
    <row r="216" spans="1:20" x14ac:dyDescent="0.25">
      <c r="A216" s="21" t="s">
        <v>349</v>
      </c>
      <c r="B216" s="21" t="s">
        <v>194</v>
      </c>
      <c r="C216" s="21" t="s">
        <v>99</v>
      </c>
      <c r="D216" s="21" t="s">
        <v>201</v>
      </c>
      <c r="E216" s="21" t="s">
        <v>202</v>
      </c>
      <c r="F216" s="21" t="s">
        <v>68</v>
      </c>
      <c r="G216" s="21" t="s">
        <v>352</v>
      </c>
      <c r="H216" s="24">
        <v>42753</v>
      </c>
      <c r="I216" s="23">
        <v>754</v>
      </c>
      <c r="J216" s="23">
        <v>131707</v>
      </c>
      <c r="K216" s="23">
        <v>130953</v>
      </c>
      <c r="L216" s="24">
        <v>43241</v>
      </c>
      <c r="M216" s="23">
        <v>200</v>
      </c>
      <c r="N216" s="23">
        <v>0</v>
      </c>
      <c r="O216" s="23">
        <v>208</v>
      </c>
      <c r="P216" s="23">
        <v>175</v>
      </c>
      <c r="Q216" s="23">
        <v>175</v>
      </c>
      <c r="R216" s="23">
        <v>0</v>
      </c>
      <c r="S216" s="23">
        <v>0</v>
      </c>
      <c r="T216" s="23">
        <v>0</v>
      </c>
    </row>
    <row r="217" spans="1:20" x14ac:dyDescent="0.25">
      <c r="A217" s="21" t="s">
        <v>353</v>
      </c>
      <c r="B217" s="21" t="s">
        <v>194</v>
      </c>
      <c r="C217" s="21" t="s">
        <v>99</v>
      </c>
      <c r="D217" s="21" t="s">
        <v>45</v>
      </c>
      <c r="E217" s="21" t="s">
        <v>195</v>
      </c>
      <c r="F217" s="21" t="s">
        <v>68</v>
      </c>
      <c r="G217" s="21" t="s">
        <v>354</v>
      </c>
      <c r="H217" s="24">
        <v>43238</v>
      </c>
      <c r="I217" s="23">
        <v>50199</v>
      </c>
      <c r="J217" s="23">
        <v>50199</v>
      </c>
      <c r="K217" s="23">
        <v>0</v>
      </c>
      <c r="L217" s="24">
        <v>43326</v>
      </c>
      <c r="M217" s="23">
        <v>176</v>
      </c>
      <c r="N217" s="23">
        <v>0</v>
      </c>
      <c r="O217" s="23">
        <v>231</v>
      </c>
      <c r="P217" s="23">
        <v>231</v>
      </c>
      <c r="Q217" s="23">
        <v>231</v>
      </c>
      <c r="R217" s="23">
        <v>0</v>
      </c>
      <c r="S217" s="23">
        <v>0</v>
      </c>
      <c r="T217" s="23">
        <v>0</v>
      </c>
    </row>
    <row r="218" spans="1:20" x14ac:dyDescent="0.25">
      <c r="A218" s="21" t="s">
        <v>353</v>
      </c>
      <c r="B218" s="21" t="s">
        <v>194</v>
      </c>
      <c r="C218" s="21" t="s">
        <v>99</v>
      </c>
      <c r="D218" s="21" t="s">
        <v>66</v>
      </c>
      <c r="E218" s="21" t="s">
        <v>197</v>
      </c>
      <c r="F218" s="21" t="s">
        <v>68</v>
      </c>
      <c r="G218" s="21" t="s">
        <v>355</v>
      </c>
      <c r="H218" s="24">
        <v>42826</v>
      </c>
      <c r="I218" s="23">
        <v>30458</v>
      </c>
      <c r="J218" s="23">
        <v>50199</v>
      </c>
      <c r="K218" s="23">
        <v>19741</v>
      </c>
      <c r="L218" s="24">
        <v>43299</v>
      </c>
      <c r="M218" s="23">
        <v>176</v>
      </c>
      <c r="N218" s="23">
        <v>0</v>
      </c>
      <c r="O218" s="23">
        <v>231</v>
      </c>
      <c r="P218" s="23">
        <v>231</v>
      </c>
      <c r="Q218" s="23">
        <v>231</v>
      </c>
      <c r="R218" s="23">
        <v>0</v>
      </c>
      <c r="S218" s="23">
        <v>0</v>
      </c>
      <c r="T218" s="23">
        <v>0</v>
      </c>
    </row>
    <row r="219" spans="1:20" x14ac:dyDescent="0.25">
      <c r="A219" s="21" t="s">
        <v>353</v>
      </c>
      <c r="B219" s="21" t="s">
        <v>194</v>
      </c>
      <c r="C219" s="21" t="s">
        <v>99</v>
      </c>
      <c r="D219" s="21" t="s">
        <v>71</v>
      </c>
      <c r="E219" s="21" t="s">
        <v>197</v>
      </c>
      <c r="F219" s="21" t="s">
        <v>68</v>
      </c>
      <c r="G219" s="21" t="s">
        <v>356</v>
      </c>
      <c r="H219" s="24">
        <v>42826</v>
      </c>
      <c r="I219" s="23">
        <v>30458</v>
      </c>
      <c r="J219" s="23">
        <v>50199</v>
      </c>
      <c r="K219" s="23">
        <v>19741</v>
      </c>
      <c r="L219" s="24">
        <v>43299</v>
      </c>
      <c r="M219" s="23">
        <v>176</v>
      </c>
      <c r="N219" s="23">
        <v>0</v>
      </c>
      <c r="O219" s="23">
        <v>231</v>
      </c>
      <c r="P219" s="23">
        <v>231</v>
      </c>
      <c r="Q219" s="23">
        <v>231</v>
      </c>
      <c r="R219" s="23">
        <v>0</v>
      </c>
      <c r="S219" s="23">
        <v>0</v>
      </c>
      <c r="T219" s="23">
        <v>0</v>
      </c>
    </row>
    <row r="220" spans="1:20" x14ac:dyDescent="0.25">
      <c r="A220" s="21" t="s">
        <v>353</v>
      </c>
      <c r="B220" s="21" t="s">
        <v>194</v>
      </c>
      <c r="C220" s="21" t="s">
        <v>99</v>
      </c>
      <c r="D220" s="21" t="s">
        <v>73</v>
      </c>
      <c r="E220" s="21" t="s">
        <v>200</v>
      </c>
      <c r="F220" s="21" t="s">
        <v>68</v>
      </c>
      <c r="G220" s="21" t="s">
        <v>68</v>
      </c>
      <c r="H220" s="24"/>
      <c r="I220" s="23">
        <v>0</v>
      </c>
      <c r="J220" s="23">
        <v>50199</v>
      </c>
      <c r="K220" s="23">
        <v>50199</v>
      </c>
      <c r="L220" s="24">
        <v>43979</v>
      </c>
      <c r="M220" s="23">
        <v>176</v>
      </c>
      <c r="N220" s="23">
        <v>0</v>
      </c>
      <c r="O220" s="23">
        <v>231</v>
      </c>
      <c r="P220" s="23">
        <v>231</v>
      </c>
      <c r="Q220" s="23">
        <v>231</v>
      </c>
      <c r="R220" s="23">
        <v>0</v>
      </c>
      <c r="S220" s="23">
        <v>0</v>
      </c>
      <c r="T220" s="23">
        <v>0</v>
      </c>
    </row>
    <row r="221" spans="1:20" x14ac:dyDescent="0.25">
      <c r="A221" s="21" t="s">
        <v>353</v>
      </c>
      <c r="B221" s="21" t="s">
        <v>194</v>
      </c>
      <c r="C221" s="21" t="s">
        <v>99</v>
      </c>
      <c r="D221" s="21" t="s">
        <v>76</v>
      </c>
      <c r="E221" s="21" t="s">
        <v>77</v>
      </c>
      <c r="F221" s="21" t="s">
        <v>68</v>
      </c>
      <c r="G221" s="21" t="s">
        <v>68</v>
      </c>
      <c r="H221" s="24"/>
      <c r="I221" s="23">
        <v>0</v>
      </c>
      <c r="J221" s="23">
        <v>50199</v>
      </c>
      <c r="K221" s="23">
        <v>50199</v>
      </c>
      <c r="L221" s="24">
        <v>43808</v>
      </c>
      <c r="M221" s="23">
        <v>176</v>
      </c>
      <c r="N221" s="23">
        <v>0</v>
      </c>
      <c r="O221" s="23">
        <v>231</v>
      </c>
      <c r="P221" s="23">
        <v>231</v>
      </c>
      <c r="Q221" s="23">
        <v>231</v>
      </c>
      <c r="R221" s="23">
        <v>0</v>
      </c>
      <c r="S221" s="23">
        <v>0</v>
      </c>
      <c r="T221" s="23">
        <v>0</v>
      </c>
    </row>
    <row r="222" spans="1:20" x14ac:dyDescent="0.25">
      <c r="A222" s="21" t="s">
        <v>353</v>
      </c>
      <c r="B222" s="21" t="s">
        <v>194</v>
      </c>
      <c r="C222" s="21" t="s">
        <v>99</v>
      </c>
      <c r="D222" s="21" t="s">
        <v>201</v>
      </c>
      <c r="E222" s="21" t="s">
        <v>202</v>
      </c>
      <c r="F222" s="21" t="s">
        <v>68</v>
      </c>
      <c r="G222" s="21" t="s">
        <v>357</v>
      </c>
      <c r="H222" s="24">
        <v>42748</v>
      </c>
      <c r="I222" s="23">
        <v>155</v>
      </c>
      <c r="J222" s="23">
        <v>50199</v>
      </c>
      <c r="K222" s="23">
        <v>50044</v>
      </c>
      <c r="L222" s="24">
        <v>43241</v>
      </c>
      <c r="M222" s="23">
        <v>176</v>
      </c>
      <c r="N222" s="23">
        <v>0</v>
      </c>
      <c r="O222" s="23">
        <v>231</v>
      </c>
      <c r="P222" s="23">
        <v>231</v>
      </c>
      <c r="Q222" s="23">
        <v>231</v>
      </c>
      <c r="R222" s="23">
        <v>0</v>
      </c>
      <c r="S222" s="23">
        <v>0</v>
      </c>
      <c r="T222" s="23">
        <v>0</v>
      </c>
    </row>
    <row r="223" spans="1:20" x14ac:dyDescent="0.25">
      <c r="A223" s="21" t="s">
        <v>358</v>
      </c>
      <c r="B223" s="21" t="s">
        <v>194</v>
      </c>
      <c r="C223" s="21" t="s">
        <v>99</v>
      </c>
      <c r="D223" s="21" t="s">
        <v>45</v>
      </c>
      <c r="E223" s="21" t="s">
        <v>195</v>
      </c>
      <c r="F223" s="21" t="s">
        <v>68</v>
      </c>
      <c r="G223" s="21" t="s">
        <v>359</v>
      </c>
      <c r="H223" s="24">
        <v>43205</v>
      </c>
      <c r="I223" s="23">
        <v>105129</v>
      </c>
      <c r="J223" s="23">
        <v>106908</v>
      </c>
      <c r="K223" s="23">
        <v>1779</v>
      </c>
      <c r="L223" s="24">
        <v>43325</v>
      </c>
      <c r="M223" s="23">
        <v>157</v>
      </c>
      <c r="N223" s="23">
        <v>0</v>
      </c>
      <c r="O223" s="23">
        <v>141</v>
      </c>
      <c r="P223" s="23">
        <v>308</v>
      </c>
      <c r="Q223" s="23">
        <v>252</v>
      </c>
      <c r="R223" s="23">
        <v>0</v>
      </c>
      <c r="S223" s="23">
        <v>0</v>
      </c>
      <c r="T223" s="23">
        <v>0</v>
      </c>
    </row>
    <row r="224" spans="1:20" x14ac:dyDescent="0.25">
      <c r="A224" s="21" t="s">
        <v>358</v>
      </c>
      <c r="B224" s="21" t="s">
        <v>194</v>
      </c>
      <c r="C224" s="21" t="s">
        <v>99</v>
      </c>
      <c r="D224" s="21" t="s">
        <v>66</v>
      </c>
      <c r="E224" s="21" t="s">
        <v>197</v>
      </c>
      <c r="F224" s="21" t="s">
        <v>68</v>
      </c>
      <c r="G224" s="21" t="s">
        <v>360</v>
      </c>
      <c r="H224" s="24">
        <v>43136</v>
      </c>
      <c r="I224" s="23">
        <v>89166</v>
      </c>
      <c r="J224" s="23">
        <v>106908</v>
      </c>
      <c r="K224" s="23">
        <v>17742</v>
      </c>
      <c r="L224" s="24">
        <v>43319</v>
      </c>
      <c r="M224" s="23">
        <v>157</v>
      </c>
      <c r="N224" s="23">
        <v>0</v>
      </c>
      <c r="O224" s="23">
        <v>141</v>
      </c>
      <c r="P224" s="23">
        <v>308</v>
      </c>
      <c r="Q224" s="23">
        <v>252</v>
      </c>
      <c r="R224" s="23">
        <v>0</v>
      </c>
      <c r="S224" s="23">
        <v>0</v>
      </c>
      <c r="T224" s="23">
        <v>0</v>
      </c>
    </row>
    <row r="225" spans="1:20" x14ac:dyDescent="0.25">
      <c r="A225" s="21" t="s">
        <v>358</v>
      </c>
      <c r="B225" s="21" t="s">
        <v>194</v>
      </c>
      <c r="C225" s="21" t="s">
        <v>99</v>
      </c>
      <c r="D225" s="21" t="s">
        <v>71</v>
      </c>
      <c r="E225" s="21" t="s">
        <v>197</v>
      </c>
      <c r="F225" s="21" t="s">
        <v>68</v>
      </c>
      <c r="G225" s="21" t="s">
        <v>361</v>
      </c>
      <c r="H225" s="24">
        <v>43136</v>
      </c>
      <c r="I225" s="23">
        <v>89166</v>
      </c>
      <c r="J225" s="23">
        <v>106908</v>
      </c>
      <c r="K225" s="23">
        <v>17742</v>
      </c>
      <c r="L225" s="24">
        <v>43319</v>
      </c>
      <c r="M225" s="23">
        <v>157</v>
      </c>
      <c r="N225" s="23">
        <v>0</v>
      </c>
      <c r="O225" s="23">
        <v>141</v>
      </c>
      <c r="P225" s="23">
        <v>308</v>
      </c>
      <c r="Q225" s="23">
        <v>252</v>
      </c>
      <c r="R225" s="23">
        <v>0</v>
      </c>
      <c r="S225" s="23">
        <v>0</v>
      </c>
      <c r="T225" s="23">
        <v>0</v>
      </c>
    </row>
    <row r="226" spans="1:20" x14ac:dyDescent="0.25">
      <c r="A226" s="21" t="s">
        <v>358</v>
      </c>
      <c r="B226" s="21" t="s">
        <v>194</v>
      </c>
      <c r="C226" s="21" t="s">
        <v>99</v>
      </c>
      <c r="D226" s="21" t="s">
        <v>73</v>
      </c>
      <c r="E226" s="21" t="s">
        <v>200</v>
      </c>
      <c r="F226" s="21" t="s">
        <v>68</v>
      </c>
      <c r="G226" s="21" t="s">
        <v>68</v>
      </c>
      <c r="H226" s="24"/>
      <c r="I226" s="23">
        <v>0</v>
      </c>
      <c r="J226" s="23">
        <v>106908</v>
      </c>
      <c r="K226" s="23">
        <v>106908</v>
      </c>
      <c r="L226" s="24">
        <v>43707</v>
      </c>
      <c r="M226" s="23">
        <v>157</v>
      </c>
      <c r="N226" s="23">
        <v>0</v>
      </c>
      <c r="O226" s="23">
        <v>141</v>
      </c>
      <c r="P226" s="23">
        <v>308</v>
      </c>
      <c r="Q226" s="23">
        <v>252</v>
      </c>
      <c r="R226" s="23">
        <v>0</v>
      </c>
      <c r="S226" s="23">
        <v>0</v>
      </c>
      <c r="T226" s="23">
        <v>0</v>
      </c>
    </row>
    <row r="227" spans="1:20" x14ac:dyDescent="0.25">
      <c r="A227" s="21" t="s">
        <v>358</v>
      </c>
      <c r="B227" s="21" t="s">
        <v>194</v>
      </c>
      <c r="C227" s="21" t="s">
        <v>99</v>
      </c>
      <c r="D227" s="21" t="s">
        <v>76</v>
      </c>
      <c r="E227" s="21" t="s">
        <v>77</v>
      </c>
      <c r="F227" s="21" t="s">
        <v>68</v>
      </c>
      <c r="G227" s="21" t="s">
        <v>68</v>
      </c>
      <c r="H227" s="24"/>
      <c r="I227" s="23">
        <v>0</v>
      </c>
      <c r="J227" s="23">
        <v>106908</v>
      </c>
      <c r="K227" s="23">
        <v>106908</v>
      </c>
      <c r="L227" s="24">
        <v>43515</v>
      </c>
      <c r="M227" s="23">
        <v>157</v>
      </c>
      <c r="N227" s="23">
        <v>0</v>
      </c>
      <c r="O227" s="23">
        <v>141</v>
      </c>
      <c r="P227" s="23">
        <v>308</v>
      </c>
      <c r="Q227" s="23">
        <v>252</v>
      </c>
      <c r="R227" s="23">
        <v>0</v>
      </c>
      <c r="S227" s="23">
        <v>0</v>
      </c>
      <c r="T227" s="23">
        <v>0</v>
      </c>
    </row>
    <row r="228" spans="1:20" x14ac:dyDescent="0.25">
      <c r="A228" s="21" t="s">
        <v>358</v>
      </c>
      <c r="B228" s="21" t="s">
        <v>194</v>
      </c>
      <c r="C228" s="21" t="s">
        <v>99</v>
      </c>
      <c r="D228" s="21" t="s">
        <v>201</v>
      </c>
      <c r="E228" s="21" t="s">
        <v>202</v>
      </c>
      <c r="F228" s="21" t="s">
        <v>68</v>
      </c>
      <c r="G228" s="21" t="s">
        <v>362</v>
      </c>
      <c r="H228" s="24">
        <v>42758</v>
      </c>
      <c r="I228" s="23">
        <v>966</v>
      </c>
      <c r="J228" s="23">
        <v>106908</v>
      </c>
      <c r="K228" s="23">
        <v>105942</v>
      </c>
      <c r="L228" s="24">
        <v>43241</v>
      </c>
      <c r="M228" s="23">
        <v>157</v>
      </c>
      <c r="N228" s="23">
        <v>0</v>
      </c>
      <c r="O228" s="23">
        <v>141</v>
      </c>
      <c r="P228" s="23">
        <v>308</v>
      </c>
      <c r="Q228" s="23">
        <v>252</v>
      </c>
      <c r="R228" s="23">
        <v>0</v>
      </c>
      <c r="S228" s="23">
        <v>0</v>
      </c>
      <c r="T228" s="23">
        <v>0</v>
      </c>
    </row>
    <row r="229" spans="1:20" x14ac:dyDescent="0.25">
      <c r="A229" s="21" t="s">
        <v>363</v>
      </c>
      <c r="B229" s="21" t="s">
        <v>194</v>
      </c>
      <c r="C229" s="21" t="s">
        <v>99</v>
      </c>
      <c r="D229" s="21" t="s">
        <v>45</v>
      </c>
      <c r="E229" s="21" t="s">
        <v>195</v>
      </c>
      <c r="F229" s="21" t="s">
        <v>68</v>
      </c>
      <c r="G229" s="21" t="s">
        <v>364</v>
      </c>
      <c r="H229" s="24">
        <v>43198</v>
      </c>
      <c r="I229" s="23">
        <v>136137</v>
      </c>
      <c r="J229" s="23">
        <v>147925</v>
      </c>
      <c r="K229" s="23">
        <v>11788</v>
      </c>
      <c r="L229" s="24">
        <v>43252</v>
      </c>
      <c r="M229" s="23">
        <v>302</v>
      </c>
      <c r="N229" s="23">
        <v>0</v>
      </c>
      <c r="O229" s="23">
        <v>323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</row>
    <row r="230" spans="1:20" x14ac:dyDescent="0.25">
      <c r="A230" s="21" t="s">
        <v>363</v>
      </c>
      <c r="B230" s="21" t="s">
        <v>194</v>
      </c>
      <c r="C230" s="21" t="s">
        <v>99</v>
      </c>
      <c r="D230" s="21" t="s">
        <v>66</v>
      </c>
      <c r="E230" s="21" t="s">
        <v>197</v>
      </c>
      <c r="F230" s="21" t="s">
        <v>68</v>
      </c>
      <c r="G230" s="21" t="s">
        <v>365</v>
      </c>
      <c r="H230" s="24">
        <v>43151</v>
      </c>
      <c r="I230" s="23">
        <v>120635</v>
      </c>
      <c r="J230" s="23">
        <v>147925</v>
      </c>
      <c r="K230" s="23">
        <v>27290</v>
      </c>
      <c r="L230" s="24">
        <v>43250</v>
      </c>
      <c r="M230" s="23">
        <v>302</v>
      </c>
      <c r="N230" s="23">
        <v>0</v>
      </c>
      <c r="O230" s="23">
        <v>323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</row>
    <row r="231" spans="1:20" x14ac:dyDescent="0.25">
      <c r="A231" s="21" t="s">
        <v>363</v>
      </c>
      <c r="B231" s="21" t="s">
        <v>194</v>
      </c>
      <c r="C231" s="21" t="s">
        <v>99</v>
      </c>
      <c r="D231" s="21" t="s">
        <v>71</v>
      </c>
      <c r="E231" s="21" t="s">
        <v>197</v>
      </c>
      <c r="F231" s="21" t="s">
        <v>68</v>
      </c>
      <c r="G231" s="21" t="s">
        <v>366</v>
      </c>
      <c r="H231" s="24">
        <v>43151</v>
      </c>
      <c r="I231" s="23">
        <v>120635</v>
      </c>
      <c r="J231" s="23">
        <v>147925</v>
      </c>
      <c r="K231" s="23">
        <v>27290</v>
      </c>
      <c r="L231" s="24">
        <v>43250</v>
      </c>
      <c r="M231" s="23">
        <v>302</v>
      </c>
      <c r="N231" s="23">
        <v>0</v>
      </c>
      <c r="O231" s="23">
        <v>323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</row>
    <row r="232" spans="1:20" x14ac:dyDescent="0.25">
      <c r="A232" s="21" t="s">
        <v>363</v>
      </c>
      <c r="B232" s="21" t="s">
        <v>194</v>
      </c>
      <c r="C232" s="21" t="s">
        <v>99</v>
      </c>
      <c r="D232" s="21" t="s">
        <v>73</v>
      </c>
      <c r="E232" s="21" t="s">
        <v>200</v>
      </c>
      <c r="F232" s="21" t="s">
        <v>68</v>
      </c>
      <c r="G232" s="21" t="s">
        <v>367</v>
      </c>
      <c r="H232" s="24">
        <v>43151</v>
      </c>
      <c r="I232" s="23">
        <v>120635</v>
      </c>
      <c r="J232" s="23">
        <v>147925</v>
      </c>
      <c r="K232" s="23">
        <v>27290</v>
      </c>
      <c r="L232" s="24">
        <v>43747</v>
      </c>
      <c r="M232" s="23">
        <v>302</v>
      </c>
      <c r="N232" s="23">
        <v>0</v>
      </c>
      <c r="O232" s="23">
        <v>323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</row>
    <row r="233" spans="1:20" x14ac:dyDescent="0.25">
      <c r="A233" s="21" t="s">
        <v>363</v>
      </c>
      <c r="B233" s="21" t="s">
        <v>194</v>
      </c>
      <c r="C233" s="21" t="s">
        <v>99</v>
      </c>
      <c r="D233" s="21" t="s">
        <v>76</v>
      </c>
      <c r="E233" s="21" t="s">
        <v>77</v>
      </c>
      <c r="F233" s="21" t="s">
        <v>68</v>
      </c>
      <c r="G233" s="21" t="s">
        <v>368</v>
      </c>
      <c r="H233" s="24">
        <v>43151</v>
      </c>
      <c r="I233" s="23">
        <v>120635</v>
      </c>
      <c r="J233" s="23">
        <v>147925</v>
      </c>
      <c r="K233" s="23">
        <v>27290</v>
      </c>
      <c r="L233" s="24">
        <v>43647</v>
      </c>
      <c r="M233" s="23">
        <v>302</v>
      </c>
      <c r="N233" s="23">
        <v>0</v>
      </c>
      <c r="O233" s="23">
        <v>323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</row>
    <row r="234" spans="1:20" x14ac:dyDescent="0.25">
      <c r="A234" s="21" t="s">
        <v>363</v>
      </c>
      <c r="B234" s="21" t="s">
        <v>194</v>
      </c>
      <c r="C234" s="21" t="s">
        <v>99</v>
      </c>
      <c r="D234" s="21" t="s">
        <v>201</v>
      </c>
      <c r="E234" s="21" t="s">
        <v>202</v>
      </c>
      <c r="F234" s="21" t="s">
        <v>68</v>
      </c>
      <c r="G234" s="21" t="s">
        <v>369</v>
      </c>
      <c r="H234" s="24">
        <v>42754</v>
      </c>
      <c r="I234" s="23">
        <v>915</v>
      </c>
      <c r="J234" s="23">
        <v>147925</v>
      </c>
      <c r="K234" s="23">
        <v>147010</v>
      </c>
      <c r="L234" s="24">
        <v>43241</v>
      </c>
      <c r="M234" s="23">
        <v>302</v>
      </c>
      <c r="N234" s="23">
        <v>0</v>
      </c>
      <c r="O234" s="23">
        <v>323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</row>
    <row r="235" spans="1:20" x14ac:dyDescent="0.25">
      <c r="A235" s="21" t="s">
        <v>370</v>
      </c>
      <c r="B235" s="21" t="s">
        <v>67</v>
      </c>
      <c r="C235" s="21" t="s">
        <v>100</v>
      </c>
      <c r="D235" s="21" t="s">
        <v>45</v>
      </c>
      <c r="E235" s="21" t="s">
        <v>195</v>
      </c>
      <c r="F235" s="21" t="s">
        <v>68</v>
      </c>
      <c r="G235" s="21" t="s">
        <v>371</v>
      </c>
      <c r="H235" s="24">
        <v>43230</v>
      </c>
      <c r="I235" s="23">
        <v>135467</v>
      </c>
      <c r="J235" s="23">
        <v>137804</v>
      </c>
      <c r="K235" s="23">
        <v>2337</v>
      </c>
      <c r="L235" s="24">
        <v>43279</v>
      </c>
      <c r="M235" s="23">
        <v>330</v>
      </c>
      <c r="N235" s="23">
        <v>0</v>
      </c>
      <c r="O235" s="23">
        <v>469</v>
      </c>
      <c r="P235" s="23">
        <v>209</v>
      </c>
      <c r="Q235" s="23">
        <v>468</v>
      </c>
      <c r="R235" s="23">
        <v>0</v>
      </c>
      <c r="S235" s="23">
        <v>0</v>
      </c>
      <c r="T235" s="23">
        <v>0</v>
      </c>
    </row>
    <row r="236" spans="1:20" x14ac:dyDescent="0.25">
      <c r="A236" s="21" t="s">
        <v>370</v>
      </c>
      <c r="B236" s="21" t="s">
        <v>67</v>
      </c>
      <c r="C236" s="21" t="s">
        <v>100</v>
      </c>
      <c r="D236" s="21" t="s">
        <v>66</v>
      </c>
      <c r="E236" s="21" t="s">
        <v>197</v>
      </c>
      <c r="F236" s="21" t="s">
        <v>68</v>
      </c>
      <c r="G236" s="21" t="s">
        <v>372</v>
      </c>
      <c r="H236" s="24">
        <v>43187</v>
      </c>
      <c r="I236" s="23">
        <v>119558</v>
      </c>
      <c r="J236" s="23">
        <v>137804</v>
      </c>
      <c r="K236" s="23">
        <v>18246</v>
      </c>
      <c r="L236" s="24">
        <v>43277</v>
      </c>
      <c r="M236" s="23">
        <v>330</v>
      </c>
      <c r="N236" s="23">
        <v>0</v>
      </c>
      <c r="O236" s="23">
        <v>469</v>
      </c>
      <c r="P236" s="23">
        <v>209</v>
      </c>
      <c r="Q236" s="23">
        <v>468</v>
      </c>
      <c r="R236" s="23">
        <v>0</v>
      </c>
      <c r="S236" s="23">
        <v>0</v>
      </c>
      <c r="T236" s="23">
        <v>0</v>
      </c>
    </row>
    <row r="237" spans="1:20" x14ac:dyDescent="0.25">
      <c r="A237" s="21" t="s">
        <v>370</v>
      </c>
      <c r="B237" s="21" t="s">
        <v>67</v>
      </c>
      <c r="C237" s="21" t="s">
        <v>100</v>
      </c>
      <c r="D237" s="21" t="s">
        <v>71</v>
      </c>
      <c r="E237" s="21" t="s">
        <v>197</v>
      </c>
      <c r="F237" s="21" t="s">
        <v>68</v>
      </c>
      <c r="G237" s="21" t="s">
        <v>373</v>
      </c>
      <c r="H237" s="24">
        <v>43187</v>
      </c>
      <c r="I237" s="23">
        <v>119558</v>
      </c>
      <c r="J237" s="23">
        <v>137804</v>
      </c>
      <c r="K237" s="23">
        <v>18246</v>
      </c>
      <c r="L237" s="24">
        <v>43277</v>
      </c>
      <c r="M237" s="23">
        <v>330</v>
      </c>
      <c r="N237" s="23">
        <v>0</v>
      </c>
      <c r="O237" s="23">
        <v>469</v>
      </c>
      <c r="P237" s="23">
        <v>209</v>
      </c>
      <c r="Q237" s="23">
        <v>468</v>
      </c>
      <c r="R237" s="23">
        <v>0</v>
      </c>
      <c r="S237" s="23">
        <v>0</v>
      </c>
      <c r="T237" s="23">
        <v>0</v>
      </c>
    </row>
    <row r="238" spans="1:20" x14ac:dyDescent="0.25">
      <c r="A238" s="21" t="s">
        <v>370</v>
      </c>
      <c r="B238" s="21" t="s">
        <v>67</v>
      </c>
      <c r="C238" s="21" t="s">
        <v>100</v>
      </c>
      <c r="D238" s="21" t="s">
        <v>73</v>
      </c>
      <c r="E238" s="21" t="s">
        <v>200</v>
      </c>
      <c r="F238" s="21" t="s">
        <v>68</v>
      </c>
      <c r="G238" s="21" t="s">
        <v>68</v>
      </c>
      <c r="H238" s="24"/>
      <c r="I238" s="23">
        <v>0</v>
      </c>
      <c r="J238" s="23">
        <v>137804</v>
      </c>
      <c r="K238" s="23">
        <v>137804</v>
      </c>
      <c r="L238" s="24">
        <v>43369</v>
      </c>
      <c r="M238" s="23">
        <v>330</v>
      </c>
      <c r="N238" s="23">
        <v>0</v>
      </c>
      <c r="O238" s="23">
        <v>469</v>
      </c>
      <c r="P238" s="23">
        <v>209</v>
      </c>
      <c r="Q238" s="23">
        <v>468</v>
      </c>
      <c r="R238" s="23">
        <v>0</v>
      </c>
      <c r="S238" s="23">
        <v>0</v>
      </c>
      <c r="T238" s="23">
        <v>0</v>
      </c>
    </row>
    <row r="239" spans="1:20" x14ac:dyDescent="0.25">
      <c r="A239" s="21" t="s">
        <v>370</v>
      </c>
      <c r="B239" s="21" t="s">
        <v>67</v>
      </c>
      <c r="C239" s="21" t="s">
        <v>100</v>
      </c>
      <c r="D239" s="21" t="s">
        <v>76</v>
      </c>
      <c r="E239" s="21" t="s">
        <v>77</v>
      </c>
      <c r="F239" s="21" t="s">
        <v>68</v>
      </c>
      <c r="G239" s="21" t="s">
        <v>68</v>
      </c>
      <c r="H239" s="24"/>
      <c r="I239" s="23">
        <v>0</v>
      </c>
      <c r="J239" s="23">
        <v>137804</v>
      </c>
      <c r="K239" s="23">
        <v>137804</v>
      </c>
      <c r="L239" s="24">
        <v>43278</v>
      </c>
      <c r="M239" s="23">
        <v>330</v>
      </c>
      <c r="N239" s="23">
        <v>0</v>
      </c>
      <c r="O239" s="23">
        <v>469</v>
      </c>
      <c r="P239" s="23">
        <v>209</v>
      </c>
      <c r="Q239" s="23">
        <v>468</v>
      </c>
      <c r="R239" s="23">
        <v>0</v>
      </c>
      <c r="S239" s="23">
        <v>0</v>
      </c>
      <c r="T239" s="23">
        <v>0</v>
      </c>
    </row>
    <row r="240" spans="1:20" x14ac:dyDescent="0.25">
      <c r="A240" s="21" t="s">
        <v>370</v>
      </c>
      <c r="B240" s="21" t="s">
        <v>67</v>
      </c>
      <c r="C240" s="21" t="s">
        <v>100</v>
      </c>
      <c r="D240" s="21" t="s">
        <v>201</v>
      </c>
      <c r="E240" s="21" t="s">
        <v>202</v>
      </c>
      <c r="F240" s="21" t="s">
        <v>68</v>
      </c>
      <c r="G240" s="21" t="s">
        <v>374</v>
      </c>
      <c r="H240" s="24">
        <v>42789</v>
      </c>
      <c r="I240" s="23">
        <v>775</v>
      </c>
      <c r="J240" s="23">
        <v>137804</v>
      </c>
      <c r="K240" s="23">
        <v>137029</v>
      </c>
      <c r="L240" s="24">
        <v>43241</v>
      </c>
      <c r="M240" s="23">
        <v>330</v>
      </c>
      <c r="N240" s="23">
        <v>0</v>
      </c>
      <c r="O240" s="23">
        <v>469</v>
      </c>
      <c r="P240" s="23">
        <v>209</v>
      </c>
      <c r="Q240" s="23">
        <v>468</v>
      </c>
      <c r="R240" s="23">
        <v>0</v>
      </c>
      <c r="S240" s="23">
        <v>0</v>
      </c>
      <c r="T240" s="23">
        <v>0</v>
      </c>
    </row>
    <row r="241" spans="1:20" x14ac:dyDescent="0.25">
      <c r="A241" s="21" t="s">
        <v>375</v>
      </c>
      <c r="B241" s="21" t="s">
        <v>67</v>
      </c>
      <c r="C241" s="21" t="s">
        <v>100</v>
      </c>
      <c r="D241" s="21" t="s">
        <v>45</v>
      </c>
      <c r="E241" s="21" t="s">
        <v>195</v>
      </c>
      <c r="F241" s="21" t="s">
        <v>68</v>
      </c>
      <c r="G241" s="21" t="s">
        <v>376</v>
      </c>
      <c r="H241" s="24">
        <v>43191</v>
      </c>
      <c r="I241" s="23">
        <v>75045</v>
      </c>
      <c r="J241" s="23">
        <v>87859</v>
      </c>
      <c r="K241" s="23">
        <v>12814</v>
      </c>
      <c r="L241" s="24">
        <v>43250</v>
      </c>
      <c r="M241" s="23">
        <v>238</v>
      </c>
      <c r="N241" s="23">
        <v>0</v>
      </c>
      <c r="O241" s="23">
        <v>209</v>
      </c>
      <c r="P241" s="23">
        <v>313</v>
      </c>
      <c r="Q241" s="23">
        <v>364</v>
      </c>
      <c r="R241" s="23">
        <v>0</v>
      </c>
      <c r="S241" s="23">
        <v>104</v>
      </c>
      <c r="T241" s="23">
        <v>0</v>
      </c>
    </row>
    <row r="242" spans="1:20" x14ac:dyDescent="0.25">
      <c r="A242" s="21" t="s">
        <v>375</v>
      </c>
      <c r="B242" s="21" t="s">
        <v>67</v>
      </c>
      <c r="C242" s="21" t="s">
        <v>100</v>
      </c>
      <c r="D242" s="21" t="s">
        <v>66</v>
      </c>
      <c r="E242" s="21" t="s">
        <v>197</v>
      </c>
      <c r="F242" s="21" t="s">
        <v>68</v>
      </c>
      <c r="G242" s="21" t="s">
        <v>377</v>
      </c>
      <c r="H242" s="24">
        <v>43117</v>
      </c>
      <c r="I242" s="23">
        <v>60134</v>
      </c>
      <c r="J242" s="23">
        <v>87859</v>
      </c>
      <c r="K242" s="23">
        <v>27725</v>
      </c>
      <c r="L242" s="24">
        <v>43251</v>
      </c>
      <c r="M242" s="23">
        <v>238</v>
      </c>
      <c r="N242" s="23">
        <v>0</v>
      </c>
      <c r="O242" s="23">
        <v>209</v>
      </c>
      <c r="P242" s="23">
        <v>313</v>
      </c>
      <c r="Q242" s="23">
        <v>364</v>
      </c>
      <c r="R242" s="23">
        <v>0</v>
      </c>
      <c r="S242" s="23">
        <v>104</v>
      </c>
      <c r="T242" s="23">
        <v>0</v>
      </c>
    </row>
    <row r="243" spans="1:20" x14ac:dyDescent="0.25">
      <c r="A243" s="21" t="s">
        <v>375</v>
      </c>
      <c r="B243" s="21" t="s">
        <v>67</v>
      </c>
      <c r="C243" s="21" t="s">
        <v>100</v>
      </c>
      <c r="D243" s="21" t="s">
        <v>71</v>
      </c>
      <c r="E243" s="21" t="s">
        <v>197</v>
      </c>
      <c r="F243" s="21" t="s">
        <v>68</v>
      </c>
      <c r="G243" s="21" t="s">
        <v>378</v>
      </c>
      <c r="H243" s="24">
        <v>43117</v>
      </c>
      <c r="I243" s="23">
        <v>60134</v>
      </c>
      <c r="J243" s="23">
        <v>87859</v>
      </c>
      <c r="K243" s="23">
        <v>27725</v>
      </c>
      <c r="L243" s="24">
        <v>43251</v>
      </c>
      <c r="M243" s="23">
        <v>238</v>
      </c>
      <c r="N243" s="23">
        <v>0</v>
      </c>
      <c r="O243" s="23">
        <v>209</v>
      </c>
      <c r="P243" s="23">
        <v>313</v>
      </c>
      <c r="Q243" s="23">
        <v>364</v>
      </c>
      <c r="R243" s="23">
        <v>0</v>
      </c>
      <c r="S243" s="23">
        <v>104</v>
      </c>
      <c r="T243" s="23">
        <v>0</v>
      </c>
    </row>
    <row r="244" spans="1:20" x14ac:dyDescent="0.25">
      <c r="A244" s="21" t="s">
        <v>375</v>
      </c>
      <c r="B244" s="21" t="s">
        <v>67</v>
      </c>
      <c r="C244" s="21" t="s">
        <v>100</v>
      </c>
      <c r="D244" s="21" t="s">
        <v>73</v>
      </c>
      <c r="E244" s="21" t="s">
        <v>200</v>
      </c>
      <c r="F244" s="21" t="s">
        <v>68</v>
      </c>
      <c r="G244" s="21" t="s">
        <v>68</v>
      </c>
      <c r="H244" s="24"/>
      <c r="I244" s="23">
        <v>0</v>
      </c>
      <c r="J244" s="23">
        <v>87859</v>
      </c>
      <c r="K244" s="23">
        <v>87859</v>
      </c>
      <c r="L244" s="24">
        <v>43628</v>
      </c>
      <c r="M244" s="23">
        <v>238</v>
      </c>
      <c r="N244" s="23">
        <v>0</v>
      </c>
      <c r="O244" s="23">
        <v>209</v>
      </c>
      <c r="P244" s="23">
        <v>313</v>
      </c>
      <c r="Q244" s="23">
        <v>364</v>
      </c>
      <c r="R244" s="23">
        <v>0</v>
      </c>
      <c r="S244" s="23">
        <v>104</v>
      </c>
      <c r="T244" s="23">
        <v>0</v>
      </c>
    </row>
    <row r="245" spans="1:20" x14ac:dyDescent="0.25">
      <c r="A245" s="21" t="s">
        <v>375</v>
      </c>
      <c r="B245" s="21" t="s">
        <v>67</v>
      </c>
      <c r="C245" s="21" t="s">
        <v>100</v>
      </c>
      <c r="D245" s="21" t="s">
        <v>76</v>
      </c>
      <c r="E245" s="21" t="s">
        <v>77</v>
      </c>
      <c r="F245" s="21" t="s">
        <v>68</v>
      </c>
      <c r="G245" s="21" t="s">
        <v>68</v>
      </c>
      <c r="H245" s="24"/>
      <c r="I245" s="23">
        <v>0</v>
      </c>
      <c r="J245" s="23">
        <v>87859</v>
      </c>
      <c r="K245" s="23">
        <v>87859</v>
      </c>
      <c r="L245" s="24">
        <v>43502</v>
      </c>
      <c r="M245" s="23">
        <v>238</v>
      </c>
      <c r="N245" s="23">
        <v>0</v>
      </c>
      <c r="O245" s="23">
        <v>209</v>
      </c>
      <c r="P245" s="23">
        <v>313</v>
      </c>
      <c r="Q245" s="23">
        <v>364</v>
      </c>
      <c r="R245" s="23">
        <v>0</v>
      </c>
      <c r="S245" s="23">
        <v>104</v>
      </c>
      <c r="T245" s="23">
        <v>0</v>
      </c>
    </row>
    <row r="246" spans="1:20" x14ac:dyDescent="0.25">
      <c r="A246" s="21" t="s">
        <v>375</v>
      </c>
      <c r="B246" s="21" t="s">
        <v>67</v>
      </c>
      <c r="C246" s="21" t="s">
        <v>100</v>
      </c>
      <c r="D246" s="21" t="s">
        <v>201</v>
      </c>
      <c r="E246" s="21" t="s">
        <v>202</v>
      </c>
      <c r="F246" s="21" t="s">
        <v>68</v>
      </c>
      <c r="G246" s="21" t="s">
        <v>379</v>
      </c>
      <c r="H246" s="24">
        <v>42865</v>
      </c>
      <c r="I246" s="23">
        <v>486</v>
      </c>
      <c r="J246" s="23">
        <v>87859</v>
      </c>
      <c r="K246" s="23">
        <v>87373</v>
      </c>
      <c r="L246" s="24">
        <v>43241</v>
      </c>
      <c r="M246" s="23">
        <v>238</v>
      </c>
      <c r="N246" s="23">
        <v>0</v>
      </c>
      <c r="O246" s="23">
        <v>209</v>
      </c>
      <c r="P246" s="23">
        <v>313</v>
      </c>
      <c r="Q246" s="23">
        <v>364</v>
      </c>
      <c r="R246" s="23">
        <v>0</v>
      </c>
      <c r="S246" s="23">
        <v>104</v>
      </c>
      <c r="T246" s="23">
        <v>0</v>
      </c>
    </row>
    <row r="247" spans="1:20" x14ac:dyDescent="0.25">
      <c r="A247" s="21" t="s">
        <v>380</v>
      </c>
      <c r="B247" s="21" t="s">
        <v>67</v>
      </c>
      <c r="C247" s="21" t="s">
        <v>43</v>
      </c>
      <c r="D247" s="21" t="s">
        <v>45</v>
      </c>
      <c r="E247" s="21" t="s">
        <v>72</v>
      </c>
      <c r="F247" s="21" t="s">
        <v>68</v>
      </c>
      <c r="G247" s="21" t="s">
        <v>381</v>
      </c>
      <c r="H247" s="24">
        <v>43182</v>
      </c>
      <c r="I247" s="23">
        <v>288872</v>
      </c>
      <c r="J247" s="23">
        <v>297365</v>
      </c>
      <c r="K247" s="23">
        <v>8493</v>
      </c>
      <c r="L247" s="24">
        <v>43251</v>
      </c>
      <c r="M247" s="23">
        <v>149</v>
      </c>
      <c r="N247" s="23">
        <v>0</v>
      </c>
      <c r="O247" s="23">
        <v>162</v>
      </c>
      <c r="P247" s="23">
        <v>163</v>
      </c>
      <c r="Q247" s="23">
        <v>163</v>
      </c>
      <c r="R247" s="23">
        <v>0</v>
      </c>
      <c r="S247" s="23">
        <v>0</v>
      </c>
      <c r="T247" s="23">
        <v>0</v>
      </c>
    </row>
    <row r="248" spans="1:20" x14ac:dyDescent="0.25">
      <c r="A248" s="21" t="s">
        <v>380</v>
      </c>
      <c r="B248" s="21" t="s">
        <v>67</v>
      </c>
      <c r="C248" s="21" t="s">
        <v>43</v>
      </c>
      <c r="D248" s="21" t="s">
        <v>66</v>
      </c>
      <c r="E248" s="21" t="s">
        <v>70</v>
      </c>
      <c r="F248" s="21" t="s">
        <v>68</v>
      </c>
      <c r="G248" s="21" t="s">
        <v>381</v>
      </c>
      <c r="H248" s="24">
        <v>43182</v>
      </c>
      <c r="I248" s="23">
        <v>288872</v>
      </c>
      <c r="J248" s="23">
        <v>297365</v>
      </c>
      <c r="K248" s="23">
        <v>8493</v>
      </c>
      <c r="L248" s="24">
        <v>43318</v>
      </c>
      <c r="M248" s="23">
        <v>149</v>
      </c>
      <c r="N248" s="23">
        <v>0</v>
      </c>
      <c r="O248" s="23">
        <v>162</v>
      </c>
      <c r="P248" s="23">
        <v>163</v>
      </c>
      <c r="Q248" s="23">
        <v>163</v>
      </c>
      <c r="R248" s="23">
        <v>0</v>
      </c>
      <c r="S248" s="23">
        <v>0</v>
      </c>
      <c r="T248" s="23">
        <v>0</v>
      </c>
    </row>
    <row r="249" spans="1:20" x14ac:dyDescent="0.25">
      <c r="A249" s="21" t="s">
        <v>380</v>
      </c>
      <c r="B249" s="21" t="s">
        <v>67</v>
      </c>
      <c r="C249" s="21" t="s">
        <v>43</v>
      </c>
      <c r="D249" s="21" t="s">
        <v>71</v>
      </c>
      <c r="E249" s="21" t="s">
        <v>70</v>
      </c>
      <c r="F249" s="21" t="s">
        <v>68</v>
      </c>
      <c r="G249" s="21" t="s">
        <v>382</v>
      </c>
      <c r="H249" s="24">
        <v>43182</v>
      </c>
      <c r="I249" s="23">
        <v>288872</v>
      </c>
      <c r="J249" s="23">
        <v>297365</v>
      </c>
      <c r="K249" s="23">
        <v>8493</v>
      </c>
      <c r="L249" s="24">
        <v>43318</v>
      </c>
      <c r="M249" s="23">
        <v>149</v>
      </c>
      <c r="N249" s="23">
        <v>0</v>
      </c>
      <c r="O249" s="23">
        <v>162</v>
      </c>
      <c r="P249" s="23">
        <v>163</v>
      </c>
      <c r="Q249" s="23">
        <v>163</v>
      </c>
      <c r="R249" s="23">
        <v>0</v>
      </c>
      <c r="S249" s="23">
        <v>0</v>
      </c>
      <c r="T249" s="23">
        <v>0</v>
      </c>
    </row>
    <row r="250" spans="1:20" x14ac:dyDescent="0.25">
      <c r="A250" s="21" t="s">
        <v>380</v>
      </c>
      <c r="B250" s="21" t="s">
        <v>67</v>
      </c>
      <c r="C250" s="21" t="s">
        <v>43</v>
      </c>
      <c r="D250" s="21" t="s">
        <v>226</v>
      </c>
      <c r="E250" s="21" t="s">
        <v>74</v>
      </c>
      <c r="F250" s="21" t="s">
        <v>68</v>
      </c>
      <c r="G250" s="21" t="s">
        <v>383</v>
      </c>
      <c r="H250" s="24">
        <v>42192</v>
      </c>
      <c r="I250" s="23">
        <v>128247</v>
      </c>
      <c r="J250" s="23">
        <v>297365</v>
      </c>
      <c r="K250" s="23">
        <v>169118</v>
      </c>
      <c r="L250" s="24">
        <v>43241</v>
      </c>
      <c r="M250" s="23">
        <v>149</v>
      </c>
      <c r="N250" s="23">
        <v>0</v>
      </c>
      <c r="O250" s="23">
        <v>162</v>
      </c>
      <c r="P250" s="23">
        <v>163</v>
      </c>
      <c r="Q250" s="23">
        <v>163</v>
      </c>
      <c r="R250" s="23">
        <v>0</v>
      </c>
      <c r="S250" s="23">
        <v>0</v>
      </c>
      <c r="T250" s="23">
        <v>0</v>
      </c>
    </row>
    <row r="251" spans="1:20" x14ac:dyDescent="0.25">
      <c r="A251" s="21" t="s">
        <v>384</v>
      </c>
      <c r="B251" s="21" t="s">
        <v>67</v>
      </c>
      <c r="C251" s="21" t="s">
        <v>43</v>
      </c>
      <c r="D251" s="21" t="s">
        <v>45</v>
      </c>
      <c r="E251" s="21" t="s">
        <v>72</v>
      </c>
      <c r="F251" s="21" t="s">
        <v>68</v>
      </c>
      <c r="G251" s="21" t="s">
        <v>385</v>
      </c>
      <c r="H251" s="24">
        <v>43198</v>
      </c>
      <c r="I251" s="23">
        <v>341289</v>
      </c>
      <c r="J251" s="23">
        <v>350041</v>
      </c>
      <c r="K251" s="23">
        <v>8752</v>
      </c>
      <c r="L251" s="24">
        <v>43247</v>
      </c>
      <c r="M251" s="23">
        <v>225</v>
      </c>
      <c r="N251" s="23">
        <v>0</v>
      </c>
      <c r="O251" s="23">
        <v>167</v>
      </c>
      <c r="P251" s="23">
        <v>249</v>
      </c>
      <c r="Q251" s="23">
        <v>209</v>
      </c>
      <c r="R251" s="23">
        <v>0</v>
      </c>
      <c r="S251" s="23">
        <v>0</v>
      </c>
      <c r="T251" s="23">
        <v>0</v>
      </c>
    </row>
    <row r="252" spans="1:20" x14ac:dyDescent="0.25">
      <c r="A252" s="21" t="s">
        <v>384</v>
      </c>
      <c r="B252" s="21" t="s">
        <v>67</v>
      </c>
      <c r="C252" s="21" t="s">
        <v>43</v>
      </c>
      <c r="D252" s="21" t="s">
        <v>66</v>
      </c>
      <c r="E252" s="21" t="s">
        <v>70</v>
      </c>
      <c r="F252" s="21" t="s">
        <v>68</v>
      </c>
      <c r="G252" s="21" t="s">
        <v>386</v>
      </c>
      <c r="H252" s="24">
        <v>43162</v>
      </c>
      <c r="I252" s="23">
        <v>331852</v>
      </c>
      <c r="J252" s="23">
        <v>350041</v>
      </c>
      <c r="K252" s="23">
        <v>18189</v>
      </c>
      <c r="L252" s="24">
        <v>43249</v>
      </c>
      <c r="M252" s="23">
        <v>225</v>
      </c>
      <c r="N252" s="23">
        <v>0</v>
      </c>
      <c r="O252" s="23">
        <v>167</v>
      </c>
      <c r="P252" s="23">
        <v>249</v>
      </c>
      <c r="Q252" s="23">
        <v>209</v>
      </c>
      <c r="R252" s="23">
        <v>0</v>
      </c>
      <c r="S252" s="23">
        <v>0</v>
      </c>
      <c r="T252" s="23">
        <v>0</v>
      </c>
    </row>
    <row r="253" spans="1:20" x14ac:dyDescent="0.25">
      <c r="A253" s="21" t="s">
        <v>384</v>
      </c>
      <c r="B253" s="21" t="s">
        <v>67</v>
      </c>
      <c r="C253" s="21" t="s">
        <v>43</v>
      </c>
      <c r="D253" s="21" t="s">
        <v>71</v>
      </c>
      <c r="E253" s="21" t="s">
        <v>70</v>
      </c>
      <c r="F253" s="21" t="s">
        <v>68</v>
      </c>
      <c r="G253" s="21" t="s">
        <v>387</v>
      </c>
      <c r="H253" s="24">
        <v>43162</v>
      </c>
      <c r="I253" s="23">
        <v>331852</v>
      </c>
      <c r="J253" s="23">
        <v>350041</v>
      </c>
      <c r="K253" s="23">
        <v>18189</v>
      </c>
      <c r="L253" s="24">
        <v>43249</v>
      </c>
      <c r="M253" s="23">
        <v>225</v>
      </c>
      <c r="N253" s="23">
        <v>0</v>
      </c>
      <c r="O253" s="23">
        <v>167</v>
      </c>
      <c r="P253" s="23">
        <v>249</v>
      </c>
      <c r="Q253" s="23">
        <v>209</v>
      </c>
      <c r="R253" s="23">
        <v>0</v>
      </c>
      <c r="S253" s="23">
        <v>0</v>
      </c>
      <c r="T253" s="23">
        <v>0</v>
      </c>
    </row>
    <row r="254" spans="1:20" x14ac:dyDescent="0.25">
      <c r="A254" s="21" t="s">
        <v>384</v>
      </c>
      <c r="B254" s="21" t="s">
        <v>67</v>
      </c>
      <c r="C254" s="21" t="s">
        <v>43</v>
      </c>
      <c r="D254" s="21" t="s">
        <v>73</v>
      </c>
      <c r="E254" s="21" t="s">
        <v>313</v>
      </c>
      <c r="F254" s="21" t="s">
        <v>68</v>
      </c>
      <c r="G254" s="21" t="s">
        <v>388</v>
      </c>
      <c r="H254" s="24">
        <v>42854</v>
      </c>
      <c r="I254" s="23">
        <v>261607</v>
      </c>
      <c r="J254" s="23">
        <v>350041</v>
      </c>
      <c r="K254" s="23">
        <v>88434</v>
      </c>
      <c r="L254" s="24">
        <v>43241</v>
      </c>
      <c r="M254" s="23">
        <v>225</v>
      </c>
      <c r="N254" s="23">
        <v>0</v>
      </c>
      <c r="O254" s="23">
        <v>167</v>
      </c>
      <c r="P254" s="23">
        <v>249</v>
      </c>
      <c r="Q254" s="23">
        <v>209</v>
      </c>
      <c r="R254" s="23">
        <v>0</v>
      </c>
      <c r="S254" s="23">
        <v>0</v>
      </c>
      <c r="T254" s="23">
        <v>0</v>
      </c>
    </row>
    <row r="255" spans="1:20" x14ac:dyDescent="0.25">
      <c r="A255" s="21" t="s">
        <v>389</v>
      </c>
      <c r="B255" s="21" t="s">
        <v>67</v>
      </c>
      <c r="C255" s="21" t="s">
        <v>43</v>
      </c>
      <c r="D255" s="21" t="s">
        <v>45</v>
      </c>
      <c r="E255" s="21" t="s">
        <v>72</v>
      </c>
      <c r="F255" s="21" t="s">
        <v>68</v>
      </c>
      <c r="G255" s="21" t="s">
        <v>390</v>
      </c>
      <c r="H255" s="24">
        <v>43182</v>
      </c>
      <c r="I255" s="23">
        <v>448718</v>
      </c>
      <c r="J255" s="23">
        <v>457544</v>
      </c>
      <c r="K255" s="23">
        <v>8826</v>
      </c>
      <c r="L255" s="24">
        <v>43248</v>
      </c>
      <c r="M255" s="23">
        <v>178</v>
      </c>
      <c r="N255" s="23">
        <v>0</v>
      </c>
      <c r="O255" s="23">
        <v>118</v>
      </c>
      <c r="P255" s="23">
        <v>142</v>
      </c>
      <c r="Q255" s="23">
        <v>147</v>
      </c>
      <c r="R255" s="23">
        <v>0</v>
      </c>
      <c r="S255" s="23">
        <v>0</v>
      </c>
      <c r="T255" s="23">
        <v>0</v>
      </c>
    </row>
    <row r="256" spans="1:20" x14ac:dyDescent="0.25">
      <c r="A256" s="21" t="s">
        <v>389</v>
      </c>
      <c r="B256" s="21" t="s">
        <v>67</v>
      </c>
      <c r="C256" s="21" t="s">
        <v>43</v>
      </c>
      <c r="D256" s="21" t="s">
        <v>66</v>
      </c>
      <c r="E256" s="21" t="s">
        <v>70</v>
      </c>
      <c r="F256" s="21" t="s">
        <v>68</v>
      </c>
      <c r="G256" s="21" t="s">
        <v>390</v>
      </c>
      <c r="H256" s="24">
        <v>43182</v>
      </c>
      <c r="I256" s="23">
        <v>448718</v>
      </c>
      <c r="J256" s="23">
        <v>457544</v>
      </c>
      <c r="K256" s="23">
        <v>8826</v>
      </c>
      <c r="L256" s="24">
        <v>43304</v>
      </c>
      <c r="M256" s="23">
        <v>178</v>
      </c>
      <c r="N256" s="23">
        <v>0</v>
      </c>
      <c r="O256" s="23">
        <v>118</v>
      </c>
      <c r="P256" s="23">
        <v>142</v>
      </c>
      <c r="Q256" s="23">
        <v>147</v>
      </c>
      <c r="R256" s="23">
        <v>0</v>
      </c>
      <c r="S256" s="23">
        <v>0</v>
      </c>
      <c r="T256" s="23">
        <v>0</v>
      </c>
    </row>
    <row r="257" spans="1:20" x14ac:dyDescent="0.25">
      <c r="A257" s="21" t="s">
        <v>389</v>
      </c>
      <c r="B257" s="21" t="s">
        <v>67</v>
      </c>
      <c r="C257" s="21" t="s">
        <v>43</v>
      </c>
      <c r="D257" s="21" t="s">
        <v>71</v>
      </c>
      <c r="E257" s="21" t="s">
        <v>70</v>
      </c>
      <c r="F257" s="21" t="s">
        <v>68</v>
      </c>
      <c r="G257" s="21" t="s">
        <v>391</v>
      </c>
      <c r="H257" s="24">
        <v>43182</v>
      </c>
      <c r="I257" s="23">
        <v>448718</v>
      </c>
      <c r="J257" s="23">
        <v>457544</v>
      </c>
      <c r="K257" s="23">
        <v>8826</v>
      </c>
      <c r="L257" s="24">
        <v>43304</v>
      </c>
      <c r="M257" s="23">
        <v>178</v>
      </c>
      <c r="N257" s="23">
        <v>0</v>
      </c>
      <c r="O257" s="23">
        <v>118</v>
      </c>
      <c r="P257" s="23">
        <v>142</v>
      </c>
      <c r="Q257" s="23">
        <v>147</v>
      </c>
      <c r="R257" s="23">
        <v>0</v>
      </c>
      <c r="S257" s="23">
        <v>0</v>
      </c>
      <c r="T257" s="23">
        <v>0</v>
      </c>
    </row>
    <row r="258" spans="1:20" x14ac:dyDescent="0.25">
      <c r="A258" s="21" t="s">
        <v>389</v>
      </c>
      <c r="B258" s="21" t="s">
        <v>67</v>
      </c>
      <c r="C258" s="21" t="s">
        <v>43</v>
      </c>
      <c r="D258" s="21" t="s">
        <v>73</v>
      </c>
      <c r="E258" s="21" t="s">
        <v>74</v>
      </c>
      <c r="F258" s="21" t="s">
        <v>68</v>
      </c>
      <c r="G258" s="21" t="s">
        <v>392</v>
      </c>
      <c r="H258" s="24">
        <v>43137</v>
      </c>
      <c r="I258" s="23">
        <v>438771</v>
      </c>
      <c r="J258" s="23">
        <v>457544</v>
      </c>
      <c r="K258" s="23">
        <v>18773</v>
      </c>
      <c r="L258" s="24">
        <v>43810</v>
      </c>
      <c r="M258" s="23">
        <v>178</v>
      </c>
      <c r="N258" s="23">
        <v>0</v>
      </c>
      <c r="O258" s="23">
        <v>118</v>
      </c>
      <c r="P258" s="23">
        <v>142</v>
      </c>
      <c r="Q258" s="23">
        <v>147</v>
      </c>
      <c r="R258" s="23">
        <v>0</v>
      </c>
      <c r="S258" s="23">
        <v>0</v>
      </c>
      <c r="T258" s="23">
        <v>0</v>
      </c>
    </row>
    <row r="259" spans="1:20" x14ac:dyDescent="0.25">
      <c r="A259" s="21" t="s">
        <v>393</v>
      </c>
      <c r="B259" s="21" t="s">
        <v>67</v>
      </c>
      <c r="C259" s="21" t="s">
        <v>41</v>
      </c>
      <c r="D259" s="21" t="s">
        <v>45</v>
      </c>
      <c r="E259" s="21" t="s">
        <v>72</v>
      </c>
      <c r="F259" s="21" t="s">
        <v>68</v>
      </c>
      <c r="G259" s="21" t="s">
        <v>394</v>
      </c>
      <c r="H259" s="24">
        <v>43209</v>
      </c>
      <c r="I259" s="23">
        <v>199221</v>
      </c>
      <c r="J259" s="23">
        <v>206331</v>
      </c>
      <c r="K259" s="23">
        <v>7110</v>
      </c>
      <c r="L259" s="24">
        <v>43253</v>
      </c>
      <c r="M259" s="23">
        <v>248</v>
      </c>
      <c r="N259" s="23">
        <v>0</v>
      </c>
      <c r="O259" s="23">
        <v>218</v>
      </c>
      <c r="P259" s="23">
        <v>217</v>
      </c>
      <c r="Q259" s="23">
        <v>215</v>
      </c>
      <c r="R259" s="23">
        <v>0</v>
      </c>
      <c r="S259" s="23">
        <v>0</v>
      </c>
      <c r="T259" s="23">
        <v>0</v>
      </c>
    </row>
    <row r="260" spans="1:20" x14ac:dyDescent="0.25">
      <c r="A260" s="21" t="s">
        <v>393</v>
      </c>
      <c r="B260" s="21" t="s">
        <v>67</v>
      </c>
      <c r="C260" s="21" t="s">
        <v>41</v>
      </c>
      <c r="D260" s="21" t="s">
        <v>66</v>
      </c>
      <c r="E260" s="21" t="s">
        <v>70</v>
      </c>
      <c r="F260" s="21" t="s">
        <v>68</v>
      </c>
      <c r="G260" s="21" t="s">
        <v>394</v>
      </c>
      <c r="H260" s="24">
        <v>43209</v>
      </c>
      <c r="I260" s="23">
        <v>199221</v>
      </c>
      <c r="J260" s="23">
        <v>206331</v>
      </c>
      <c r="K260" s="23">
        <v>7110</v>
      </c>
      <c r="L260" s="24">
        <v>43293</v>
      </c>
      <c r="M260" s="23">
        <v>248</v>
      </c>
      <c r="N260" s="23">
        <v>0</v>
      </c>
      <c r="O260" s="23">
        <v>218</v>
      </c>
      <c r="P260" s="23">
        <v>217</v>
      </c>
      <c r="Q260" s="23">
        <v>215</v>
      </c>
      <c r="R260" s="23">
        <v>0</v>
      </c>
      <c r="S260" s="23">
        <v>0</v>
      </c>
      <c r="T260" s="23">
        <v>0</v>
      </c>
    </row>
    <row r="261" spans="1:20" x14ac:dyDescent="0.25">
      <c r="A261" s="21" t="s">
        <v>393</v>
      </c>
      <c r="B261" s="21" t="s">
        <v>67</v>
      </c>
      <c r="C261" s="21" t="s">
        <v>41</v>
      </c>
      <c r="D261" s="21" t="s">
        <v>71</v>
      </c>
      <c r="E261" s="21" t="s">
        <v>70</v>
      </c>
      <c r="F261" s="21" t="s">
        <v>68</v>
      </c>
      <c r="G261" s="21" t="s">
        <v>395</v>
      </c>
      <c r="H261" s="24">
        <v>43209</v>
      </c>
      <c r="I261" s="23">
        <v>199221</v>
      </c>
      <c r="J261" s="23">
        <v>206331</v>
      </c>
      <c r="K261" s="23">
        <v>7110</v>
      </c>
      <c r="L261" s="24">
        <v>43293</v>
      </c>
      <c r="M261" s="23">
        <v>248</v>
      </c>
      <c r="N261" s="23">
        <v>0</v>
      </c>
      <c r="O261" s="23">
        <v>218</v>
      </c>
      <c r="P261" s="23">
        <v>217</v>
      </c>
      <c r="Q261" s="23">
        <v>215</v>
      </c>
      <c r="R261" s="23">
        <v>0</v>
      </c>
      <c r="S261" s="23">
        <v>0</v>
      </c>
      <c r="T261" s="23">
        <v>0</v>
      </c>
    </row>
    <row r="262" spans="1:20" x14ac:dyDescent="0.25">
      <c r="A262" s="21" t="s">
        <v>393</v>
      </c>
      <c r="B262" s="21" t="s">
        <v>67</v>
      </c>
      <c r="C262" s="21" t="s">
        <v>41</v>
      </c>
      <c r="D262" s="21" t="s">
        <v>73</v>
      </c>
      <c r="E262" s="21" t="s">
        <v>74</v>
      </c>
      <c r="F262" s="21" t="s">
        <v>68</v>
      </c>
      <c r="G262" s="21" t="s">
        <v>396</v>
      </c>
      <c r="H262" s="24">
        <v>42899</v>
      </c>
      <c r="I262" s="23">
        <v>117913</v>
      </c>
      <c r="J262" s="23">
        <v>206331</v>
      </c>
      <c r="K262" s="23">
        <v>88418</v>
      </c>
      <c r="L262" s="24">
        <v>43368</v>
      </c>
      <c r="M262" s="23">
        <v>248</v>
      </c>
      <c r="N262" s="23">
        <v>0</v>
      </c>
      <c r="O262" s="23">
        <v>218</v>
      </c>
      <c r="P262" s="23">
        <v>217</v>
      </c>
      <c r="Q262" s="23">
        <v>215</v>
      </c>
      <c r="R262" s="23">
        <v>0</v>
      </c>
      <c r="S262" s="23">
        <v>0</v>
      </c>
      <c r="T262" s="23">
        <v>0</v>
      </c>
    </row>
    <row r="263" spans="1:20" x14ac:dyDescent="0.25">
      <c r="A263" s="21" t="s">
        <v>393</v>
      </c>
      <c r="B263" s="21" t="s">
        <v>67</v>
      </c>
      <c r="C263" s="21" t="s">
        <v>41</v>
      </c>
      <c r="D263" s="21" t="s">
        <v>76</v>
      </c>
      <c r="E263" s="21" t="s">
        <v>77</v>
      </c>
      <c r="F263" s="21" t="s">
        <v>68</v>
      </c>
      <c r="G263" s="21" t="s">
        <v>397</v>
      </c>
      <c r="H263" s="24">
        <v>42899</v>
      </c>
      <c r="I263" s="23">
        <v>117913</v>
      </c>
      <c r="J263" s="23">
        <v>206331</v>
      </c>
      <c r="K263" s="23">
        <v>88418</v>
      </c>
      <c r="L263" s="24">
        <v>43489</v>
      </c>
      <c r="M263" s="23">
        <v>248</v>
      </c>
      <c r="N263" s="23">
        <v>0</v>
      </c>
      <c r="O263" s="23">
        <v>218</v>
      </c>
      <c r="P263" s="23">
        <v>217</v>
      </c>
      <c r="Q263" s="23">
        <v>215</v>
      </c>
      <c r="R263" s="23">
        <v>0</v>
      </c>
      <c r="S263" s="23">
        <v>0</v>
      </c>
      <c r="T263" s="23">
        <v>0</v>
      </c>
    </row>
    <row r="264" spans="1:20" x14ac:dyDescent="0.25">
      <c r="A264" s="21" t="s">
        <v>393</v>
      </c>
      <c r="B264" s="21" t="s">
        <v>67</v>
      </c>
      <c r="C264" s="21" t="s">
        <v>41</v>
      </c>
      <c r="D264" s="21" t="s">
        <v>127</v>
      </c>
      <c r="E264" s="21" t="s">
        <v>128</v>
      </c>
      <c r="F264" s="21" t="s">
        <v>68</v>
      </c>
      <c r="G264" s="21" t="s">
        <v>398</v>
      </c>
      <c r="H264" s="24">
        <v>42409</v>
      </c>
      <c r="I264" s="23">
        <v>7372</v>
      </c>
      <c r="J264" s="23">
        <v>206331</v>
      </c>
      <c r="K264" s="23">
        <v>198959</v>
      </c>
      <c r="L264" s="24">
        <v>43241</v>
      </c>
      <c r="M264" s="23">
        <v>248</v>
      </c>
      <c r="N264" s="23">
        <v>0</v>
      </c>
      <c r="O264" s="23">
        <v>218</v>
      </c>
      <c r="P264" s="23">
        <v>217</v>
      </c>
      <c r="Q264" s="23">
        <v>215</v>
      </c>
      <c r="R264" s="23">
        <v>0</v>
      </c>
      <c r="S264" s="23">
        <v>0</v>
      </c>
      <c r="T264" s="23">
        <v>0</v>
      </c>
    </row>
    <row r="265" spans="1:20" x14ac:dyDescent="0.25">
      <c r="A265" s="21" t="s">
        <v>399</v>
      </c>
      <c r="B265" s="21" t="s">
        <v>67</v>
      </c>
      <c r="C265" s="21" t="s">
        <v>41</v>
      </c>
      <c r="D265" s="21" t="s">
        <v>45</v>
      </c>
      <c r="E265" s="21" t="s">
        <v>72</v>
      </c>
      <c r="F265" s="21" t="s">
        <v>68</v>
      </c>
      <c r="G265" s="21" t="s">
        <v>400</v>
      </c>
      <c r="H265" s="24">
        <v>43227</v>
      </c>
      <c r="I265" s="23">
        <v>156943</v>
      </c>
      <c r="J265" s="23">
        <v>159705</v>
      </c>
      <c r="K265" s="23">
        <v>2762</v>
      </c>
      <c r="L265" s="24">
        <v>43283</v>
      </c>
      <c r="M265" s="23">
        <v>173</v>
      </c>
      <c r="N265" s="23">
        <v>0</v>
      </c>
      <c r="O265" s="23">
        <v>99</v>
      </c>
      <c r="P265" s="23">
        <v>154</v>
      </c>
      <c r="Q265" s="23">
        <v>114</v>
      </c>
      <c r="R265" s="23">
        <v>0</v>
      </c>
      <c r="S265" s="23">
        <v>0</v>
      </c>
      <c r="T265" s="23">
        <v>0</v>
      </c>
    </row>
    <row r="266" spans="1:20" x14ac:dyDescent="0.25">
      <c r="A266" s="21" t="s">
        <v>399</v>
      </c>
      <c r="B266" s="21" t="s">
        <v>67</v>
      </c>
      <c r="C266" s="21" t="s">
        <v>41</v>
      </c>
      <c r="D266" s="21" t="s">
        <v>66</v>
      </c>
      <c r="E266" s="21" t="s">
        <v>70</v>
      </c>
      <c r="F266" s="21" t="s">
        <v>68</v>
      </c>
      <c r="G266" s="21" t="s">
        <v>401</v>
      </c>
      <c r="H266" s="24">
        <v>43158</v>
      </c>
      <c r="I266" s="23">
        <v>144894</v>
      </c>
      <c r="J266" s="23">
        <v>159705</v>
      </c>
      <c r="K266" s="23">
        <v>14811</v>
      </c>
      <c r="L266" s="24">
        <v>43271</v>
      </c>
      <c r="M266" s="23">
        <v>173</v>
      </c>
      <c r="N266" s="23">
        <v>0</v>
      </c>
      <c r="O266" s="23">
        <v>99</v>
      </c>
      <c r="P266" s="23">
        <v>154</v>
      </c>
      <c r="Q266" s="23">
        <v>114</v>
      </c>
      <c r="R266" s="23">
        <v>0</v>
      </c>
      <c r="S266" s="23">
        <v>0</v>
      </c>
      <c r="T266" s="23">
        <v>0</v>
      </c>
    </row>
    <row r="267" spans="1:20" x14ac:dyDescent="0.25">
      <c r="A267" s="21" t="s">
        <v>399</v>
      </c>
      <c r="B267" s="21" t="s">
        <v>67</v>
      </c>
      <c r="C267" s="21" t="s">
        <v>41</v>
      </c>
      <c r="D267" s="21" t="s">
        <v>71</v>
      </c>
      <c r="E267" s="21" t="s">
        <v>70</v>
      </c>
      <c r="F267" s="21" t="s">
        <v>68</v>
      </c>
      <c r="G267" s="21" t="s">
        <v>402</v>
      </c>
      <c r="H267" s="24">
        <v>43158</v>
      </c>
      <c r="I267" s="23">
        <v>144894</v>
      </c>
      <c r="J267" s="23">
        <v>159705</v>
      </c>
      <c r="K267" s="23">
        <v>14811</v>
      </c>
      <c r="L267" s="24">
        <v>43271</v>
      </c>
      <c r="M267" s="23">
        <v>173</v>
      </c>
      <c r="N267" s="23">
        <v>0</v>
      </c>
      <c r="O267" s="23">
        <v>99</v>
      </c>
      <c r="P267" s="23">
        <v>154</v>
      </c>
      <c r="Q267" s="23">
        <v>114</v>
      </c>
      <c r="R267" s="23">
        <v>0</v>
      </c>
      <c r="S267" s="23">
        <v>0</v>
      </c>
      <c r="T267" s="23">
        <v>0</v>
      </c>
    </row>
    <row r="268" spans="1:20" x14ac:dyDescent="0.25">
      <c r="A268" s="21" t="s">
        <v>399</v>
      </c>
      <c r="B268" s="21" t="s">
        <v>67</v>
      </c>
      <c r="C268" s="21" t="s">
        <v>41</v>
      </c>
      <c r="D268" s="21" t="s">
        <v>226</v>
      </c>
      <c r="E268" s="21" t="s">
        <v>77</v>
      </c>
      <c r="F268" s="21" t="s">
        <v>68</v>
      </c>
      <c r="G268" s="21" t="s">
        <v>68</v>
      </c>
      <c r="H268" s="24"/>
      <c r="I268" s="23">
        <v>0</v>
      </c>
      <c r="J268" s="23">
        <v>159705</v>
      </c>
      <c r="K268" s="23">
        <v>159705</v>
      </c>
      <c r="L268" s="24">
        <v>43241</v>
      </c>
      <c r="M268" s="23">
        <v>173</v>
      </c>
      <c r="N268" s="23">
        <v>0</v>
      </c>
      <c r="O268" s="23">
        <v>99</v>
      </c>
      <c r="P268" s="23">
        <v>154</v>
      </c>
      <c r="Q268" s="23">
        <v>114</v>
      </c>
      <c r="R268" s="23">
        <v>0</v>
      </c>
      <c r="S268" s="23">
        <v>0</v>
      </c>
      <c r="T268" s="23">
        <v>0</v>
      </c>
    </row>
    <row r="269" spans="1:20" x14ac:dyDescent="0.25">
      <c r="A269" s="21" t="s">
        <v>399</v>
      </c>
      <c r="B269" s="21" t="s">
        <v>67</v>
      </c>
      <c r="C269" s="21" t="s">
        <v>41</v>
      </c>
      <c r="D269" s="21" t="s">
        <v>403</v>
      </c>
      <c r="E269" s="21" t="s">
        <v>77</v>
      </c>
      <c r="F269" s="21" t="s">
        <v>68</v>
      </c>
      <c r="G269" s="21" t="s">
        <v>404</v>
      </c>
      <c r="H269" s="24">
        <v>43227</v>
      </c>
      <c r="I269" s="23">
        <v>156943</v>
      </c>
      <c r="J269" s="23">
        <v>159705</v>
      </c>
      <c r="K269" s="23">
        <v>2762</v>
      </c>
      <c r="L269" s="24">
        <v>44092</v>
      </c>
      <c r="M269" s="23">
        <v>173</v>
      </c>
      <c r="N269" s="23">
        <v>0</v>
      </c>
      <c r="O269" s="23">
        <v>99</v>
      </c>
      <c r="P269" s="23">
        <v>154</v>
      </c>
      <c r="Q269" s="23">
        <v>114</v>
      </c>
      <c r="R269" s="23">
        <v>0</v>
      </c>
      <c r="S269" s="23">
        <v>0</v>
      </c>
      <c r="T269" s="23">
        <v>0</v>
      </c>
    </row>
    <row r="270" spans="1:20" x14ac:dyDescent="0.25">
      <c r="A270" s="21" t="s">
        <v>399</v>
      </c>
      <c r="B270" s="21" t="s">
        <v>67</v>
      </c>
      <c r="C270" s="21" t="s">
        <v>41</v>
      </c>
      <c r="D270" s="21" t="s">
        <v>76</v>
      </c>
      <c r="E270" s="21" t="s">
        <v>77</v>
      </c>
      <c r="F270" s="21" t="s">
        <v>68</v>
      </c>
      <c r="G270" s="21" t="s">
        <v>405</v>
      </c>
      <c r="H270" s="24">
        <v>43227</v>
      </c>
      <c r="I270" s="23">
        <v>156943</v>
      </c>
      <c r="J270" s="23">
        <v>159705</v>
      </c>
      <c r="K270" s="23">
        <v>2762</v>
      </c>
      <c r="L270" s="24">
        <v>44092</v>
      </c>
      <c r="M270" s="23">
        <v>173</v>
      </c>
      <c r="N270" s="23">
        <v>0</v>
      </c>
      <c r="O270" s="23">
        <v>99</v>
      </c>
      <c r="P270" s="23">
        <v>154</v>
      </c>
      <c r="Q270" s="23">
        <v>114</v>
      </c>
      <c r="R270" s="23">
        <v>0</v>
      </c>
      <c r="S270" s="23">
        <v>0</v>
      </c>
      <c r="T270" s="23">
        <v>0</v>
      </c>
    </row>
    <row r="271" spans="1:20" x14ac:dyDescent="0.25">
      <c r="A271" s="21" t="s">
        <v>399</v>
      </c>
      <c r="B271" s="21" t="s">
        <v>67</v>
      </c>
      <c r="C271" s="21" t="s">
        <v>41</v>
      </c>
      <c r="D271" s="21" t="s">
        <v>78</v>
      </c>
      <c r="E271" s="21" t="s">
        <v>75</v>
      </c>
      <c r="F271" s="21" t="s">
        <v>68</v>
      </c>
      <c r="G271" s="21" t="s">
        <v>406</v>
      </c>
      <c r="H271" s="24">
        <v>43043</v>
      </c>
      <c r="I271" s="23">
        <v>120632</v>
      </c>
      <c r="J271" s="23">
        <v>159705</v>
      </c>
      <c r="K271" s="23">
        <v>39073</v>
      </c>
      <c r="L271" s="24">
        <v>43246</v>
      </c>
      <c r="M271" s="23">
        <v>173</v>
      </c>
      <c r="N271" s="23">
        <v>0</v>
      </c>
      <c r="O271" s="23">
        <v>99</v>
      </c>
      <c r="P271" s="23">
        <v>154</v>
      </c>
      <c r="Q271" s="23">
        <v>114</v>
      </c>
      <c r="R271" s="23">
        <v>0</v>
      </c>
      <c r="S271" s="23">
        <v>0</v>
      </c>
      <c r="T271" s="23">
        <v>0</v>
      </c>
    </row>
    <row r="272" spans="1:20" x14ac:dyDescent="0.25">
      <c r="A272" s="21" t="s">
        <v>399</v>
      </c>
      <c r="B272" s="21" t="s">
        <v>67</v>
      </c>
      <c r="C272" s="21" t="s">
        <v>41</v>
      </c>
      <c r="D272" s="21" t="s">
        <v>407</v>
      </c>
      <c r="E272" s="21" t="s">
        <v>75</v>
      </c>
      <c r="F272" s="21" t="s">
        <v>68</v>
      </c>
      <c r="G272" s="21" t="s">
        <v>408</v>
      </c>
      <c r="H272" s="24">
        <v>43043</v>
      </c>
      <c r="I272" s="23">
        <v>120632</v>
      </c>
      <c r="J272" s="23">
        <v>159705</v>
      </c>
      <c r="K272" s="23">
        <v>39073</v>
      </c>
      <c r="L272" s="24">
        <v>43246</v>
      </c>
      <c r="M272" s="23">
        <v>173</v>
      </c>
      <c r="N272" s="23">
        <v>0</v>
      </c>
      <c r="O272" s="23">
        <v>99</v>
      </c>
      <c r="P272" s="23">
        <v>154</v>
      </c>
      <c r="Q272" s="23">
        <v>114</v>
      </c>
      <c r="R272" s="23">
        <v>0</v>
      </c>
      <c r="S272" s="23">
        <v>0</v>
      </c>
      <c r="T272" s="23">
        <v>0</v>
      </c>
    </row>
    <row r="273" spans="1:20" x14ac:dyDescent="0.25">
      <c r="A273" s="21" t="s">
        <v>399</v>
      </c>
      <c r="B273" s="21" t="s">
        <v>67</v>
      </c>
      <c r="C273" s="21" t="s">
        <v>41</v>
      </c>
      <c r="D273" s="21" t="s">
        <v>409</v>
      </c>
      <c r="E273" s="21" t="s">
        <v>75</v>
      </c>
      <c r="F273" s="21" t="s">
        <v>68</v>
      </c>
      <c r="G273" s="21" t="s">
        <v>68</v>
      </c>
      <c r="H273" s="24"/>
      <c r="I273" s="23">
        <v>0</v>
      </c>
      <c r="J273" s="23">
        <v>159705</v>
      </c>
      <c r="K273" s="23">
        <v>159705</v>
      </c>
      <c r="L273" s="24">
        <v>43241</v>
      </c>
      <c r="M273" s="23">
        <v>173</v>
      </c>
      <c r="N273" s="23">
        <v>0</v>
      </c>
      <c r="O273" s="23">
        <v>99</v>
      </c>
      <c r="P273" s="23">
        <v>154</v>
      </c>
      <c r="Q273" s="23">
        <v>114</v>
      </c>
      <c r="R273" s="23">
        <v>0</v>
      </c>
      <c r="S273" s="23">
        <v>0</v>
      </c>
      <c r="T273" s="23">
        <v>0</v>
      </c>
    </row>
    <row r="274" spans="1:20" x14ac:dyDescent="0.25">
      <c r="A274" s="21" t="s">
        <v>399</v>
      </c>
      <c r="B274" s="21" t="s">
        <v>67</v>
      </c>
      <c r="C274" s="21" t="s">
        <v>41</v>
      </c>
      <c r="D274" s="21" t="s">
        <v>127</v>
      </c>
      <c r="E274" s="21" t="s">
        <v>128</v>
      </c>
      <c r="F274" s="21" t="s">
        <v>68</v>
      </c>
      <c r="G274" s="21" t="s">
        <v>410</v>
      </c>
      <c r="H274" s="24">
        <v>42393</v>
      </c>
      <c r="I274" s="23">
        <v>5318</v>
      </c>
      <c r="J274" s="23">
        <v>159705</v>
      </c>
      <c r="K274" s="23">
        <v>154387</v>
      </c>
      <c r="L274" s="24">
        <v>43241</v>
      </c>
      <c r="M274" s="23">
        <v>173</v>
      </c>
      <c r="N274" s="23">
        <v>0</v>
      </c>
      <c r="O274" s="23">
        <v>99</v>
      </c>
      <c r="P274" s="23">
        <v>154</v>
      </c>
      <c r="Q274" s="23">
        <v>114</v>
      </c>
      <c r="R274" s="23">
        <v>0</v>
      </c>
      <c r="S274" s="23">
        <v>0</v>
      </c>
      <c r="T274" s="23">
        <v>0</v>
      </c>
    </row>
    <row r="275" spans="1:20" x14ac:dyDescent="0.25">
      <c r="A275" s="21" t="s">
        <v>411</v>
      </c>
      <c r="B275" s="21" t="s">
        <v>67</v>
      </c>
      <c r="C275" s="21" t="s">
        <v>86</v>
      </c>
      <c r="D275" s="21" t="s">
        <v>45</v>
      </c>
      <c r="E275" s="21" t="s">
        <v>72</v>
      </c>
      <c r="F275" s="21" t="s">
        <v>68</v>
      </c>
      <c r="G275" s="21" t="s">
        <v>412</v>
      </c>
      <c r="H275" s="24">
        <v>43221</v>
      </c>
      <c r="I275" s="23">
        <v>481706</v>
      </c>
      <c r="J275" s="23">
        <v>486680</v>
      </c>
      <c r="K275" s="23">
        <v>4974</v>
      </c>
      <c r="L275" s="24">
        <v>43260</v>
      </c>
      <c r="M275" s="23">
        <v>262</v>
      </c>
      <c r="N275" s="23">
        <v>0</v>
      </c>
      <c r="O275" s="23">
        <v>276</v>
      </c>
      <c r="P275" s="23">
        <v>307</v>
      </c>
      <c r="Q275" s="23">
        <v>414</v>
      </c>
      <c r="R275" s="23">
        <v>0</v>
      </c>
      <c r="S275" s="23">
        <v>0</v>
      </c>
      <c r="T275" s="23">
        <v>0</v>
      </c>
    </row>
    <row r="276" spans="1:20" x14ac:dyDescent="0.25">
      <c r="A276" s="21" t="s">
        <v>411</v>
      </c>
      <c r="B276" s="21" t="s">
        <v>67</v>
      </c>
      <c r="C276" s="21" t="s">
        <v>86</v>
      </c>
      <c r="D276" s="21" t="s">
        <v>66</v>
      </c>
      <c r="E276" s="21" t="s">
        <v>70</v>
      </c>
      <c r="F276" s="21" t="s">
        <v>68</v>
      </c>
      <c r="G276" s="21" t="s">
        <v>413</v>
      </c>
      <c r="H276" s="24">
        <v>43183</v>
      </c>
      <c r="I276" s="23">
        <v>471175</v>
      </c>
      <c r="J276" s="23">
        <v>486680</v>
      </c>
      <c r="K276" s="23">
        <v>15505</v>
      </c>
      <c r="L276" s="24">
        <v>43258</v>
      </c>
      <c r="M276" s="23">
        <v>262</v>
      </c>
      <c r="N276" s="23">
        <v>0</v>
      </c>
      <c r="O276" s="23">
        <v>276</v>
      </c>
      <c r="P276" s="23">
        <v>307</v>
      </c>
      <c r="Q276" s="23">
        <v>414</v>
      </c>
      <c r="R276" s="23">
        <v>0</v>
      </c>
      <c r="S276" s="23">
        <v>0</v>
      </c>
      <c r="T276" s="23">
        <v>0</v>
      </c>
    </row>
    <row r="277" spans="1:20" x14ac:dyDescent="0.25">
      <c r="A277" s="21" t="s">
        <v>411</v>
      </c>
      <c r="B277" s="21" t="s">
        <v>67</v>
      </c>
      <c r="C277" s="21" t="s">
        <v>86</v>
      </c>
      <c r="D277" s="21" t="s">
        <v>71</v>
      </c>
      <c r="E277" s="21" t="s">
        <v>70</v>
      </c>
      <c r="F277" s="21" t="s">
        <v>68</v>
      </c>
      <c r="G277" s="21" t="s">
        <v>414</v>
      </c>
      <c r="H277" s="24">
        <v>43183</v>
      </c>
      <c r="I277" s="23">
        <v>471175</v>
      </c>
      <c r="J277" s="23">
        <v>486680</v>
      </c>
      <c r="K277" s="23">
        <v>15505</v>
      </c>
      <c r="L277" s="24">
        <v>43258</v>
      </c>
      <c r="M277" s="23">
        <v>262</v>
      </c>
      <c r="N277" s="23">
        <v>0</v>
      </c>
      <c r="O277" s="23">
        <v>276</v>
      </c>
      <c r="P277" s="23">
        <v>307</v>
      </c>
      <c r="Q277" s="23">
        <v>414</v>
      </c>
      <c r="R277" s="23">
        <v>0</v>
      </c>
      <c r="S277" s="23">
        <v>0</v>
      </c>
      <c r="T277" s="23">
        <v>0</v>
      </c>
    </row>
    <row r="278" spans="1:20" x14ac:dyDescent="0.25">
      <c r="A278" s="21" t="s">
        <v>411</v>
      </c>
      <c r="B278" s="21" t="s">
        <v>67</v>
      </c>
      <c r="C278" s="21" t="s">
        <v>86</v>
      </c>
      <c r="D278" s="21" t="s">
        <v>73</v>
      </c>
      <c r="E278" s="21" t="s">
        <v>74</v>
      </c>
      <c r="F278" s="21" t="s">
        <v>68</v>
      </c>
      <c r="G278" s="21" t="s">
        <v>415</v>
      </c>
      <c r="H278" s="24">
        <v>42229</v>
      </c>
      <c r="I278" s="23">
        <v>277160</v>
      </c>
      <c r="J278" s="23">
        <v>486680</v>
      </c>
      <c r="K278" s="23">
        <v>209520</v>
      </c>
      <c r="L278" s="24">
        <v>43241</v>
      </c>
      <c r="M278" s="23">
        <v>262</v>
      </c>
      <c r="N278" s="23">
        <v>0</v>
      </c>
      <c r="O278" s="23">
        <v>276</v>
      </c>
      <c r="P278" s="23">
        <v>307</v>
      </c>
      <c r="Q278" s="23">
        <v>414</v>
      </c>
      <c r="R278" s="23">
        <v>0</v>
      </c>
      <c r="S278" s="23">
        <v>0</v>
      </c>
      <c r="T278" s="23">
        <v>0</v>
      </c>
    </row>
    <row r="279" spans="1:20" x14ac:dyDescent="0.25">
      <c r="A279" s="21" t="s">
        <v>416</v>
      </c>
      <c r="B279" s="21" t="s">
        <v>67</v>
      </c>
      <c r="C279" s="21" t="s">
        <v>86</v>
      </c>
      <c r="D279" s="21" t="s">
        <v>45</v>
      </c>
      <c r="E279" s="21" t="s">
        <v>72</v>
      </c>
      <c r="F279" s="21" t="s">
        <v>68</v>
      </c>
      <c r="G279" s="21" t="s">
        <v>417</v>
      </c>
      <c r="H279" s="24">
        <v>43205</v>
      </c>
      <c r="I279" s="23">
        <v>497913</v>
      </c>
      <c r="J279" s="23">
        <v>503426</v>
      </c>
      <c r="K279" s="23">
        <v>5513</v>
      </c>
      <c r="L279" s="24">
        <v>43259</v>
      </c>
      <c r="M279" s="23">
        <v>252</v>
      </c>
      <c r="N279" s="23">
        <v>0</v>
      </c>
      <c r="O279" s="23">
        <v>704</v>
      </c>
      <c r="P279" s="23">
        <v>441</v>
      </c>
      <c r="Q279" s="23">
        <v>116</v>
      </c>
      <c r="R279" s="23">
        <v>0</v>
      </c>
      <c r="S279" s="23">
        <v>0</v>
      </c>
      <c r="T279" s="23">
        <v>0</v>
      </c>
    </row>
    <row r="280" spans="1:20" x14ac:dyDescent="0.25">
      <c r="A280" s="21" t="s">
        <v>416</v>
      </c>
      <c r="B280" s="21" t="s">
        <v>67</v>
      </c>
      <c r="C280" s="21" t="s">
        <v>86</v>
      </c>
      <c r="D280" s="21" t="s">
        <v>66</v>
      </c>
      <c r="E280" s="21" t="s">
        <v>70</v>
      </c>
      <c r="F280" s="21" t="s">
        <v>68</v>
      </c>
      <c r="G280" s="21" t="s">
        <v>417</v>
      </c>
      <c r="H280" s="24">
        <v>43205</v>
      </c>
      <c r="I280" s="23">
        <v>497913</v>
      </c>
      <c r="J280" s="23">
        <v>503426</v>
      </c>
      <c r="K280" s="23">
        <v>5513</v>
      </c>
      <c r="L280" s="24">
        <v>43298</v>
      </c>
      <c r="M280" s="23">
        <v>252</v>
      </c>
      <c r="N280" s="23">
        <v>0</v>
      </c>
      <c r="O280" s="23">
        <v>704</v>
      </c>
      <c r="P280" s="23">
        <v>441</v>
      </c>
      <c r="Q280" s="23">
        <v>116</v>
      </c>
      <c r="R280" s="23">
        <v>0</v>
      </c>
      <c r="S280" s="23">
        <v>0</v>
      </c>
      <c r="T280" s="23">
        <v>0</v>
      </c>
    </row>
    <row r="281" spans="1:20" x14ac:dyDescent="0.25">
      <c r="A281" s="21" t="s">
        <v>416</v>
      </c>
      <c r="B281" s="21" t="s">
        <v>67</v>
      </c>
      <c r="C281" s="21" t="s">
        <v>86</v>
      </c>
      <c r="D281" s="21" t="s">
        <v>71</v>
      </c>
      <c r="E281" s="21" t="s">
        <v>70</v>
      </c>
      <c r="F281" s="21" t="s">
        <v>68</v>
      </c>
      <c r="G281" s="21" t="s">
        <v>418</v>
      </c>
      <c r="H281" s="24">
        <v>43175</v>
      </c>
      <c r="I281" s="23">
        <v>488296</v>
      </c>
      <c r="J281" s="23">
        <v>503426</v>
      </c>
      <c r="K281" s="23">
        <v>15130</v>
      </c>
      <c r="L281" s="24">
        <v>43260</v>
      </c>
      <c r="M281" s="23">
        <v>252</v>
      </c>
      <c r="N281" s="23">
        <v>0</v>
      </c>
      <c r="O281" s="23">
        <v>704</v>
      </c>
      <c r="P281" s="23">
        <v>441</v>
      </c>
      <c r="Q281" s="23">
        <v>116</v>
      </c>
      <c r="R281" s="23">
        <v>0</v>
      </c>
      <c r="S281" s="23">
        <v>0</v>
      </c>
      <c r="T281" s="23">
        <v>0</v>
      </c>
    </row>
    <row r="282" spans="1:20" x14ac:dyDescent="0.25">
      <c r="A282" s="21" t="s">
        <v>416</v>
      </c>
      <c r="B282" s="21" t="s">
        <v>67</v>
      </c>
      <c r="C282" s="21" t="s">
        <v>86</v>
      </c>
      <c r="D282" s="21" t="s">
        <v>73</v>
      </c>
      <c r="E282" s="21" t="s">
        <v>74</v>
      </c>
      <c r="F282" s="21" t="s">
        <v>68</v>
      </c>
      <c r="G282" s="21" t="s">
        <v>419</v>
      </c>
      <c r="H282" s="24">
        <v>43021</v>
      </c>
      <c r="I282" s="23">
        <v>445665</v>
      </c>
      <c r="J282" s="23">
        <v>503426</v>
      </c>
      <c r="K282" s="23">
        <v>57761</v>
      </c>
      <c r="L282" s="24">
        <v>43488</v>
      </c>
      <c r="M282" s="23">
        <v>252</v>
      </c>
      <c r="N282" s="23">
        <v>0</v>
      </c>
      <c r="O282" s="23">
        <v>704</v>
      </c>
      <c r="P282" s="23">
        <v>441</v>
      </c>
      <c r="Q282" s="23">
        <v>116</v>
      </c>
      <c r="R282" s="23">
        <v>0</v>
      </c>
      <c r="S282" s="23">
        <v>0</v>
      </c>
      <c r="T282" s="23">
        <v>0</v>
      </c>
    </row>
    <row r="283" spans="1:20" x14ac:dyDescent="0.25">
      <c r="A283" s="21" t="s">
        <v>420</v>
      </c>
      <c r="B283" s="21" t="s">
        <v>67</v>
      </c>
      <c r="C283" s="21" t="s">
        <v>86</v>
      </c>
      <c r="D283" s="21" t="s">
        <v>45</v>
      </c>
      <c r="E283" s="21" t="s">
        <v>72</v>
      </c>
      <c r="F283" s="21" t="s">
        <v>68</v>
      </c>
      <c r="G283" s="21" t="s">
        <v>421</v>
      </c>
      <c r="H283" s="24">
        <v>43221</v>
      </c>
      <c r="I283" s="23">
        <v>388059</v>
      </c>
      <c r="J283" s="23">
        <v>391158</v>
      </c>
      <c r="K283" s="23">
        <v>3099</v>
      </c>
      <c r="L283" s="24">
        <v>43277</v>
      </c>
      <c r="M283" s="23">
        <v>192</v>
      </c>
      <c r="N283" s="23">
        <v>0</v>
      </c>
      <c r="O283" s="23">
        <v>162</v>
      </c>
      <c r="P283" s="23">
        <v>169</v>
      </c>
      <c r="Q283" s="23">
        <v>170</v>
      </c>
      <c r="R283" s="23">
        <v>0</v>
      </c>
      <c r="S283" s="23">
        <v>0</v>
      </c>
      <c r="T283" s="23">
        <v>0</v>
      </c>
    </row>
    <row r="284" spans="1:20" x14ac:dyDescent="0.25">
      <c r="A284" s="21" t="s">
        <v>420</v>
      </c>
      <c r="B284" s="21" t="s">
        <v>67</v>
      </c>
      <c r="C284" s="21" t="s">
        <v>86</v>
      </c>
      <c r="D284" s="21" t="s">
        <v>66</v>
      </c>
      <c r="E284" s="21" t="s">
        <v>70</v>
      </c>
      <c r="F284" s="21" t="s">
        <v>68</v>
      </c>
      <c r="G284" s="21" t="s">
        <v>421</v>
      </c>
      <c r="H284" s="24">
        <v>43221</v>
      </c>
      <c r="I284" s="23">
        <v>388059</v>
      </c>
      <c r="J284" s="23">
        <v>391158</v>
      </c>
      <c r="K284" s="23">
        <v>3099</v>
      </c>
      <c r="L284" s="24">
        <v>43329</v>
      </c>
      <c r="M284" s="23">
        <v>192</v>
      </c>
      <c r="N284" s="23">
        <v>0</v>
      </c>
      <c r="O284" s="23">
        <v>162</v>
      </c>
      <c r="P284" s="23">
        <v>169</v>
      </c>
      <c r="Q284" s="23">
        <v>170</v>
      </c>
      <c r="R284" s="23">
        <v>0</v>
      </c>
      <c r="S284" s="23">
        <v>0</v>
      </c>
      <c r="T284" s="23">
        <v>0</v>
      </c>
    </row>
    <row r="285" spans="1:20" x14ac:dyDescent="0.25">
      <c r="A285" s="21" t="s">
        <v>420</v>
      </c>
      <c r="B285" s="21" t="s">
        <v>67</v>
      </c>
      <c r="C285" s="21" t="s">
        <v>86</v>
      </c>
      <c r="D285" s="21" t="s">
        <v>71</v>
      </c>
      <c r="E285" s="21" t="s">
        <v>70</v>
      </c>
      <c r="F285" s="21" t="s">
        <v>68</v>
      </c>
      <c r="G285" s="21" t="s">
        <v>422</v>
      </c>
      <c r="H285" s="24">
        <v>43221</v>
      </c>
      <c r="I285" s="23">
        <v>388059</v>
      </c>
      <c r="J285" s="23">
        <v>391158</v>
      </c>
      <c r="K285" s="23">
        <v>3099</v>
      </c>
      <c r="L285" s="24">
        <v>43329</v>
      </c>
      <c r="M285" s="23">
        <v>192</v>
      </c>
      <c r="N285" s="23">
        <v>0</v>
      </c>
      <c r="O285" s="23">
        <v>162</v>
      </c>
      <c r="P285" s="23">
        <v>169</v>
      </c>
      <c r="Q285" s="23">
        <v>170</v>
      </c>
      <c r="R285" s="23">
        <v>0</v>
      </c>
      <c r="S285" s="23">
        <v>0</v>
      </c>
      <c r="T285" s="23">
        <v>0</v>
      </c>
    </row>
    <row r="286" spans="1:20" x14ac:dyDescent="0.25">
      <c r="A286" s="21" t="s">
        <v>420</v>
      </c>
      <c r="B286" s="21" t="s">
        <v>67</v>
      </c>
      <c r="C286" s="21" t="s">
        <v>86</v>
      </c>
      <c r="D286" s="21" t="s">
        <v>73</v>
      </c>
      <c r="E286" s="21" t="s">
        <v>74</v>
      </c>
      <c r="F286" s="21" t="s">
        <v>68</v>
      </c>
      <c r="G286" s="21" t="s">
        <v>423</v>
      </c>
      <c r="H286" s="24">
        <v>43116</v>
      </c>
      <c r="I286" s="23">
        <v>367239</v>
      </c>
      <c r="J286" s="23">
        <v>391158</v>
      </c>
      <c r="K286" s="23">
        <v>23919</v>
      </c>
      <c r="L286" s="24">
        <v>43741</v>
      </c>
      <c r="M286" s="23">
        <v>192</v>
      </c>
      <c r="N286" s="23">
        <v>0</v>
      </c>
      <c r="O286" s="23">
        <v>162</v>
      </c>
      <c r="P286" s="23">
        <v>169</v>
      </c>
      <c r="Q286" s="23">
        <v>170</v>
      </c>
      <c r="R286" s="23">
        <v>0</v>
      </c>
      <c r="S286" s="23">
        <v>0</v>
      </c>
      <c r="T286" s="23">
        <v>0</v>
      </c>
    </row>
    <row r="287" spans="1:20" x14ac:dyDescent="0.25">
      <c r="A287" s="21" t="s">
        <v>424</v>
      </c>
      <c r="B287" s="21" t="s">
        <v>67</v>
      </c>
      <c r="C287" s="21" t="s">
        <v>86</v>
      </c>
      <c r="D287" s="21" t="s">
        <v>45</v>
      </c>
      <c r="E287" s="21" t="s">
        <v>72</v>
      </c>
      <c r="F287" s="21" t="s">
        <v>68</v>
      </c>
      <c r="G287" s="21" t="s">
        <v>425</v>
      </c>
      <c r="H287" s="24">
        <v>42726</v>
      </c>
      <c r="I287" s="23">
        <v>264697</v>
      </c>
      <c r="J287" s="23">
        <v>270125</v>
      </c>
      <c r="K287" s="23">
        <v>5428</v>
      </c>
      <c r="L287" s="24"/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</row>
    <row r="288" spans="1:20" x14ac:dyDescent="0.25">
      <c r="A288" s="21" t="s">
        <v>424</v>
      </c>
      <c r="B288" s="21" t="s">
        <v>67</v>
      </c>
      <c r="C288" s="21" t="s">
        <v>86</v>
      </c>
      <c r="D288" s="21" t="s">
        <v>66</v>
      </c>
      <c r="E288" s="21" t="s">
        <v>70</v>
      </c>
      <c r="F288" s="21" t="s">
        <v>68</v>
      </c>
      <c r="G288" s="21" t="s">
        <v>425</v>
      </c>
      <c r="H288" s="24">
        <v>42726</v>
      </c>
      <c r="I288" s="23">
        <v>264697</v>
      </c>
      <c r="J288" s="23">
        <v>270125</v>
      </c>
      <c r="K288" s="23">
        <v>5428</v>
      </c>
      <c r="L288" s="24"/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</row>
    <row r="289" spans="1:20" x14ac:dyDescent="0.25">
      <c r="A289" s="21" t="s">
        <v>424</v>
      </c>
      <c r="B289" s="21" t="s">
        <v>67</v>
      </c>
      <c r="C289" s="21" t="s">
        <v>86</v>
      </c>
      <c r="D289" s="21" t="s">
        <v>71</v>
      </c>
      <c r="E289" s="21" t="s">
        <v>70</v>
      </c>
      <c r="F289" s="21" t="s">
        <v>68</v>
      </c>
      <c r="G289" s="21" t="s">
        <v>426</v>
      </c>
      <c r="H289" s="24">
        <v>42726</v>
      </c>
      <c r="I289" s="23">
        <v>264697</v>
      </c>
      <c r="J289" s="23">
        <v>270125</v>
      </c>
      <c r="K289" s="23">
        <v>5428</v>
      </c>
      <c r="L289" s="24"/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</row>
    <row r="290" spans="1:20" x14ac:dyDescent="0.25">
      <c r="A290" s="21" t="s">
        <v>424</v>
      </c>
      <c r="B290" s="21" t="s">
        <v>67</v>
      </c>
      <c r="C290" s="21" t="s">
        <v>86</v>
      </c>
      <c r="D290" s="21" t="s">
        <v>73</v>
      </c>
      <c r="E290" s="21" t="s">
        <v>74</v>
      </c>
      <c r="F290" s="21" t="s">
        <v>68</v>
      </c>
      <c r="G290" s="21" t="s">
        <v>427</v>
      </c>
      <c r="H290" s="24">
        <v>42622</v>
      </c>
      <c r="I290" s="23">
        <v>244169</v>
      </c>
      <c r="J290" s="23">
        <v>270125</v>
      </c>
      <c r="K290" s="23">
        <v>25956</v>
      </c>
      <c r="L290" s="24"/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</row>
    <row r="291" spans="1:20" x14ac:dyDescent="0.25">
      <c r="A291" s="21" t="s">
        <v>428</v>
      </c>
      <c r="B291" s="21" t="s">
        <v>245</v>
      </c>
      <c r="C291" s="21" t="s">
        <v>93</v>
      </c>
      <c r="D291" s="21" t="s">
        <v>66</v>
      </c>
      <c r="E291" s="21" t="s">
        <v>246</v>
      </c>
      <c r="F291" s="21" t="s">
        <v>68</v>
      </c>
      <c r="G291" s="21" t="s">
        <v>429</v>
      </c>
      <c r="H291" s="24">
        <v>42964</v>
      </c>
      <c r="I291" s="23">
        <v>516015</v>
      </c>
      <c r="J291" s="23">
        <v>526734</v>
      </c>
      <c r="K291" s="23">
        <v>10719</v>
      </c>
      <c r="L291" s="24"/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</row>
    <row r="292" spans="1:20" x14ac:dyDescent="0.25">
      <c r="A292" s="21" t="s">
        <v>428</v>
      </c>
      <c r="B292" s="21" t="s">
        <v>245</v>
      </c>
      <c r="C292" s="21" t="s">
        <v>93</v>
      </c>
      <c r="D292" s="21" t="s">
        <v>71</v>
      </c>
      <c r="E292" s="21" t="s">
        <v>248</v>
      </c>
      <c r="F292" s="21" t="s">
        <v>68</v>
      </c>
      <c r="G292" s="21" t="s">
        <v>430</v>
      </c>
      <c r="H292" s="24">
        <v>42964</v>
      </c>
      <c r="I292" s="23">
        <v>516015</v>
      </c>
      <c r="J292" s="23">
        <v>526734</v>
      </c>
      <c r="K292" s="23">
        <v>10719</v>
      </c>
      <c r="L292" s="24"/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</row>
    <row r="293" spans="1:20" x14ac:dyDescent="0.25">
      <c r="A293" s="21" t="s">
        <v>428</v>
      </c>
      <c r="B293" s="21" t="s">
        <v>245</v>
      </c>
      <c r="C293" s="21" t="s">
        <v>93</v>
      </c>
      <c r="D293" s="21" t="s">
        <v>73</v>
      </c>
      <c r="E293" s="21" t="s">
        <v>200</v>
      </c>
      <c r="F293" s="21" t="s">
        <v>68</v>
      </c>
      <c r="G293" s="21" t="s">
        <v>431</v>
      </c>
      <c r="H293" s="24">
        <v>42964</v>
      </c>
      <c r="I293" s="23">
        <v>516015</v>
      </c>
      <c r="J293" s="23">
        <v>526734</v>
      </c>
      <c r="K293" s="23">
        <v>10719</v>
      </c>
      <c r="L293" s="24"/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</row>
    <row r="294" spans="1:20" x14ac:dyDescent="0.25">
      <c r="A294" s="21" t="s">
        <v>432</v>
      </c>
      <c r="B294" s="21" t="s">
        <v>245</v>
      </c>
      <c r="C294" s="21" t="s">
        <v>93</v>
      </c>
      <c r="D294" s="21" t="s">
        <v>66</v>
      </c>
      <c r="E294" s="21" t="s">
        <v>246</v>
      </c>
      <c r="F294" s="21" t="s">
        <v>68</v>
      </c>
      <c r="G294" s="21" t="s">
        <v>433</v>
      </c>
      <c r="H294" s="24">
        <v>43228</v>
      </c>
      <c r="I294" s="23">
        <v>558314</v>
      </c>
      <c r="J294" s="23">
        <v>562217</v>
      </c>
      <c r="K294" s="23">
        <v>3903</v>
      </c>
      <c r="L294" s="24">
        <v>43282</v>
      </c>
      <c r="M294" s="23">
        <v>451</v>
      </c>
      <c r="N294" s="23">
        <v>0</v>
      </c>
      <c r="O294" s="23">
        <v>525</v>
      </c>
      <c r="P294" s="23">
        <v>438</v>
      </c>
      <c r="Q294" s="23">
        <v>704</v>
      </c>
      <c r="R294" s="23">
        <v>0</v>
      </c>
      <c r="S294" s="23">
        <v>0</v>
      </c>
      <c r="T294" s="23">
        <v>0</v>
      </c>
    </row>
    <row r="295" spans="1:20" x14ac:dyDescent="0.25">
      <c r="A295" s="21" t="s">
        <v>432</v>
      </c>
      <c r="B295" s="21" t="s">
        <v>245</v>
      </c>
      <c r="C295" s="21" t="s">
        <v>93</v>
      </c>
      <c r="D295" s="21" t="s">
        <v>71</v>
      </c>
      <c r="E295" s="21" t="s">
        <v>248</v>
      </c>
      <c r="F295" s="21" t="s">
        <v>68</v>
      </c>
      <c r="G295" s="21" t="s">
        <v>434</v>
      </c>
      <c r="H295" s="24">
        <v>43179</v>
      </c>
      <c r="I295" s="23">
        <v>535005</v>
      </c>
      <c r="J295" s="23">
        <v>562217</v>
      </c>
      <c r="K295" s="23">
        <v>27212</v>
      </c>
      <c r="L295" s="24">
        <v>43280</v>
      </c>
      <c r="M295" s="23">
        <v>451</v>
      </c>
      <c r="N295" s="23">
        <v>0</v>
      </c>
      <c r="O295" s="23">
        <v>525</v>
      </c>
      <c r="P295" s="23">
        <v>438</v>
      </c>
      <c r="Q295" s="23">
        <v>704</v>
      </c>
      <c r="R295" s="23">
        <v>0</v>
      </c>
      <c r="S295" s="23">
        <v>0</v>
      </c>
      <c r="T295" s="23">
        <v>0</v>
      </c>
    </row>
    <row r="296" spans="1:20" x14ac:dyDescent="0.25">
      <c r="A296" s="21" t="s">
        <v>432</v>
      </c>
      <c r="B296" s="21" t="s">
        <v>245</v>
      </c>
      <c r="C296" s="21" t="s">
        <v>93</v>
      </c>
      <c r="D296" s="21" t="s">
        <v>73</v>
      </c>
      <c r="E296" s="21" t="s">
        <v>200</v>
      </c>
      <c r="F296" s="21" t="s">
        <v>68</v>
      </c>
      <c r="G296" s="21" t="s">
        <v>435</v>
      </c>
      <c r="H296" s="24">
        <v>43179</v>
      </c>
      <c r="I296" s="23">
        <v>535005</v>
      </c>
      <c r="J296" s="23">
        <v>562217</v>
      </c>
      <c r="K296" s="23">
        <v>27212</v>
      </c>
      <c r="L296" s="24">
        <v>43580</v>
      </c>
      <c r="M296" s="23">
        <v>451</v>
      </c>
      <c r="N296" s="23">
        <v>0</v>
      </c>
      <c r="O296" s="23">
        <v>525</v>
      </c>
      <c r="P296" s="23">
        <v>438</v>
      </c>
      <c r="Q296" s="23">
        <v>704</v>
      </c>
      <c r="R296" s="23">
        <v>0</v>
      </c>
      <c r="S296" s="23">
        <v>0</v>
      </c>
      <c r="T296" s="23">
        <v>0</v>
      </c>
    </row>
    <row r="297" spans="1:20" x14ac:dyDescent="0.25">
      <c r="A297" s="21" t="s">
        <v>432</v>
      </c>
      <c r="B297" s="21" t="s">
        <v>245</v>
      </c>
      <c r="C297" s="21" t="s">
        <v>93</v>
      </c>
      <c r="D297" s="21" t="s">
        <v>76</v>
      </c>
      <c r="E297" s="21" t="s">
        <v>200</v>
      </c>
      <c r="F297" s="21" t="s">
        <v>68</v>
      </c>
      <c r="G297" s="21" t="s">
        <v>436</v>
      </c>
      <c r="H297" s="24">
        <v>43179</v>
      </c>
      <c r="I297" s="23">
        <v>535005</v>
      </c>
      <c r="J297" s="23">
        <v>562217</v>
      </c>
      <c r="K297" s="23">
        <v>27212</v>
      </c>
      <c r="L297" s="24">
        <v>43580</v>
      </c>
      <c r="M297" s="23">
        <v>451</v>
      </c>
      <c r="N297" s="23">
        <v>0</v>
      </c>
      <c r="O297" s="23">
        <v>525</v>
      </c>
      <c r="P297" s="23">
        <v>438</v>
      </c>
      <c r="Q297" s="23">
        <v>704</v>
      </c>
      <c r="R297" s="23">
        <v>0</v>
      </c>
      <c r="S297" s="23">
        <v>0</v>
      </c>
      <c r="T297" s="23">
        <v>0</v>
      </c>
    </row>
    <row r="298" spans="1:20" x14ac:dyDescent="0.25">
      <c r="A298" s="21" t="s">
        <v>437</v>
      </c>
      <c r="B298" s="21" t="s">
        <v>148</v>
      </c>
      <c r="C298" s="21" t="s">
        <v>90</v>
      </c>
      <c r="D298" s="21" t="s">
        <v>45</v>
      </c>
      <c r="E298" s="21" t="s">
        <v>72</v>
      </c>
      <c r="F298" s="21" t="s">
        <v>68</v>
      </c>
      <c r="G298" s="21" t="s">
        <v>438</v>
      </c>
      <c r="H298" s="24">
        <v>43234</v>
      </c>
      <c r="I298" s="23">
        <v>282069</v>
      </c>
      <c r="J298" s="23">
        <v>282253</v>
      </c>
      <c r="K298" s="23">
        <v>184</v>
      </c>
      <c r="L298" s="24">
        <v>43286</v>
      </c>
      <c r="M298" s="23">
        <v>216</v>
      </c>
      <c r="N298" s="23">
        <v>0</v>
      </c>
      <c r="O298" s="23">
        <v>0</v>
      </c>
      <c r="P298" s="23">
        <v>7</v>
      </c>
      <c r="Q298" s="23">
        <v>115</v>
      </c>
      <c r="R298" s="23">
        <v>0</v>
      </c>
      <c r="S298" s="23">
        <v>0</v>
      </c>
      <c r="T298" s="23">
        <v>0</v>
      </c>
    </row>
    <row r="299" spans="1:20" x14ac:dyDescent="0.25">
      <c r="A299" s="21" t="s">
        <v>437</v>
      </c>
      <c r="B299" s="21" t="s">
        <v>148</v>
      </c>
      <c r="C299" s="21" t="s">
        <v>90</v>
      </c>
      <c r="D299" s="21" t="s">
        <v>66</v>
      </c>
      <c r="E299" s="21" t="s">
        <v>70</v>
      </c>
      <c r="F299" s="21" t="s">
        <v>68</v>
      </c>
      <c r="G299" s="21" t="s">
        <v>438</v>
      </c>
      <c r="H299" s="24">
        <v>43234</v>
      </c>
      <c r="I299" s="23">
        <v>282069</v>
      </c>
      <c r="J299" s="23">
        <v>282253</v>
      </c>
      <c r="K299" s="23">
        <v>184</v>
      </c>
      <c r="L299" s="24">
        <v>43333</v>
      </c>
      <c r="M299" s="23">
        <v>216</v>
      </c>
      <c r="N299" s="23">
        <v>0</v>
      </c>
      <c r="O299" s="23">
        <v>0</v>
      </c>
      <c r="P299" s="23">
        <v>7</v>
      </c>
      <c r="Q299" s="23">
        <v>115</v>
      </c>
      <c r="R299" s="23">
        <v>0</v>
      </c>
      <c r="S299" s="23">
        <v>0</v>
      </c>
      <c r="T299" s="23">
        <v>0</v>
      </c>
    </row>
    <row r="300" spans="1:20" x14ac:dyDescent="0.25">
      <c r="A300" s="21" t="s">
        <v>437</v>
      </c>
      <c r="B300" s="21" t="s">
        <v>148</v>
      </c>
      <c r="C300" s="21" t="s">
        <v>90</v>
      </c>
      <c r="D300" s="21" t="s">
        <v>71</v>
      </c>
      <c r="E300" s="21" t="s">
        <v>70</v>
      </c>
      <c r="F300" s="21" t="s">
        <v>68</v>
      </c>
      <c r="G300" s="21" t="s">
        <v>439</v>
      </c>
      <c r="H300" s="24">
        <v>43234</v>
      </c>
      <c r="I300" s="23">
        <v>282069</v>
      </c>
      <c r="J300" s="23">
        <v>282253</v>
      </c>
      <c r="K300" s="23">
        <v>184</v>
      </c>
      <c r="L300" s="24">
        <v>43333</v>
      </c>
      <c r="M300" s="23">
        <v>216</v>
      </c>
      <c r="N300" s="23">
        <v>0</v>
      </c>
      <c r="O300" s="23">
        <v>0</v>
      </c>
      <c r="P300" s="23">
        <v>7</v>
      </c>
      <c r="Q300" s="23">
        <v>115</v>
      </c>
      <c r="R300" s="23">
        <v>0</v>
      </c>
      <c r="S300" s="23">
        <v>0</v>
      </c>
      <c r="T300" s="23">
        <v>0</v>
      </c>
    </row>
    <row r="301" spans="1:20" x14ac:dyDescent="0.25">
      <c r="A301" s="21" t="s">
        <v>437</v>
      </c>
      <c r="B301" s="21" t="s">
        <v>148</v>
      </c>
      <c r="C301" s="21" t="s">
        <v>90</v>
      </c>
      <c r="D301" s="21" t="s">
        <v>73</v>
      </c>
      <c r="E301" s="21" t="s">
        <v>74</v>
      </c>
      <c r="F301" s="21" t="s">
        <v>68</v>
      </c>
      <c r="G301" s="21" t="s">
        <v>440</v>
      </c>
      <c r="H301" s="24">
        <v>42992</v>
      </c>
      <c r="I301" s="23">
        <v>238464</v>
      </c>
      <c r="J301" s="23">
        <v>282253</v>
      </c>
      <c r="K301" s="23">
        <v>43789</v>
      </c>
      <c r="L301" s="24">
        <v>43594</v>
      </c>
      <c r="M301" s="23">
        <v>216</v>
      </c>
      <c r="N301" s="23">
        <v>0</v>
      </c>
      <c r="O301" s="23">
        <v>0</v>
      </c>
      <c r="P301" s="23">
        <v>7</v>
      </c>
      <c r="Q301" s="23">
        <v>115</v>
      </c>
      <c r="R301" s="23">
        <v>0</v>
      </c>
      <c r="S301" s="23">
        <v>0</v>
      </c>
      <c r="T301" s="23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70C0"/>
  </sheetPr>
  <dimension ref="A1:P31"/>
  <sheetViews>
    <sheetView workbookViewId="0">
      <selection activeCell="M6" sqref="M6"/>
    </sheetView>
  </sheetViews>
  <sheetFormatPr defaultRowHeight="15" x14ac:dyDescent="0.25"/>
  <cols>
    <col min="1" max="1" width="15" bestFit="1" customWidth="1"/>
    <col min="6" max="6" width="21.42578125" bestFit="1" customWidth="1"/>
    <col min="7" max="7" width="9.140625" style="39"/>
    <col min="8" max="10" width="9.140625" style="37"/>
    <col min="11" max="11" width="12.140625" bestFit="1" customWidth="1"/>
    <col min="12" max="12" width="9.140625" style="38"/>
    <col min="13" max="13" width="9.140625" style="40"/>
  </cols>
  <sheetData>
    <row r="1" spans="1:16" x14ac:dyDescent="0.25">
      <c r="A1" s="64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x14ac:dyDescent="0.25">
      <c r="B2" s="64" t="s">
        <v>92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1"/>
      <c r="O2" s="41"/>
      <c r="P2" s="41"/>
    </row>
    <row r="3" spans="1:16" x14ac:dyDescent="0.25">
      <c r="A3" s="61" t="s">
        <v>48</v>
      </c>
      <c r="B3" s="63" t="s">
        <v>45</v>
      </c>
      <c r="C3" s="68" t="s">
        <v>66</v>
      </c>
      <c r="D3" s="68"/>
      <c r="E3" s="68"/>
      <c r="F3" s="61" t="s">
        <v>48</v>
      </c>
      <c r="G3" s="65" t="s">
        <v>66</v>
      </c>
      <c r="H3" s="66"/>
      <c r="I3" s="66"/>
      <c r="J3" s="67"/>
      <c r="K3" s="61" t="s">
        <v>48</v>
      </c>
      <c r="L3" s="63" t="s">
        <v>45</v>
      </c>
      <c r="M3" s="63" t="s">
        <v>66</v>
      </c>
      <c r="N3" s="41"/>
      <c r="O3" s="41"/>
    </row>
    <row r="4" spans="1:16" x14ac:dyDescent="0.25">
      <c r="A4" s="62"/>
      <c r="B4" s="63"/>
      <c r="C4" s="42" t="s">
        <v>82</v>
      </c>
      <c r="D4" s="42" t="s">
        <v>83</v>
      </c>
      <c r="E4" s="42" t="s">
        <v>84</v>
      </c>
      <c r="F4" s="62"/>
      <c r="G4" s="42" t="s">
        <v>95</v>
      </c>
      <c r="H4" s="42" t="s">
        <v>96</v>
      </c>
      <c r="I4" s="42" t="s">
        <v>97</v>
      </c>
      <c r="J4" s="42" t="s">
        <v>98</v>
      </c>
      <c r="K4" s="62"/>
      <c r="L4" s="63"/>
      <c r="M4" s="63"/>
      <c r="N4" s="39"/>
      <c r="O4" s="39"/>
    </row>
    <row r="5" spans="1:16" x14ac:dyDescent="0.25">
      <c r="A5" s="44" t="s">
        <v>85</v>
      </c>
      <c r="B5" s="43">
        <v>10000</v>
      </c>
      <c r="C5" s="43">
        <v>20000</v>
      </c>
      <c r="D5" s="43">
        <v>40000</v>
      </c>
      <c r="E5" s="43">
        <v>120000</v>
      </c>
      <c r="F5" s="44" t="s">
        <v>93</v>
      </c>
      <c r="G5" s="42">
        <v>20000</v>
      </c>
      <c r="H5" s="43">
        <v>45000</v>
      </c>
      <c r="I5" s="43">
        <v>90000</v>
      </c>
      <c r="J5" s="43">
        <v>180000</v>
      </c>
      <c r="K5" s="44" t="s">
        <v>99</v>
      </c>
      <c r="L5" s="43">
        <v>15000</v>
      </c>
      <c r="M5" s="42">
        <v>30000</v>
      </c>
    </row>
    <row r="6" spans="1:16" x14ac:dyDescent="0.25">
      <c r="A6" s="44" t="s">
        <v>86</v>
      </c>
      <c r="B6" s="43">
        <f>B5+20000</f>
        <v>30000</v>
      </c>
      <c r="C6" s="43">
        <f>C5+40000</f>
        <v>60000</v>
      </c>
      <c r="D6" s="43">
        <f>D5+40000</f>
        <v>80000</v>
      </c>
      <c r="E6" s="43">
        <f>E5+120000</f>
        <v>240000</v>
      </c>
      <c r="F6" s="44" t="s">
        <v>94</v>
      </c>
      <c r="G6" s="42">
        <f>G5+47500</f>
        <v>67500</v>
      </c>
      <c r="H6" s="43">
        <f>H5+90000</f>
        <v>135000</v>
      </c>
      <c r="I6" s="43">
        <f>I5+180000</f>
        <v>270000</v>
      </c>
      <c r="J6" s="43">
        <f>J5+180000</f>
        <v>360000</v>
      </c>
      <c r="K6" s="44" t="s">
        <v>100</v>
      </c>
      <c r="L6" s="43">
        <f>L5+30000</f>
        <v>45000</v>
      </c>
      <c r="M6" s="42">
        <f>M5+30000</f>
        <v>60000</v>
      </c>
    </row>
    <row r="7" spans="1:16" x14ac:dyDescent="0.25">
      <c r="A7" s="44" t="s">
        <v>41</v>
      </c>
      <c r="B7" s="43">
        <f t="shared" ref="B7:B31" si="0">B6+20000</f>
        <v>50000</v>
      </c>
      <c r="C7" s="43">
        <f t="shared" ref="C7:C31" si="1">C6+40000</f>
        <v>100000</v>
      </c>
      <c r="D7" s="43">
        <f t="shared" ref="D7:D31" si="2">D6+40000</f>
        <v>120000</v>
      </c>
      <c r="E7" s="43">
        <f t="shared" ref="E7:E31" si="3">E6+120000</f>
        <v>360000</v>
      </c>
      <c r="F7" s="44"/>
      <c r="G7" s="42">
        <f>G6+45000</f>
        <v>112500</v>
      </c>
      <c r="H7" s="43">
        <f t="shared" ref="H7:H31" si="4">H6+90000</f>
        <v>225000</v>
      </c>
      <c r="I7" s="43">
        <f t="shared" ref="I7:I31" si="5">I6+180000</f>
        <v>450000</v>
      </c>
      <c r="J7" s="43">
        <f t="shared" ref="J7:J31" si="6">J6+180000</f>
        <v>540000</v>
      </c>
      <c r="K7" s="44" t="s">
        <v>101</v>
      </c>
      <c r="L7" s="43">
        <f t="shared" ref="L7:L31" si="7">L6+30000</f>
        <v>75000</v>
      </c>
      <c r="M7" s="42">
        <f t="shared" ref="M7:M31" si="8">M6+30000</f>
        <v>90000</v>
      </c>
    </row>
    <row r="8" spans="1:16" x14ac:dyDescent="0.25">
      <c r="A8" s="44" t="s">
        <v>43</v>
      </c>
      <c r="B8" s="43">
        <f t="shared" si="0"/>
        <v>70000</v>
      </c>
      <c r="C8" s="43">
        <f t="shared" si="1"/>
        <v>140000</v>
      </c>
      <c r="D8" s="43">
        <f t="shared" si="2"/>
        <v>160000</v>
      </c>
      <c r="E8" s="43">
        <f t="shared" si="3"/>
        <v>480000</v>
      </c>
      <c r="F8" s="44"/>
      <c r="G8" s="42">
        <f>G7+45000</f>
        <v>157500</v>
      </c>
      <c r="H8" s="43">
        <f t="shared" si="4"/>
        <v>315000</v>
      </c>
      <c r="I8" s="43">
        <f t="shared" si="5"/>
        <v>630000</v>
      </c>
      <c r="J8" s="43">
        <f t="shared" si="6"/>
        <v>720000</v>
      </c>
      <c r="K8" s="44"/>
      <c r="L8" s="43">
        <f t="shared" si="7"/>
        <v>105000</v>
      </c>
      <c r="M8" s="42">
        <f t="shared" si="8"/>
        <v>120000</v>
      </c>
    </row>
    <row r="9" spans="1:16" x14ac:dyDescent="0.25">
      <c r="A9" s="44" t="s">
        <v>87</v>
      </c>
      <c r="B9" s="43">
        <f t="shared" si="0"/>
        <v>90000</v>
      </c>
      <c r="C9" s="43">
        <f t="shared" si="1"/>
        <v>180000</v>
      </c>
      <c r="D9" s="43">
        <f t="shared" si="2"/>
        <v>200000</v>
      </c>
      <c r="E9" s="43">
        <f t="shared" si="3"/>
        <v>600000</v>
      </c>
      <c r="F9" s="44"/>
      <c r="G9" s="42">
        <f t="shared" ref="G9:G31" si="9">G8+45000</f>
        <v>202500</v>
      </c>
      <c r="H9" s="43">
        <f t="shared" si="4"/>
        <v>405000</v>
      </c>
      <c r="I9" s="43">
        <f t="shared" si="5"/>
        <v>810000</v>
      </c>
      <c r="J9" s="43">
        <f t="shared" si="6"/>
        <v>900000</v>
      </c>
      <c r="K9" s="44"/>
      <c r="L9" s="43">
        <f t="shared" si="7"/>
        <v>135000</v>
      </c>
      <c r="M9" s="42">
        <f t="shared" si="8"/>
        <v>150000</v>
      </c>
    </row>
    <row r="10" spans="1:16" x14ac:dyDescent="0.25">
      <c r="A10" s="44" t="s">
        <v>88</v>
      </c>
      <c r="B10" s="43">
        <f t="shared" si="0"/>
        <v>110000</v>
      </c>
      <c r="C10" s="43">
        <f t="shared" si="1"/>
        <v>220000</v>
      </c>
      <c r="D10" s="43">
        <f>D9+80000</f>
        <v>280000</v>
      </c>
      <c r="E10" s="43">
        <f t="shared" si="3"/>
        <v>720000</v>
      </c>
      <c r="F10" s="44"/>
      <c r="G10" s="42">
        <f t="shared" si="9"/>
        <v>247500</v>
      </c>
      <c r="H10" s="43">
        <f t="shared" si="4"/>
        <v>495000</v>
      </c>
      <c r="I10" s="43">
        <f t="shared" si="5"/>
        <v>990000</v>
      </c>
      <c r="J10" s="43">
        <f t="shared" si="6"/>
        <v>1080000</v>
      </c>
      <c r="K10" s="44"/>
      <c r="L10" s="43">
        <f t="shared" si="7"/>
        <v>165000</v>
      </c>
      <c r="M10" s="42">
        <f t="shared" si="8"/>
        <v>180000</v>
      </c>
    </row>
    <row r="11" spans="1:16" x14ac:dyDescent="0.25">
      <c r="A11" s="44" t="s">
        <v>89</v>
      </c>
      <c r="B11" s="43">
        <f t="shared" si="0"/>
        <v>130000</v>
      </c>
      <c r="C11" s="43">
        <f t="shared" si="1"/>
        <v>260000</v>
      </c>
      <c r="D11" s="46">
        <f>D10+40000</f>
        <v>320000</v>
      </c>
      <c r="E11" s="43">
        <f t="shared" si="3"/>
        <v>840000</v>
      </c>
      <c r="F11" s="44"/>
      <c r="G11" s="42">
        <f t="shared" si="9"/>
        <v>292500</v>
      </c>
      <c r="H11" s="43">
        <f t="shared" si="4"/>
        <v>585000</v>
      </c>
      <c r="I11" s="43">
        <f t="shared" si="5"/>
        <v>1170000</v>
      </c>
      <c r="J11" s="43">
        <f t="shared" si="6"/>
        <v>1260000</v>
      </c>
      <c r="K11" s="44"/>
      <c r="L11" s="43">
        <f t="shared" si="7"/>
        <v>195000</v>
      </c>
      <c r="M11" s="42">
        <f t="shared" si="8"/>
        <v>210000</v>
      </c>
    </row>
    <row r="12" spans="1:16" x14ac:dyDescent="0.25">
      <c r="A12" s="44" t="s">
        <v>90</v>
      </c>
      <c r="B12" s="43">
        <f t="shared" si="0"/>
        <v>150000</v>
      </c>
      <c r="C12" s="43">
        <f t="shared" si="1"/>
        <v>300000</v>
      </c>
      <c r="D12" s="43">
        <f>D11+80000</f>
        <v>400000</v>
      </c>
      <c r="E12" s="43">
        <f t="shared" si="3"/>
        <v>960000</v>
      </c>
      <c r="F12" s="44"/>
      <c r="G12" s="42">
        <f t="shared" si="9"/>
        <v>337500</v>
      </c>
      <c r="H12" s="43">
        <f t="shared" si="4"/>
        <v>675000</v>
      </c>
      <c r="I12" s="43">
        <f t="shared" si="5"/>
        <v>1350000</v>
      </c>
      <c r="J12" s="43">
        <f t="shared" si="6"/>
        <v>1440000</v>
      </c>
      <c r="K12" s="44"/>
      <c r="L12" s="43">
        <f t="shared" si="7"/>
        <v>225000</v>
      </c>
      <c r="M12" s="42">
        <f t="shared" si="8"/>
        <v>240000</v>
      </c>
    </row>
    <row r="13" spans="1:16" x14ac:dyDescent="0.25">
      <c r="A13" s="44"/>
      <c r="B13" s="43">
        <f t="shared" si="0"/>
        <v>170000</v>
      </c>
      <c r="C13" s="43">
        <f t="shared" si="1"/>
        <v>340000</v>
      </c>
      <c r="D13" s="43">
        <f t="shared" si="2"/>
        <v>440000</v>
      </c>
      <c r="E13" s="43">
        <f t="shared" si="3"/>
        <v>1080000</v>
      </c>
      <c r="F13" s="44"/>
      <c r="G13" s="42">
        <f t="shared" si="9"/>
        <v>382500</v>
      </c>
      <c r="H13" s="43">
        <f t="shared" si="4"/>
        <v>765000</v>
      </c>
      <c r="I13" s="43">
        <f t="shared" si="5"/>
        <v>1530000</v>
      </c>
      <c r="J13" s="43">
        <f t="shared" si="6"/>
        <v>1620000</v>
      </c>
      <c r="K13" s="44"/>
      <c r="L13" s="43">
        <f t="shared" si="7"/>
        <v>255000</v>
      </c>
      <c r="M13" s="42">
        <f t="shared" si="8"/>
        <v>270000</v>
      </c>
    </row>
    <row r="14" spans="1:16" x14ac:dyDescent="0.25">
      <c r="A14" s="44"/>
      <c r="B14" s="43">
        <f t="shared" si="0"/>
        <v>190000</v>
      </c>
      <c r="C14" s="43">
        <f t="shared" si="1"/>
        <v>380000</v>
      </c>
      <c r="D14" s="43">
        <f>D13+80000</f>
        <v>520000</v>
      </c>
      <c r="E14" s="43">
        <f t="shared" si="3"/>
        <v>1200000</v>
      </c>
      <c r="F14" s="44"/>
      <c r="G14" s="42">
        <f t="shared" si="9"/>
        <v>427500</v>
      </c>
      <c r="H14" s="43">
        <f t="shared" si="4"/>
        <v>855000</v>
      </c>
      <c r="I14" s="43">
        <f t="shared" si="5"/>
        <v>1710000</v>
      </c>
      <c r="J14" s="43">
        <f t="shared" si="6"/>
        <v>1800000</v>
      </c>
      <c r="K14" s="44"/>
      <c r="L14" s="43">
        <f t="shared" si="7"/>
        <v>285000</v>
      </c>
      <c r="M14" s="42">
        <f t="shared" si="8"/>
        <v>300000</v>
      </c>
    </row>
    <row r="15" spans="1:16" x14ac:dyDescent="0.25">
      <c r="A15" s="44"/>
      <c r="B15" s="43">
        <f t="shared" si="0"/>
        <v>210000</v>
      </c>
      <c r="C15" s="43">
        <f t="shared" si="1"/>
        <v>420000</v>
      </c>
      <c r="D15" s="43">
        <f t="shared" si="2"/>
        <v>560000</v>
      </c>
      <c r="E15" s="43">
        <f t="shared" si="3"/>
        <v>1320000</v>
      </c>
      <c r="F15" s="44"/>
      <c r="G15" s="42">
        <f t="shared" si="9"/>
        <v>472500</v>
      </c>
      <c r="H15" s="43">
        <f t="shared" si="4"/>
        <v>945000</v>
      </c>
      <c r="I15" s="43">
        <f t="shared" si="5"/>
        <v>1890000</v>
      </c>
      <c r="J15" s="43">
        <f t="shared" si="6"/>
        <v>1980000</v>
      </c>
      <c r="K15" s="44"/>
      <c r="L15" s="43">
        <f t="shared" si="7"/>
        <v>315000</v>
      </c>
      <c r="M15" s="42">
        <f t="shared" si="8"/>
        <v>330000</v>
      </c>
    </row>
    <row r="16" spans="1:16" x14ac:dyDescent="0.25">
      <c r="A16" s="44"/>
      <c r="B16" s="43">
        <f t="shared" si="0"/>
        <v>230000</v>
      </c>
      <c r="C16" s="43">
        <f t="shared" si="1"/>
        <v>460000</v>
      </c>
      <c r="D16" s="43">
        <f>D15+80000</f>
        <v>640000</v>
      </c>
      <c r="E16" s="43">
        <f t="shared" si="3"/>
        <v>1440000</v>
      </c>
      <c r="F16" s="44"/>
      <c r="G16" s="42">
        <f t="shared" si="9"/>
        <v>517500</v>
      </c>
      <c r="H16" s="43">
        <f t="shared" si="4"/>
        <v>1035000</v>
      </c>
      <c r="I16" s="43">
        <f t="shared" si="5"/>
        <v>2070000</v>
      </c>
      <c r="J16" s="43">
        <f t="shared" si="6"/>
        <v>2160000</v>
      </c>
      <c r="K16" s="44"/>
      <c r="L16" s="43">
        <f t="shared" si="7"/>
        <v>345000</v>
      </c>
      <c r="M16" s="42">
        <f t="shared" si="8"/>
        <v>360000</v>
      </c>
    </row>
    <row r="17" spans="1:13" x14ac:dyDescent="0.25">
      <c r="A17" s="44"/>
      <c r="B17" s="43">
        <f t="shared" si="0"/>
        <v>250000</v>
      </c>
      <c r="C17" s="43">
        <f t="shared" si="1"/>
        <v>500000</v>
      </c>
      <c r="D17" s="43">
        <f t="shared" si="2"/>
        <v>680000</v>
      </c>
      <c r="E17" s="43">
        <f t="shared" si="3"/>
        <v>1560000</v>
      </c>
      <c r="F17" s="44"/>
      <c r="G17" s="42">
        <f t="shared" si="9"/>
        <v>562500</v>
      </c>
      <c r="H17" s="43">
        <f t="shared" si="4"/>
        <v>1125000</v>
      </c>
      <c r="I17" s="43">
        <f t="shared" si="5"/>
        <v>2250000</v>
      </c>
      <c r="J17" s="43">
        <f t="shared" si="6"/>
        <v>2340000</v>
      </c>
      <c r="K17" s="44"/>
      <c r="L17" s="43">
        <f t="shared" si="7"/>
        <v>375000</v>
      </c>
      <c r="M17" s="42">
        <f t="shared" si="8"/>
        <v>390000</v>
      </c>
    </row>
    <row r="18" spans="1:13" x14ac:dyDescent="0.25">
      <c r="A18" s="44"/>
      <c r="B18" s="43">
        <f t="shared" si="0"/>
        <v>270000</v>
      </c>
      <c r="C18" s="43">
        <f t="shared" si="1"/>
        <v>540000</v>
      </c>
      <c r="D18" s="46">
        <f t="shared" si="2"/>
        <v>720000</v>
      </c>
      <c r="E18" s="43">
        <f t="shared" si="3"/>
        <v>1680000</v>
      </c>
      <c r="F18" s="44"/>
      <c r="G18" s="42">
        <f t="shared" si="9"/>
        <v>607500</v>
      </c>
      <c r="H18" s="43">
        <f t="shared" si="4"/>
        <v>1215000</v>
      </c>
      <c r="I18" s="43">
        <f t="shared" si="5"/>
        <v>2430000</v>
      </c>
      <c r="J18" s="43">
        <f t="shared" si="6"/>
        <v>2520000</v>
      </c>
      <c r="K18" s="44"/>
      <c r="L18" s="43">
        <f t="shared" si="7"/>
        <v>405000</v>
      </c>
      <c r="M18" s="42">
        <f t="shared" si="8"/>
        <v>420000</v>
      </c>
    </row>
    <row r="19" spans="1:13" x14ac:dyDescent="0.25">
      <c r="A19" s="44"/>
      <c r="B19" s="43">
        <f t="shared" si="0"/>
        <v>290000</v>
      </c>
      <c r="C19" s="43">
        <f t="shared" si="1"/>
        <v>580000</v>
      </c>
      <c r="D19" s="46">
        <f t="shared" si="2"/>
        <v>760000</v>
      </c>
      <c r="E19" s="43">
        <f t="shared" si="3"/>
        <v>1800000</v>
      </c>
      <c r="F19" s="44"/>
      <c r="G19" s="42">
        <f t="shared" si="9"/>
        <v>652500</v>
      </c>
      <c r="H19" s="43">
        <f t="shared" si="4"/>
        <v>1305000</v>
      </c>
      <c r="I19" s="43">
        <f t="shared" si="5"/>
        <v>2610000</v>
      </c>
      <c r="J19" s="43">
        <f t="shared" si="6"/>
        <v>2700000</v>
      </c>
      <c r="K19" s="44"/>
      <c r="L19" s="43">
        <f t="shared" si="7"/>
        <v>435000</v>
      </c>
      <c r="M19" s="42">
        <f t="shared" si="8"/>
        <v>450000</v>
      </c>
    </row>
    <row r="20" spans="1:13" x14ac:dyDescent="0.25">
      <c r="A20" s="44"/>
      <c r="B20" s="43">
        <f t="shared" si="0"/>
        <v>310000</v>
      </c>
      <c r="C20" s="43">
        <f t="shared" si="1"/>
        <v>620000</v>
      </c>
      <c r="D20" s="46">
        <f t="shared" si="2"/>
        <v>800000</v>
      </c>
      <c r="E20" s="43">
        <f t="shared" si="3"/>
        <v>1920000</v>
      </c>
      <c r="F20" s="44"/>
      <c r="G20" s="42">
        <f t="shared" si="9"/>
        <v>697500</v>
      </c>
      <c r="H20" s="43">
        <f t="shared" si="4"/>
        <v>1395000</v>
      </c>
      <c r="I20" s="43">
        <f t="shared" si="5"/>
        <v>2790000</v>
      </c>
      <c r="J20" s="43">
        <f t="shared" si="6"/>
        <v>2880000</v>
      </c>
      <c r="K20" s="44"/>
      <c r="L20" s="43">
        <f t="shared" si="7"/>
        <v>465000</v>
      </c>
      <c r="M20" s="42">
        <f t="shared" si="8"/>
        <v>480000</v>
      </c>
    </row>
    <row r="21" spans="1:13" x14ac:dyDescent="0.25">
      <c r="A21" s="44"/>
      <c r="B21" s="43">
        <f t="shared" si="0"/>
        <v>330000</v>
      </c>
      <c r="C21" s="43">
        <f t="shared" si="1"/>
        <v>660000</v>
      </c>
      <c r="D21" s="46">
        <f t="shared" si="2"/>
        <v>840000</v>
      </c>
      <c r="E21" s="43">
        <f t="shared" si="3"/>
        <v>2040000</v>
      </c>
      <c r="F21" s="44"/>
      <c r="G21" s="42">
        <f t="shared" si="9"/>
        <v>742500</v>
      </c>
      <c r="H21" s="43">
        <f t="shared" si="4"/>
        <v>1485000</v>
      </c>
      <c r="I21" s="43">
        <f t="shared" si="5"/>
        <v>2970000</v>
      </c>
      <c r="J21" s="43">
        <f t="shared" si="6"/>
        <v>3060000</v>
      </c>
      <c r="K21" s="44"/>
      <c r="L21" s="43">
        <f t="shared" si="7"/>
        <v>495000</v>
      </c>
      <c r="M21" s="42">
        <f t="shared" si="8"/>
        <v>510000</v>
      </c>
    </row>
    <row r="22" spans="1:13" x14ac:dyDescent="0.25">
      <c r="A22" s="44"/>
      <c r="B22" s="43">
        <f t="shared" si="0"/>
        <v>350000</v>
      </c>
      <c r="C22" s="43">
        <f t="shared" si="1"/>
        <v>700000</v>
      </c>
      <c r="D22" s="46">
        <f t="shared" si="2"/>
        <v>880000</v>
      </c>
      <c r="E22" s="43">
        <f t="shared" si="3"/>
        <v>2160000</v>
      </c>
      <c r="F22" s="44"/>
      <c r="G22" s="42">
        <f t="shared" si="9"/>
        <v>787500</v>
      </c>
      <c r="H22" s="43">
        <f t="shared" si="4"/>
        <v>1575000</v>
      </c>
      <c r="I22" s="43">
        <f t="shared" si="5"/>
        <v>3150000</v>
      </c>
      <c r="J22" s="43">
        <f t="shared" si="6"/>
        <v>3240000</v>
      </c>
      <c r="K22" s="44"/>
      <c r="L22" s="43">
        <f t="shared" si="7"/>
        <v>525000</v>
      </c>
      <c r="M22" s="42">
        <f t="shared" si="8"/>
        <v>540000</v>
      </c>
    </row>
    <row r="23" spans="1:13" x14ac:dyDescent="0.25">
      <c r="A23" s="44"/>
      <c r="B23" s="43">
        <f t="shared" si="0"/>
        <v>370000</v>
      </c>
      <c r="C23" s="43">
        <f t="shared" si="1"/>
        <v>740000</v>
      </c>
      <c r="D23" s="46">
        <f t="shared" si="2"/>
        <v>920000</v>
      </c>
      <c r="E23" s="43">
        <f t="shared" si="3"/>
        <v>2280000</v>
      </c>
      <c r="F23" s="44"/>
      <c r="G23" s="42">
        <f t="shared" si="9"/>
        <v>832500</v>
      </c>
      <c r="H23" s="43">
        <f t="shared" si="4"/>
        <v>1665000</v>
      </c>
      <c r="I23" s="43">
        <f t="shared" si="5"/>
        <v>3330000</v>
      </c>
      <c r="J23" s="43">
        <f t="shared" si="6"/>
        <v>3420000</v>
      </c>
      <c r="K23" s="44"/>
      <c r="L23" s="43">
        <f t="shared" si="7"/>
        <v>555000</v>
      </c>
      <c r="M23" s="42">
        <f t="shared" si="8"/>
        <v>570000</v>
      </c>
    </row>
    <row r="24" spans="1:13" x14ac:dyDescent="0.25">
      <c r="A24" s="44"/>
      <c r="B24" s="43">
        <f t="shared" si="0"/>
        <v>390000</v>
      </c>
      <c r="C24" s="43">
        <f t="shared" si="1"/>
        <v>780000</v>
      </c>
      <c r="D24" s="46">
        <f t="shared" si="2"/>
        <v>960000</v>
      </c>
      <c r="E24" s="43">
        <f t="shared" si="3"/>
        <v>2400000</v>
      </c>
      <c r="F24" s="44"/>
      <c r="G24" s="42">
        <f t="shared" si="9"/>
        <v>877500</v>
      </c>
      <c r="H24" s="43">
        <f t="shared" si="4"/>
        <v>1755000</v>
      </c>
      <c r="I24" s="43">
        <f t="shared" si="5"/>
        <v>3510000</v>
      </c>
      <c r="J24" s="43">
        <f t="shared" si="6"/>
        <v>3600000</v>
      </c>
      <c r="K24" s="44"/>
      <c r="L24" s="43">
        <f t="shared" si="7"/>
        <v>585000</v>
      </c>
      <c r="M24" s="42">
        <f t="shared" si="8"/>
        <v>600000</v>
      </c>
    </row>
    <row r="25" spans="1:13" x14ac:dyDescent="0.25">
      <c r="A25" s="44"/>
      <c r="B25" s="43">
        <f t="shared" si="0"/>
        <v>410000</v>
      </c>
      <c r="C25" s="43">
        <f t="shared" si="1"/>
        <v>820000</v>
      </c>
      <c r="D25" s="46">
        <f t="shared" si="2"/>
        <v>1000000</v>
      </c>
      <c r="E25" s="43">
        <f t="shared" si="3"/>
        <v>2520000</v>
      </c>
      <c r="F25" s="44"/>
      <c r="G25" s="42">
        <f t="shared" si="9"/>
        <v>922500</v>
      </c>
      <c r="H25" s="43">
        <f t="shared" si="4"/>
        <v>1845000</v>
      </c>
      <c r="I25" s="43">
        <f t="shared" si="5"/>
        <v>3690000</v>
      </c>
      <c r="J25" s="43">
        <f t="shared" si="6"/>
        <v>3780000</v>
      </c>
      <c r="K25" s="44"/>
      <c r="L25" s="43">
        <f t="shared" si="7"/>
        <v>615000</v>
      </c>
      <c r="M25" s="42">
        <f t="shared" si="8"/>
        <v>630000</v>
      </c>
    </row>
    <row r="26" spans="1:13" x14ac:dyDescent="0.25">
      <c r="A26" s="44"/>
      <c r="B26" s="43">
        <f t="shared" si="0"/>
        <v>430000</v>
      </c>
      <c r="C26" s="43">
        <f t="shared" si="1"/>
        <v>860000</v>
      </c>
      <c r="D26" s="46">
        <f t="shared" si="2"/>
        <v>1040000</v>
      </c>
      <c r="E26" s="43">
        <f t="shared" si="3"/>
        <v>2640000</v>
      </c>
      <c r="F26" s="44"/>
      <c r="G26" s="42">
        <f t="shared" si="9"/>
        <v>967500</v>
      </c>
      <c r="H26" s="43">
        <f t="shared" si="4"/>
        <v>1935000</v>
      </c>
      <c r="I26" s="43">
        <f t="shared" si="5"/>
        <v>3870000</v>
      </c>
      <c r="J26" s="43">
        <f t="shared" si="6"/>
        <v>3960000</v>
      </c>
      <c r="K26" s="44"/>
      <c r="L26" s="43">
        <f t="shared" si="7"/>
        <v>645000</v>
      </c>
      <c r="M26" s="42">
        <f t="shared" si="8"/>
        <v>660000</v>
      </c>
    </row>
    <row r="27" spans="1:13" x14ac:dyDescent="0.25">
      <c r="A27" s="44"/>
      <c r="B27" s="43">
        <f t="shared" si="0"/>
        <v>450000</v>
      </c>
      <c r="C27" s="43">
        <f t="shared" si="1"/>
        <v>900000</v>
      </c>
      <c r="D27" s="46">
        <f t="shared" si="2"/>
        <v>1080000</v>
      </c>
      <c r="E27" s="43">
        <f t="shared" si="3"/>
        <v>2760000</v>
      </c>
      <c r="F27" s="44"/>
      <c r="G27" s="42">
        <f t="shared" si="9"/>
        <v>1012500</v>
      </c>
      <c r="H27" s="43">
        <f t="shared" si="4"/>
        <v>2025000</v>
      </c>
      <c r="I27" s="43">
        <f t="shared" si="5"/>
        <v>4050000</v>
      </c>
      <c r="J27" s="43">
        <f t="shared" si="6"/>
        <v>4140000</v>
      </c>
      <c r="K27" s="44"/>
      <c r="L27" s="43">
        <f t="shared" si="7"/>
        <v>675000</v>
      </c>
      <c r="M27" s="42">
        <f t="shared" si="8"/>
        <v>690000</v>
      </c>
    </row>
    <row r="28" spans="1:13" x14ac:dyDescent="0.25">
      <c r="A28" s="44"/>
      <c r="B28" s="43">
        <f t="shared" si="0"/>
        <v>470000</v>
      </c>
      <c r="C28" s="43">
        <f t="shared" si="1"/>
        <v>940000</v>
      </c>
      <c r="D28" s="46">
        <f t="shared" si="2"/>
        <v>1120000</v>
      </c>
      <c r="E28" s="43">
        <f t="shared" si="3"/>
        <v>2880000</v>
      </c>
      <c r="F28" s="44"/>
      <c r="G28" s="42">
        <f t="shared" si="9"/>
        <v>1057500</v>
      </c>
      <c r="H28" s="43">
        <f t="shared" si="4"/>
        <v>2115000</v>
      </c>
      <c r="I28" s="43">
        <f t="shared" si="5"/>
        <v>4230000</v>
      </c>
      <c r="J28" s="43">
        <f t="shared" si="6"/>
        <v>4320000</v>
      </c>
      <c r="K28" s="44"/>
      <c r="L28" s="43">
        <f t="shared" si="7"/>
        <v>705000</v>
      </c>
      <c r="M28" s="42">
        <f t="shared" si="8"/>
        <v>720000</v>
      </c>
    </row>
    <row r="29" spans="1:13" x14ac:dyDescent="0.25">
      <c r="A29" s="44"/>
      <c r="B29" s="43">
        <f t="shared" si="0"/>
        <v>490000</v>
      </c>
      <c r="C29" s="43">
        <f t="shared" si="1"/>
        <v>980000</v>
      </c>
      <c r="D29" s="46">
        <f t="shared" si="2"/>
        <v>1160000</v>
      </c>
      <c r="E29" s="43">
        <f t="shared" si="3"/>
        <v>3000000</v>
      </c>
      <c r="F29" s="44"/>
      <c r="G29" s="42">
        <f t="shared" si="9"/>
        <v>1102500</v>
      </c>
      <c r="H29" s="43">
        <f t="shared" si="4"/>
        <v>2205000</v>
      </c>
      <c r="I29" s="43">
        <f t="shared" si="5"/>
        <v>4410000</v>
      </c>
      <c r="J29" s="43">
        <f t="shared" si="6"/>
        <v>4500000</v>
      </c>
      <c r="K29" s="44"/>
      <c r="L29" s="43">
        <f t="shared" si="7"/>
        <v>735000</v>
      </c>
      <c r="M29" s="42">
        <f t="shared" si="8"/>
        <v>750000</v>
      </c>
    </row>
    <row r="30" spans="1:13" x14ac:dyDescent="0.25">
      <c r="A30" s="44"/>
      <c r="B30" s="43">
        <f t="shared" si="0"/>
        <v>510000</v>
      </c>
      <c r="C30" s="43">
        <f t="shared" si="1"/>
        <v>1020000</v>
      </c>
      <c r="D30" s="46">
        <f t="shared" si="2"/>
        <v>1200000</v>
      </c>
      <c r="E30" s="43">
        <f t="shared" si="3"/>
        <v>3120000</v>
      </c>
      <c r="F30" s="44"/>
      <c r="G30" s="42">
        <f t="shared" si="9"/>
        <v>1147500</v>
      </c>
      <c r="H30" s="43">
        <f t="shared" si="4"/>
        <v>2295000</v>
      </c>
      <c r="I30" s="43">
        <f t="shared" si="5"/>
        <v>4590000</v>
      </c>
      <c r="J30" s="43">
        <f t="shared" si="6"/>
        <v>4680000</v>
      </c>
      <c r="K30" s="44"/>
      <c r="L30" s="43">
        <f t="shared" si="7"/>
        <v>765000</v>
      </c>
      <c r="M30" s="42">
        <f t="shared" si="8"/>
        <v>780000</v>
      </c>
    </row>
    <row r="31" spans="1:13" x14ac:dyDescent="0.25">
      <c r="A31" s="44"/>
      <c r="B31" s="43">
        <f t="shared" si="0"/>
        <v>530000</v>
      </c>
      <c r="C31" s="43">
        <f t="shared" si="1"/>
        <v>1060000</v>
      </c>
      <c r="D31" s="46">
        <f t="shared" si="2"/>
        <v>1240000</v>
      </c>
      <c r="E31" s="43">
        <f t="shared" si="3"/>
        <v>3240000</v>
      </c>
      <c r="F31" s="44"/>
      <c r="G31" s="42">
        <f t="shared" si="9"/>
        <v>1192500</v>
      </c>
      <c r="H31" s="43">
        <f t="shared" si="4"/>
        <v>2385000</v>
      </c>
      <c r="I31" s="43">
        <f t="shared" si="5"/>
        <v>4770000</v>
      </c>
      <c r="J31" s="43">
        <f t="shared" si="6"/>
        <v>4860000</v>
      </c>
      <c r="K31" s="44"/>
      <c r="L31" s="43">
        <f t="shared" si="7"/>
        <v>795000</v>
      </c>
      <c r="M31" s="42">
        <f t="shared" si="8"/>
        <v>810000</v>
      </c>
    </row>
  </sheetData>
  <mergeCells count="10">
    <mergeCell ref="A3:A4"/>
    <mergeCell ref="B3:B4"/>
    <mergeCell ref="M3:M4"/>
    <mergeCell ref="A1:M1"/>
    <mergeCell ref="B2:M2"/>
    <mergeCell ref="G3:J3"/>
    <mergeCell ref="F3:F4"/>
    <mergeCell ref="K3:K4"/>
    <mergeCell ref="L3:L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 ТО-2</vt:lpstr>
      <vt:lpstr> ДанныеТС SAP удалить столбец G</vt:lpstr>
      <vt:lpstr>Данные ТО</vt:lpstr>
      <vt:lpstr>Регламент ТО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2018-06-14T11:08:13Z</dcterms:modified>
</cp:coreProperties>
</file>