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725"/>
  </bookViews>
  <sheets>
    <sheet name="Вариант 1" sheetId="4" r:id="rId1"/>
    <sheet name="Вариант 2" sheetId="2" r:id="rId2"/>
  </sheets>
  <calcPr calcId="152511"/>
</workbook>
</file>

<file path=xl/calcChain.xml><?xml version="1.0" encoding="utf-8"?>
<calcChain xmlns="http://schemas.openxmlformats.org/spreadsheetml/2006/main">
  <c r="B2" i="2" l="1" a="1"/>
  <c r="B2" i="2" s="1"/>
  <c r="B3" i="2" a="1"/>
  <c r="B3" i="2" s="1"/>
  <c r="B4" i="2" a="1"/>
  <c r="B4" i="2" s="1"/>
  <c r="B2" i="4" a="1"/>
  <c r="B2" i="4" s="1"/>
  <c r="B3" i="4" a="1"/>
  <c r="B3" i="4" s="1"/>
  <c r="B4" i="4" a="1"/>
  <c r="B4" i="4" s="1"/>
  <c r="G5" i="4"/>
  <c r="B1" i="4"/>
  <c r="B5" i="2" l="1" a="1"/>
  <c r="B5" i="2" s="1"/>
  <c r="C1" i="4"/>
  <c r="D1" i="4"/>
  <c r="B5" i="4" a="1"/>
  <c r="B5" i="4" s="1"/>
  <c r="D4" i="4"/>
  <c r="D1" i="2"/>
  <c r="D4" i="2"/>
  <c r="D2" i="2"/>
  <c r="C6" i="4" l="1" a="1"/>
  <c r="C6" i="4" s="1"/>
  <c r="C6" i="2" a="1"/>
  <c r="C6" i="2" s="1"/>
  <c r="D2" i="4"/>
  <c r="D3" i="4"/>
  <c r="E2" i="4"/>
  <c r="C4" i="4" a="1"/>
  <c r="C4" i="4" s="1"/>
  <c r="C4" i="2" a="1"/>
  <c r="C4" i="2" s="1"/>
  <c r="C1" i="2"/>
  <c r="D3" i="2"/>
  <c r="E2" i="2"/>
  <c r="G5" i="2"/>
  <c r="B1" i="2"/>
  <c r="B7" i="4" l="1" a="1"/>
  <c r="B7" i="4" s="1"/>
  <c r="B8" i="4" a="1"/>
  <c r="B8" i="4" s="1"/>
  <c r="B6" i="4" a="1"/>
  <c r="B6" i="4" s="1"/>
  <c r="B7" i="2" a="1"/>
  <c r="B7" i="2" s="1"/>
  <c r="B8" i="2" a="1"/>
  <c r="B8" i="2" s="1"/>
  <c r="D8" i="2" s="1"/>
  <c r="B6" i="2" a="1"/>
  <c r="B6" i="2" s="1"/>
  <c r="D5" i="2"/>
  <c r="B9" i="4" l="1" a="1"/>
  <c r="B9" i="4" s="1"/>
  <c r="B9" i="2" a="1"/>
  <c r="B9" i="2" s="1"/>
  <c r="D6" i="2"/>
  <c r="C8" i="2" a="1"/>
  <c r="C8" i="2" s="1"/>
  <c r="D7" i="2"/>
  <c r="E3" i="2"/>
  <c r="C5" i="2"/>
  <c r="C10" i="4" l="1" a="1"/>
  <c r="C10" i="4" s="1"/>
  <c r="C10" i="2" a="1"/>
  <c r="C10" i="2" s="1"/>
  <c r="D9" i="2"/>
  <c r="B10" i="4" l="1" a="1"/>
  <c r="B10" i="4" s="1"/>
  <c r="B12" i="4" a="1"/>
  <c r="B12" i="4" s="1"/>
  <c r="B11" i="4" a="1"/>
  <c r="B11" i="4" s="1"/>
  <c r="B10" i="2" a="1"/>
  <c r="B10" i="2" s="1"/>
  <c r="B12" i="2" a="1"/>
  <c r="B12" i="2" s="1"/>
  <c r="B11" i="2" a="1"/>
  <c r="B11" i="2" s="1"/>
  <c r="D11" i="2" s="1"/>
  <c r="B13" i="4" l="1" a="1"/>
  <c r="B13" i="4" s="1"/>
  <c r="D12" i="2"/>
  <c r="B13" i="2" a="1"/>
  <c r="B13" i="2" s="1"/>
  <c r="E4" i="2"/>
  <c r="D10" i="2"/>
  <c r="C14" i="4" a="1"/>
  <c r="C14" i="4" s="1"/>
  <c r="C12" i="4" a="1"/>
  <c r="C12" i="4" s="1"/>
  <c r="C9" i="4"/>
  <c r="C9" i="2"/>
  <c r="C12" i="2" a="1"/>
  <c r="C12" i="2" s="1"/>
  <c r="B14" i="4" l="1" a="1"/>
  <c r="B14" i="4" s="1"/>
  <c r="B16" i="4" a="1"/>
  <c r="B16" i="4" s="1"/>
  <c r="B15" i="4" a="1"/>
  <c r="B15" i="4" s="1"/>
  <c r="B17" i="4" a="1"/>
  <c r="B17" i="4" s="1"/>
  <c r="D13" i="2"/>
  <c r="C14" i="2" a="1"/>
  <c r="C14" i="2" s="1"/>
  <c r="B14" i="2" l="1" a="1"/>
  <c r="B14" i="2" s="1"/>
  <c r="D14" i="2" s="1"/>
  <c r="B16" i="2" a="1"/>
  <c r="B16" i="2" s="1"/>
  <c r="B17" i="2" s="1" a="1"/>
  <c r="B17" i="2" s="1"/>
  <c r="B15" i="2" a="1"/>
  <c r="B15" i="2" s="1"/>
  <c r="C13" i="2" s="1"/>
  <c r="C13" i="4"/>
  <c r="C16" i="4" a="1"/>
  <c r="C16" i="4" s="1"/>
  <c r="C16" i="2" a="1"/>
  <c r="C16" i="2" s="1"/>
  <c r="E5" i="2"/>
  <c r="D15" i="2"/>
  <c r="D16" i="2" l="1"/>
  <c r="C18" i="4" a="1"/>
  <c r="C18" i="4" s="1"/>
  <c r="C18" i="2" a="1"/>
  <c r="C18" i="2" s="1"/>
  <c r="D17" i="2"/>
  <c r="B18" i="4" l="1" a="1"/>
  <c r="B18" i="4" s="1"/>
  <c r="B20" i="4" a="1"/>
  <c r="B20" i="4" s="1"/>
  <c r="B21" i="4" s="1" a="1"/>
  <c r="B21" i="4" s="1"/>
  <c r="B19" i="4" a="1"/>
  <c r="B19" i="4" s="1"/>
  <c r="B19" i="2" a="1"/>
  <c r="B19" i="2" s="1"/>
  <c r="D19" i="2" s="1"/>
  <c r="B18" i="2" a="1"/>
  <c r="B18" i="2" s="1"/>
  <c r="B20" i="2" a="1"/>
  <c r="B20" i="2" s="1"/>
  <c r="B21" i="2" s="1" a="1"/>
  <c r="B21" i="2" s="1"/>
  <c r="D20" i="2" l="1"/>
  <c r="C17" i="4"/>
  <c r="C20" i="4" a="1"/>
  <c r="C20" i="4" s="1"/>
  <c r="C17" i="2"/>
  <c r="E6" i="2"/>
  <c r="D18" i="2"/>
  <c r="C20" i="2" a="1"/>
  <c r="C20" i="2" s="1"/>
  <c r="C22" i="4" l="1" a="1"/>
  <c r="C22" i="4" s="1"/>
  <c r="C22" i="2" a="1"/>
  <c r="C22" i="2" s="1"/>
  <c r="D21" i="2"/>
  <c r="B23" i="4" l="1" a="1"/>
  <c r="B23" i="4" s="1"/>
  <c r="B22" i="4" a="1"/>
  <c r="B22" i="4" s="1"/>
  <c r="B24" i="4" a="1"/>
  <c r="B24" i="4" s="1"/>
  <c r="B25" i="4" s="1" a="1"/>
  <c r="B25" i="4" s="1"/>
  <c r="B23" i="2" a="1"/>
  <c r="B23" i="2" s="1"/>
  <c r="B22" i="2" a="1"/>
  <c r="B22" i="2" s="1"/>
  <c r="B24" i="2" a="1"/>
  <c r="B24" i="2" s="1"/>
  <c r="B25" i="2" s="1" a="1"/>
  <c r="B25" i="2" s="1"/>
  <c r="D23" i="2"/>
  <c r="C24" i="4" l="1" a="1"/>
  <c r="C24" i="4" s="1"/>
  <c r="C21" i="4"/>
  <c r="D22" i="2"/>
  <c r="C21" i="2"/>
  <c r="E7" i="2"/>
  <c r="C24" i="2" a="1"/>
  <c r="C24" i="2" s="1"/>
  <c r="D24" i="2"/>
  <c r="C26" i="4" l="1" a="1"/>
  <c r="C26" i="4" s="1"/>
  <c r="C26" i="2" a="1"/>
  <c r="C26" i="2" s="1"/>
  <c r="D25" i="2"/>
  <c r="B27" i="4" l="1" a="1"/>
  <c r="B27" i="4" s="1"/>
  <c r="B26" i="4" a="1"/>
  <c r="B26" i="4" s="1"/>
  <c r="B28" i="4" a="1"/>
  <c r="B28" i="4" s="1"/>
  <c r="B29" i="4" s="1" a="1"/>
  <c r="B29" i="4" s="1"/>
  <c r="B26" i="2" a="1"/>
  <c r="B26" i="2" s="1"/>
  <c r="B28" i="2" a="1"/>
  <c r="B28" i="2" s="1"/>
  <c r="B29" i="2" s="1" a="1"/>
  <c r="B29" i="2" s="1"/>
  <c r="B27" i="2" a="1"/>
  <c r="B27" i="2" s="1"/>
  <c r="D27" i="2"/>
  <c r="C28" i="4" l="1" a="1"/>
  <c r="C28" i="4" s="1"/>
  <c r="C25" i="4"/>
  <c r="D26" i="2"/>
  <c r="E8" i="2"/>
  <c r="C25" i="2"/>
  <c r="C28" i="2" a="1"/>
  <c r="C28" i="2" s="1"/>
  <c r="D28" i="2"/>
  <c r="C30" i="4" l="1" a="1"/>
  <c r="C30" i="4" s="1"/>
  <c r="C30" i="2" a="1"/>
  <c r="C30" i="2" s="1"/>
  <c r="D29" i="2"/>
  <c r="B30" i="4" l="1" a="1"/>
  <c r="B30" i="4" s="1"/>
  <c r="B32" i="4" a="1"/>
  <c r="B32" i="4" s="1"/>
  <c r="B33" i="4" s="1" a="1"/>
  <c r="B33" i="4" s="1"/>
  <c r="B31" i="4" a="1"/>
  <c r="B31" i="4" s="1"/>
  <c r="B30" i="2" a="1"/>
  <c r="B30" i="2" s="1"/>
  <c r="B32" i="2" a="1"/>
  <c r="B32" i="2" s="1"/>
  <c r="B33" i="2" s="1" a="1"/>
  <c r="B33" i="2" s="1"/>
  <c r="B31" i="2" a="1"/>
  <c r="B31" i="2" s="1"/>
  <c r="D31" i="2" s="1"/>
  <c r="C32" i="4" l="1" a="1"/>
  <c r="C32" i="4" s="1"/>
  <c r="C29" i="4"/>
  <c r="D30" i="2"/>
  <c r="C29" i="2"/>
  <c r="E9" i="2"/>
  <c r="C32" i="2" a="1"/>
  <c r="C32" i="2" s="1"/>
  <c r="D32" i="2"/>
  <c r="C34" i="4" l="1" a="1"/>
  <c r="C34" i="4" s="1"/>
  <c r="C34" i="2" a="1"/>
  <c r="C34" i="2" s="1"/>
  <c r="D33" i="2"/>
  <c r="B35" i="4" l="1" a="1"/>
  <c r="B35" i="4" s="1"/>
  <c r="B34" i="4" a="1"/>
  <c r="B34" i="4" s="1"/>
  <c r="B36" i="4" a="1"/>
  <c r="B36" i="4" s="1"/>
  <c r="B37" i="4" s="1" a="1"/>
  <c r="B37" i="4" s="1"/>
  <c r="B35" i="2" a="1"/>
  <c r="B35" i="2" s="1"/>
  <c r="B34" i="2" a="1"/>
  <c r="B34" i="2" s="1"/>
  <c r="B36" i="2" a="1"/>
  <c r="B36" i="2" s="1"/>
  <c r="B37" i="2" s="1" a="1"/>
  <c r="B37" i="2" s="1"/>
  <c r="D35" i="2"/>
  <c r="C33" i="4" l="1"/>
  <c r="C36" i="4" a="1"/>
  <c r="C36" i="4" s="1"/>
  <c r="D34" i="2"/>
  <c r="C33" i="2"/>
  <c r="E10" i="2"/>
  <c r="C36" i="2" a="1"/>
  <c r="C36" i="2" s="1"/>
  <c r="D36" i="2"/>
  <c r="C38" i="4" l="1" a="1"/>
  <c r="C38" i="4" s="1"/>
  <c r="C38" i="2" a="1"/>
  <c r="C38" i="2" s="1"/>
  <c r="D37" i="2"/>
  <c r="B38" i="4" l="1" a="1"/>
  <c r="B38" i="4" s="1"/>
  <c r="B40" i="4" a="1"/>
  <c r="B40" i="4" s="1"/>
  <c r="B41" i="4" s="1" a="1"/>
  <c r="B41" i="4" s="1"/>
  <c r="B39" i="4" a="1"/>
  <c r="B39" i="4" s="1"/>
  <c r="B39" i="2" a="1"/>
  <c r="B39" i="2" s="1"/>
  <c r="B38" i="2" a="1"/>
  <c r="B38" i="2" s="1"/>
  <c r="B40" i="2" a="1"/>
  <c r="B40" i="2" s="1"/>
  <c r="B41" i="2" s="1" a="1"/>
  <c r="B41" i="2" s="1"/>
  <c r="C37" i="4" l="1"/>
  <c r="C40" i="4" a="1"/>
  <c r="C40" i="4" s="1"/>
  <c r="D39" i="2"/>
  <c r="D38" i="2"/>
  <c r="E11" i="2"/>
  <c r="C37" i="2"/>
  <c r="C40" i="2" a="1"/>
  <c r="C40" i="2" s="1"/>
  <c r="D40" i="2"/>
  <c r="C42" i="4" l="1" a="1"/>
  <c r="C42" i="4" s="1"/>
  <c r="C42" i="2" a="1"/>
  <c r="C42" i="2" s="1"/>
  <c r="D41" i="2"/>
  <c r="B43" i="4" l="1" a="1"/>
  <c r="B43" i="4" s="1"/>
  <c r="B42" i="4" a="1"/>
  <c r="B42" i="4" s="1"/>
  <c r="B44" i="4" a="1"/>
  <c r="B44" i="4" s="1"/>
  <c r="B45" i="4" s="1" a="1"/>
  <c r="B45" i="4" s="1"/>
  <c r="B42" i="2" a="1"/>
  <c r="B42" i="2" s="1"/>
  <c r="B44" i="2" a="1"/>
  <c r="B44" i="2" s="1"/>
  <c r="B45" i="2" s="1" a="1"/>
  <c r="B45" i="2" s="1"/>
  <c r="B43" i="2" a="1"/>
  <c r="B43" i="2" s="1"/>
  <c r="C44" i="4" l="1" a="1"/>
  <c r="C44" i="4" s="1"/>
  <c r="C41" i="4"/>
  <c r="D43" i="2"/>
  <c r="C44" i="2" a="1"/>
  <c r="C44" i="2" s="1"/>
  <c r="D44" i="2"/>
  <c r="D42" i="2"/>
  <c r="C41" i="2"/>
  <c r="E12" i="2"/>
  <c r="C46" i="4" l="1" a="1"/>
  <c r="C46" i="4" s="1"/>
  <c r="C46" i="2" a="1"/>
  <c r="C46" i="2" s="1"/>
  <c r="D45" i="2"/>
  <c r="B47" i="4" l="1" a="1"/>
  <c r="B47" i="4" s="1"/>
  <c r="B46" i="4" a="1"/>
  <c r="B46" i="4" s="1"/>
  <c r="B48" i="4" a="1"/>
  <c r="B48" i="4" s="1"/>
  <c r="B49" i="4" s="1" a="1"/>
  <c r="B49" i="4" s="1"/>
  <c r="B46" i="2" a="1"/>
  <c r="B46" i="2" s="1"/>
  <c r="B48" i="2" a="1"/>
  <c r="B48" i="2" s="1"/>
  <c r="B49" i="2" s="1" a="1"/>
  <c r="B49" i="2" s="1"/>
  <c r="B47" i="2" a="1"/>
  <c r="B47" i="2" s="1"/>
  <c r="D47" i="2" s="1"/>
  <c r="C48" i="4" l="1" a="1"/>
  <c r="C48" i="4" s="1"/>
  <c r="C45" i="4"/>
  <c r="C48" i="2" a="1"/>
  <c r="C48" i="2" s="1"/>
  <c r="D48" i="2"/>
  <c r="D46" i="2"/>
  <c r="C45" i="2"/>
  <c r="E13" i="2"/>
  <c r="C50" i="4" l="1" a="1"/>
  <c r="C50" i="4" s="1"/>
  <c r="C50" i="2" a="1"/>
  <c r="C50" i="2" s="1"/>
  <c r="D49" i="2"/>
  <c r="B51" i="4" l="1" a="1"/>
  <c r="B51" i="4" s="1"/>
  <c r="B50" i="4" a="1"/>
  <c r="B50" i="4" s="1"/>
  <c r="B52" i="4" a="1"/>
  <c r="B52" i="4" s="1"/>
  <c r="B53" i="4" s="1" a="1"/>
  <c r="B53" i="4" s="1"/>
  <c r="B51" i="2" a="1"/>
  <c r="B51" i="2" s="1"/>
  <c r="B50" i="2" a="1"/>
  <c r="B50" i="2" s="1"/>
  <c r="B52" i="2" a="1"/>
  <c r="B52" i="2" s="1"/>
  <c r="B53" i="2" s="1" a="1"/>
  <c r="B53" i="2" s="1"/>
  <c r="D51" i="2"/>
  <c r="C52" i="4" l="1" a="1"/>
  <c r="C52" i="4" s="1"/>
  <c r="C49" i="4"/>
  <c r="D50" i="2"/>
  <c r="E14" i="2"/>
  <c r="C49" i="2"/>
  <c r="C52" i="2" a="1"/>
  <c r="C52" i="2" s="1"/>
  <c r="D52" i="2"/>
  <c r="C54" i="4" l="1" a="1"/>
  <c r="C54" i="4" s="1"/>
  <c r="C54" i="2" a="1"/>
  <c r="C54" i="2" s="1"/>
  <c r="D53" i="2"/>
  <c r="B55" i="4" l="1" a="1"/>
  <c r="B55" i="4" s="1"/>
  <c r="B54" i="4" a="1"/>
  <c r="B54" i="4" s="1"/>
  <c r="B56" i="4" a="1"/>
  <c r="B56" i="4" s="1"/>
  <c r="B57" i="4" s="1" a="1"/>
  <c r="B57" i="4" s="1"/>
  <c r="B55" i="2" a="1"/>
  <c r="B55" i="2" s="1"/>
  <c r="B54" i="2" a="1"/>
  <c r="B54" i="2" s="1"/>
  <c r="B56" i="2" a="1"/>
  <c r="B56" i="2" s="1"/>
  <c r="B57" i="2" s="1" a="1"/>
  <c r="B57" i="2" s="1"/>
  <c r="D55" i="2"/>
  <c r="C56" i="4" l="1" a="1"/>
  <c r="C56" i="4" s="1"/>
  <c r="C53" i="4"/>
  <c r="D54" i="2"/>
  <c r="E15" i="2"/>
  <c r="C53" i="2"/>
  <c r="C56" i="2" a="1"/>
  <c r="C56" i="2" s="1"/>
  <c r="D56" i="2"/>
  <c r="C58" i="4" l="1" a="1"/>
  <c r="C58" i="4" s="1"/>
  <c r="C58" i="2" a="1"/>
  <c r="C58" i="2" s="1"/>
  <c r="D57" i="2"/>
  <c r="B59" i="4" l="1" a="1"/>
  <c r="B59" i="4" s="1"/>
  <c r="B58" i="4" a="1"/>
  <c r="B58" i="4" s="1"/>
  <c r="B60" i="4" a="1"/>
  <c r="B60" i="4" s="1"/>
  <c r="B61" i="4" s="1" a="1"/>
  <c r="B61" i="4" s="1"/>
  <c r="B58" i="2" a="1"/>
  <c r="B58" i="2" s="1"/>
  <c r="B60" i="2" a="1"/>
  <c r="B60" i="2" s="1"/>
  <c r="B61" i="2" s="1" a="1"/>
  <c r="B61" i="2" s="1"/>
  <c r="B59" i="2" a="1"/>
  <c r="B59" i="2" s="1"/>
  <c r="D59" i="2" s="1"/>
  <c r="C60" i="4" l="1" a="1"/>
  <c r="C60" i="4" s="1"/>
  <c r="C57" i="4"/>
  <c r="C60" i="2" a="1"/>
  <c r="C60" i="2" s="1"/>
  <c r="D60" i="2"/>
  <c r="D58" i="2"/>
  <c r="E16" i="2"/>
  <c r="C57" i="2"/>
  <c r="C62" i="4" l="1" a="1"/>
  <c r="C62" i="4" s="1"/>
  <c r="C62" i="2" a="1"/>
  <c r="C62" i="2" s="1"/>
  <c r="D61" i="2"/>
  <c r="B63" i="4" l="1" a="1"/>
  <c r="B63" i="4" s="1"/>
  <c r="B62" i="4" a="1"/>
  <c r="B62" i="4" s="1"/>
  <c r="B64" i="4" a="1"/>
  <c r="B64" i="4" s="1"/>
  <c r="B65" i="4" s="1" a="1"/>
  <c r="B65" i="4" s="1"/>
  <c r="B62" i="2" a="1"/>
  <c r="B62" i="2" s="1"/>
  <c r="B64" i="2" a="1"/>
  <c r="B64" i="2" s="1"/>
  <c r="B65" i="2" s="1" a="1"/>
  <c r="B65" i="2" s="1"/>
  <c r="B63" i="2" a="1"/>
  <c r="B63" i="2" s="1"/>
  <c r="D63" i="2"/>
  <c r="C64" i="4" l="1" a="1"/>
  <c r="C64" i="4" s="1"/>
  <c r="D62" i="2"/>
  <c r="E17" i="2"/>
  <c r="C61" i="2"/>
  <c r="C64" i="2" a="1"/>
  <c r="C64" i="2" s="1"/>
  <c r="D64" i="2"/>
  <c r="C66" i="4" l="1" a="1"/>
  <c r="C66" i="4" s="1"/>
  <c r="C66" i="2" a="1"/>
  <c r="C66" i="2" s="1"/>
  <c r="D65" i="2"/>
  <c r="B67" i="4" l="1" a="1"/>
  <c r="B67" i="4" s="1"/>
  <c r="B66" i="4" a="1"/>
  <c r="B66" i="4" s="1"/>
  <c r="B68" i="4" a="1"/>
  <c r="B68" i="4" s="1"/>
  <c r="B69" i="4" s="1" a="1"/>
  <c r="B69" i="4" s="1"/>
  <c r="B67" i="2" a="1"/>
  <c r="B67" i="2" s="1"/>
  <c r="D67" i="2" s="1"/>
  <c r="B66" i="2" a="1"/>
  <c r="B66" i="2" s="1"/>
  <c r="B68" i="2" a="1"/>
  <c r="B68" i="2" s="1"/>
  <c r="B69" i="2" s="1" a="1"/>
  <c r="B69" i="2" s="1"/>
  <c r="C68" i="4" l="1" a="1"/>
  <c r="C68" i="4" s="1"/>
  <c r="C61" i="4"/>
  <c r="C68" i="2" a="1"/>
  <c r="C68" i="2" s="1"/>
  <c r="D68" i="2"/>
  <c r="D66" i="2"/>
  <c r="E18" i="2"/>
  <c r="C65" i="2"/>
  <c r="C70" i="4" l="1" a="1"/>
  <c r="C70" i="4" s="1"/>
  <c r="C70" i="2" a="1"/>
  <c r="C70" i="2" s="1"/>
  <c r="D69" i="2"/>
  <c r="B71" i="4" l="1" a="1"/>
  <c r="B71" i="4" s="1"/>
  <c r="B70" i="4" a="1"/>
  <c r="B70" i="4" s="1"/>
  <c r="B72" i="4" a="1"/>
  <c r="B72" i="4" s="1"/>
  <c r="B73" i="4" s="1" a="1"/>
  <c r="B73" i="4" s="1"/>
  <c r="B71" i="2" a="1"/>
  <c r="B71" i="2" s="1"/>
  <c r="B70" i="2" a="1"/>
  <c r="B70" i="2" s="1"/>
  <c r="B72" i="2" a="1"/>
  <c r="B72" i="2" s="1"/>
  <c r="B73" i="2" s="1" a="1"/>
  <c r="B73" i="2" s="1"/>
  <c r="D71" i="2"/>
  <c r="C72" i="4" l="1" a="1"/>
  <c r="C72" i="4" s="1"/>
  <c r="C65" i="4"/>
  <c r="C72" i="2" a="1"/>
  <c r="C72" i="2" s="1"/>
  <c r="D72" i="2"/>
  <c r="D70" i="2"/>
  <c r="E19" i="2"/>
  <c r="C69" i="2"/>
  <c r="C74" i="4" l="1" a="1"/>
  <c r="C74" i="4" s="1"/>
  <c r="C74" i="2" a="1"/>
  <c r="C74" i="2" s="1"/>
  <c r="D73" i="2"/>
  <c r="B75" i="4" l="1" a="1"/>
  <c r="B75" i="4" s="1"/>
  <c r="B74" i="4" a="1"/>
  <c r="B74" i="4" s="1"/>
  <c r="B76" i="4" a="1"/>
  <c r="B76" i="4" s="1"/>
  <c r="B77" i="4" s="1" a="1"/>
  <c r="B77" i="4" s="1"/>
  <c r="B74" i="2" a="1"/>
  <c r="B74" i="2" s="1"/>
  <c r="B76" i="2" a="1"/>
  <c r="B76" i="2" s="1"/>
  <c r="B77" i="2" s="1" a="1"/>
  <c r="B77" i="2" s="1"/>
  <c r="B75" i="2" a="1"/>
  <c r="B75" i="2" s="1"/>
  <c r="D75" i="2"/>
  <c r="D5" i="4"/>
  <c r="D7" i="4"/>
  <c r="D8" i="4"/>
  <c r="C76" i="4" l="1" a="1"/>
  <c r="C76" i="4" s="1"/>
  <c r="C69" i="4"/>
  <c r="C76" i="2" a="1"/>
  <c r="C76" i="2" s="1"/>
  <c r="D76" i="2"/>
  <c r="D74" i="2"/>
  <c r="C73" i="2"/>
  <c r="E20" i="2"/>
  <c r="C5" i="4"/>
  <c r="C8" i="4" a="1"/>
  <c r="C8" i="4" s="1"/>
  <c r="E3" i="4"/>
  <c r="D6" i="4"/>
  <c r="C78" i="4" l="1" a="1"/>
  <c r="C78" i="4" s="1"/>
  <c r="C78" i="2" a="1"/>
  <c r="C78" i="2" s="1"/>
  <c r="D77" i="2"/>
  <c r="D12" i="4"/>
  <c r="D9" i="4"/>
  <c r="B79" i="4" l="1" a="1"/>
  <c r="B79" i="4" s="1"/>
  <c r="B78" i="4" a="1"/>
  <c r="B78" i="4" s="1"/>
  <c r="B80" i="4" a="1"/>
  <c r="B80" i="4" s="1"/>
  <c r="B81" i="4" s="1" a="1"/>
  <c r="B81" i="4" s="1"/>
  <c r="B78" i="2" a="1"/>
  <c r="B78" i="2" s="1"/>
  <c r="B80" i="2" a="1"/>
  <c r="B80" i="2" s="1"/>
  <c r="B81" i="2" s="1" a="1"/>
  <c r="B81" i="2" s="1"/>
  <c r="B79" i="2" a="1"/>
  <c r="B79" i="2" s="1"/>
  <c r="D79" i="2" s="1"/>
  <c r="D11" i="4"/>
  <c r="D10" i="4"/>
  <c r="E4" i="4"/>
  <c r="C80" i="4" l="1" a="1"/>
  <c r="C80" i="4" s="1"/>
  <c r="C73" i="4"/>
  <c r="D78" i="2"/>
  <c r="C77" i="2"/>
  <c r="E21" i="2"/>
  <c r="C80" i="2" a="1"/>
  <c r="C80" i="2" s="1"/>
  <c r="D80" i="2"/>
  <c r="D13" i="4"/>
  <c r="C82" i="4" l="1" a="1"/>
  <c r="C82" i="4" s="1"/>
  <c r="C82" i="2" a="1"/>
  <c r="C82" i="2" s="1"/>
  <c r="D81" i="2"/>
  <c r="D16" i="4"/>
  <c r="D14" i="4"/>
  <c r="D15" i="4"/>
  <c r="E5" i="4"/>
  <c r="B83" i="4" l="1" a="1"/>
  <c r="B83" i="4" s="1"/>
  <c r="B82" i="4" a="1"/>
  <c r="B82" i="4" s="1"/>
  <c r="B84" i="4" a="1"/>
  <c r="B84" i="4" s="1"/>
  <c r="B85" i="4" s="1" a="1"/>
  <c r="B85" i="4" s="1"/>
  <c r="B83" i="2" a="1"/>
  <c r="B83" i="2" s="1"/>
  <c r="B82" i="2" a="1"/>
  <c r="B82" i="2" s="1"/>
  <c r="B84" i="2" a="1"/>
  <c r="B84" i="2" s="1"/>
  <c r="B85" i="2" s="1" a="1"/>
  <c r="B85" i="2" s="1"/>
  <c r="D83" i="2"/>
  <c r="D18" i="4"/>
  <c r="D17" i="4"/>
  <c r="C84" i="4" l="1" a="1"/>
  <c r="C84" i="4" s="1"/>
  <c r="C77" i="4"/>
  <c r="C84" i="2" a="1"/>
  <c r="C84" i="2" s="1"/>
  <c r="D84" i="2"/>
  <c r="D82" i="2"/>
  <c r="C81" i="2"/>
  <c r="D19" i="4"/>
  <c r="D20" i="4"/>
  <c r="E6" i="4"/>
  <c r="C86" i="4" l="1" a="1"/>
  <c r="C86" i="4" s="1"/>
  <c r="C86" i="2" a="1"/>
  <c r="C86" i="2" s="1"/>
  <c r="D85" i="2"/>
  <c r="D22" i="4"/>
  <c r="D21" i="4"/>
  <c r="B87" i="4" l="1" a="1"/>
  <c r="B87" i="4" s="1"/>
  <c r="B86" i="4" a="1"/>
  <c r="B86" i="4" s="1"/>
  <c r="B88" i="4" a="1"/>
  <c r="B88" i="4" s="1"/>
  <c r="B89" i="4" s="1" a="1"/>
  <c r="B89" i="4" s="1"/>
  <c r="B87" i="2" a="1"/>
  <c r="B87" i="2" s="1"/>
  <c r="B86" i="2" a="1"/>
  <c r="B86" i="2" s="1"/>
  <c r="B88" i="2" a="1"/>
  <c r="B88" i="2" s="1"/>
  <c r="B89" i="2" s="1" a="1"/>
  <c r="B89" i="2" s="1"/>
  <c r="D87" i="2"/>
  <c r="D23" i="4"/>
  <c r="D24" i="4"/>
  <c r="E7" i="4"/>
  <c r="C90" i="4" l="1" a="1"/>
  <c r="C90" i="4" s="1"/>
  <c r="C88" i="4" a="1"/>
  <c r="C88" i="4" s="1"/>
  <c r="C81" i="4"/>
  <c r="D86" i="2"/>
  <c r="C85" i="2"/>
  <c r="C88" i="2" a="1"/>
  <c r="C88" i="2" s="1"/>
  <c r="D88" i="2"/>
  <c r="D26" i="4"/>
  <c r="D25" i="4"/>
  <c r="B91" i="4" l="1" a="1"/>
  <c r="B91" i="4" s="1"/>
  <c r="B90" i="4" a="1"/>
  <c r="B90" i="4" s="1"/>
  <c r="B92" i="4"/>
  <c r="C92" i="4" s="1" a="1"/>
  <c r="C92" i="4" s="1"/>
  <c r="C90" i="2" a="1"/>
  <c r="C90" i="2" s="1"/>
  <c r="D89" i="2"/>
  <c r="B92" i="2" a="1"/>
  <c r="B92" i="2" s="1"/>
  <c r="D27" i="4"/>
  <c r="D28" i="4"/>
  <c r="E8" i="4"/>
  <c r="B90" i="2" l="1" a="1"/>
  <c r="B90" i="2" s="1"/>
  <c r="B91" i="2" a="1"/>
  <c r="B91" i="2" s="1"/>
  <c r="D91" i="2" s="1"/>
  <c r="C89" i="4"/>
  <c r="C85" i="4"/>
  <c r="C92" i="2" a="1"/>
  <c r="C92" i="2" s="1"/>
  <c r="D92" i="2"/>
  <c r="D30" i="4"/>
  <c r="D29" i="4"/>
  <c r="D90" i="2" l="1"/>
  <c r="C89" i="2"/>
  <c r="D31" i="4"/>
  <c r="D32" i="4"/>
  <c r="E9" i="4"/>
  <c r="D33" i="4" l="1"/>
  <c r="D34" i="4" l="1"/>
  <c r="D36" i="4"/>
  <c r="D35" i="4"/>
  <c r="E10" i="4"/>
  <c r="D37" i="4" l="1"/>
  <c r="D38" i="4" l="1"/>
  <c r="D39" i="4"/>
  <c r="D40" i="4"/>
  <c r="E11" i="4"/>
  <c r="D41" i="4" l="1"/>
  <c r="D42" i="4" l="1"/>
  <c r="D44" i="4"/>
  <c r="D43" i="4"/>
  <c r="E12" i="4"/>
  <c r="D46" i="4" l="1"/>
  <c r="D45" i="4"/>
  <c r="D47" i="4" l="1"/>
  <c r="D48" i="4"/>
  <c r="E13" i="4"/>
  <c r="D49" i="4" l="1"/>
  <c r="D50" i="4" l="1"/>
  <c r="D52" i="4"/>
  <c r="D51" i="4"/>
  <c r="E14" i="4"/>
  <c r="D54" i="4" l="1"/>
  <c r="D53" i="4"/>
  <c r="D56" i="4" l="1"/>
  <c r="D55" i="4"/>
  <c r="E15" i="4"/>
  <c r="D57" i="4" l="1"/>
  <c r="D58" i="4" l="1"/>
  <c r="D59" i="4"/>
  <c r="D60" i="4"/>
  <c r="E16" i="4"/>
  <c r="D61" i="4" l="1"/>
  <c r="D62" i="4" l="1"/>
  <c r="D63" i="4"/>
  <c r="D64" i="4"/>
  <c r="E17" i="4"/>
  <c r="D65" i="4" l="1"/>
  <c r="D67" i="4"/>
  <c r="D66" i="4"/>
  <c r="D68" i="4" l="1"/>
  <c r="E18" i="4"/>
  <c r="D69" i="4" l="1"/>
  <c r="D71" i="4"/>
  <c r="D70" i="4"/>
  <c r="D72" i="4" l="1"/>
  <c r="E19" i="4"/>
  <c r="D73" i="4" l="1"/>
  <c r="D74" i="4"/>
  <c r="D75" i="4"/>
  <c r="D76" i="4" l="1"/>
  <c r="E20" i="4"/>
  <c r="D77" i="4" l="1"/>
  <c r="D78" i="4"/>
  <c r="D79" i="4"/>
  <c r="D80" i="4" l="1"/>
  <c r="E21" i="4"/>
  <c r="D81" i="4" l="1"/>
  <c r="D83" i="4"/>
  <c r="D82" i="4"/>
  <c r="D84" i="4" l="1"/>
  <c r="D85" i="4" l="1"/>
  <c r="D87" i="4"/>
  <c r="D86" i="4"/>
  <c r="D88" i="4" l="1"/>
  <c r="D89" i="4" l="1"/>
  <c r="D90" i="4"/>
  <c r="D91" i="4"/>
  <c r="D92" i="4" l="1"/>
  <c r="H19" i="4" l="1" a="1"/>
  <c r="H19" i="4" s="1"/>
  <c r="H21" i="4" a="1"/>
  <c r="H21" i="4" s="1"/>
  <c r="H20" i="4" a="1"/>
  <c r="H20" i="4" s="1"/>
  <c r="H17" i="4" a="1"/>
  <c r="H17" i="4" s="1"/>
  <c r="H18" i="4" a="1"/>
  <c r="H18" i="4" s="1"/>
  <c r="H13" i="4" a="1"/>
  <c r="H13" i="4" s="1"/>
  <c r="H14" i="4" a="1"/>
  <c r="H14" i="4" s="1"/>
  <c r="H16" i="4" a="1"/>
  <c r="H16" i="4" s="1"/>
  <c r="H15" i="4" a="1"/>
  <c r="H15" i="4" s="1"/>
  <c r="H3" i="4" a="1"/>
  <c r="H3" i="4" s="1"/>
  <c r="H10" i="4" a="1"/>
  <c r="H10" i="4" s="1"/>
  <c r="H5" i="4" a="1"/>
  <c r="H5" i="4" s="1"/>
  <c r="H9" i="4" a="1"/>
  <c r="H9" i="4" s="1"/>
  <c r="H7" i="4" a="1"/>
  <c r="H7" i="4" s="1"/>
  <c r="H4" i="4" a="1"/>
  <c r="H4" i="4" s="1"/>
  <c r="H8" i="4" a="1"/>
  <c r="H8" i="4" s="1"/>
  <c r="H12" i="4" a="1"/>
  <c r="H12" i="4" s="1"/>
  <c r="H11" i="4" a="1"/>
  <c r="H11" i="4" s="1"/>
  <c r="H6" i="4" a="1"/>
  <c r="H6" i="4" s="1"/>
  <c r="H2" i="4" a="1"/>
  <c r="H2" i="4" s="1"/>
</calcChain>
</file>

<file path=xl/sharedStrings.xml><?xml version="1.0" encoding="utf-8"?>
<sst xmlns="http://schemas.openxmlformats.org/spreadsheetml/2006/main" count="10" uniqueCount="5">
  <si>
    <t>Группы сумирования</t>
  </si>
  <si>
    <t xml:space="preserve">мин </t>
  </si>
  <si>
    <t>макс</t>
  </si>
  <si>
    <t>остаток</t>
  </si>
  <si>
    <t>сумарность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</si>
</sst>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;;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Font="1" applyFill="1" applyBorder="1" applyAlignment="1" applyProtection="1">
      <alignment horizontal="left" vertical="top"/>
    </xf>
    <xf numFmtId="0" fontId="0" fillId="0" borderId="0" xfId="0" applyFont="1" applyFill="1" applyBorder="1" applyAlignment="1" applyProtection="1">
      <alignment horizontal="left"/>
    </xf>
    <xf numFmtId="0" fontId="0" fillId="0" borderId="1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Font="1"/>
    <xf numFmtId="0" fontId="0" fillId="0" borderId="1" xfId="0" applyNumberFormat="1" applyFont="1" applyFill="1" applyBorder="1" applyAlignment="1" applyProtection="1">
      <alignment horizontal="center"/>
      <protection locked="0"/>
    </xf>
    <xf numFmtId="0" fontId="0" fillId="0" borderId="0" xfId="0" applyNumberFormat="1" applyFont="1" applyFill="1" applyBorder="1" applyAlignment="1" applyProtection="1">
      <alignment horizontal="right"/>
      <protection locked="0"/>
    </xf>
    <xf numFmtId="1" fontId="0" fillId="0" borderId="0" xfId="0" applyNumberFormat="1" applyFont="1" applyFill="1" applyBorder="1" applyAlignment="1" applyProtection="1">
      <alignment horizontal="left" vertical="top"/>
      <protection locked="0"/>
    </xf>
    <xf numFmtId="0" fontId="0" fillId="0" borderId="1" xfId="0" applyNumberFormat="1" applyFont="1" applyFill="1" applyBorder="1" applyAlignment="1" applyProtection="1">
      <alignment horizontal="left"/>
      <protection locked="0"/>
    </xf>
    <xf numFmtId="1" fontId="0" fillId="0" borderId="0" xfId="0" applyNumberFormat="1" applyFont="1" applyFill="1" applyBorder="1" applyAlignment="1" applyProtection="1">
      <alignment horizontal="left"/>
      <protection locked="0"/>
    </xf>
    <xf numFmtId="0" fontId="0" fillId="0" borderId="0" xfId="0" applyNumberFormat="1" applyFont="1" applyFill="1" applyBorder="1" applyAlignment="1" applyProtection="1">
      <alignment horizontal="left"/>
      <protection locked="0"/>
    </xf>
    <xf numFmtId="0" fontId="0" fillId="0" borderId="0" xfId="0" applyNumberFormat="1" applyFont="1" applyFill="1" applyBorder="1" applyAlignment="1" applyProtection="1">
      <alignment horizontal="right" vertical="top"/>
      <protection locked="0"/>
    </xf>
    <xf numFmtId="0" fontId="0" fillId="0" borderId="0" xfId="0" applyFont="1" applyBorder="1" applyAlignment="1">
      <alignment horizontal="left"/>
    </xf>
    <xf numFmtId="0" fontId="0" fillId="0" borderId="0" xfId="0" applyNumberFormat="1" applyFont="1" applyFill="1" applyBorder="1" applyAlignment="1" applyProtection="1">
      <alignment horizontal="right" vertical="center"/>
      <protection locked="0"/>
    </xf>
    <xf numFmtId="0" fontId="0" fillId="0" borderId="0" xfId="0" applyFont="1" applyFill="1" applyBorder="1" applyAlignment="1" applyProtection="1">
      <alignment horizontal="left" vertical="center"/>
    </xf>
    <xf numFmtId="0" fontId="0" fillId="0" borderId="0" xfId="0" applyFont="1" applyFill="1" applyBorder="1" applyAlignment="1">
      <alignment horizontal="left"/>
    </xf>
    <xf numFmtId="0" fontId="0" fillId="0" borderId="0" xfId="0" applyFont="1" applyAlignment="1">
      <alignment horizontal="left"/>
    </xf>
    <xf numFmtId="1" fontId="0" fillId="0" borderId="2" xfId="0" applyNumberFormat="1" applyFont="1" applyFill="1" applyBorder="1" applyAlignment="1" applyProtection="1">
      <alignment horizontal="left" vertical="top"/>
      <protection locked="0"/>
    </xf>
    <xf numFmtId="1" fontId="0" fillId="0" borderId="2" xfId="0" applyNumberFormat="1" applyFont="1" applyFill="1" applyBorder="1" applyAlignment="1" applyProtection="1">
      <alignment horizontal="center"/>
      <protection locked="0"/>
    </xf>
    <xf numFmtId="1" fontId="0" fillId="0" borderId="2" xfId="0" applyNumberFormat="1" applyFont="1" applyFill="1" applyBorder="1" applyAlignment="1" applyProtection="1">
      <alignment horizontal="left"/>
      <protection locked="0"/>
    </xf>
    <xf numFmtId="0" fontId="0" fillId="0" borderId="1" xfId="0" applyFont="1" applyFill="1" applyBorder="1" applyAlignment="1" applyProtection="1">
      <alignment horizontal="left" vertical="top"/>
    </xf>
    <xf numFmtId="0" fontId="0" fillId="0" borderId="1" xfId="0" applyNumberFormat="1" applyFont="1" applyFill="1" applyBorder="1" applyAlignment="1" applyProtection="1">
      <alignment horizontal="right"/>
      <protection locked="0"/>
    </xf>
    <xf numFmtId="0" fontId="0" fillId="0" borderId="1" xfId="0" applyBorder="1"/>
    <xf numFmtId="0" fontId="0" fillId="0" borderId="3" xfId="0" applyFont="1" applyFill="1" applyBorder="1" applyAlignment="1" applyProtection="1">
      <alignment horizontal="center" vertical="top"/>
    </xf>
    <xf numFmtId="0" fontId="0" fillId="0" borderId="0" xfId="0" applyAlignment="1">
      <alignment horizontal="center"/>
    </xf>
    <xf numFmtId="0" fontId="0" fillId="0" borderId="4" xfId="0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/>
    </xf>
    <xf numFmtId="0" fontId="0" fillId="0" borderId="6" xfId="0" applyFont="1" applyBorder="1" applyAlignment="1">
      <alignment horizontal="center"/>
    </xf>
    <xf numFmtId="0" fontId="0" fillId="2" borderId="4" xfId="0" applyFont="1" applyFill="1" applyBorder="1" applyAlignment="1" applyProtection="1">
      <alignment horizontal="center" vertical="top"/>
    </xf>
    <xf numFmtId="0" fontId="0" fillId="0" borderId="6" xfId="0" applyFont="1" applyFill="1" applyBorder="1" applyAlignment="1" applyProtection="1">
      <alignment horizontal="center"/>
    </xf>
    <xf numFmtId="0" fontId="0" fillId="0" borderId="0" xfId="0" applyNumberFormat="1" applyFont="1" applyFill="1" applyBorder="1" applyAlignment="1" applyProtection="1">
      <alignment horizontal="left" vertical="top"/>
      <protection locked="0"/>
    </xf>
    <xf numFmtId="0" fontId="0" fillId="2" borderId="0" xfId="0" applyFont="1" applyFill="1"/>
    <xf numFmtId="0" fontId="0" fillId="2" borderId="0" xfId="0" applyFont="1" applyFill="1" applyAlignment="1">
      <alignment horizontal="left"/>
    </xf>
    <xf numFmtId="0" fontId="0" fillId="0" borderId="4" xfId="0" applyNumberFormat="1" applyFont="1" applyFill="1" applyBorder="1" applyAlignment="1" applyProtection="1">
      <alignment horizontal="left"/>
      <protection locked="0"/>
    </xf>
    <xf numFmtId="0" fontId="0" fillId="0" borderId="6" xfId="0" applyFont="1" applyBorder="1"/>
    <xf numFmtId="165" fontId="0" fillId="0" borderId="1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Border="1" applyAlignment="1">
      <alignment horizontal="right"/>
    </xf>
  </cellXfs>
  <cellStyles count="1">
    <cellStyle name="Обычный" xfId="0" builtinId="0"/>
  </cellStyles>
  <dxfs count="2"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tabSelected="1" zoomScale="145" zoomScaleNormal="145" workbookViewId="0">
      <selection activeCell="B5" sqref="B5:B91"/>
    </sheetView>
  </sheetViews>
  <sheetFormatPr defaultRowHeight="15" x14ac:dyDescent="0.25"/>
  <cols>
    <col min="1" max="1" width="5.7109375" style="4" customWidth="1"/>
    <col min="2" max="2" width="7.7109375" customWidth="1"/>
    <col min="3" max="3" width="15.42578125" style="24" customWidth="1"/>
    <col min="4" max="4" width="10.28515625" style="24" customWidth="1"/>
    <col min="5" max="5" width="47.7109375" customWidth="1"/>
  </cols>
  <sheetData>
    <row r="1" spans="1:8" x14ac:dyDescent="0.25">
      <c r="A1" s="31">
        <v>0</v>
      </c>
      <c r="B1" s="28">
        <f>MAX(A:A)</f>
        <v>103</v>
      </c>
      <c r="C1" s="33">
        <f ca="1">IF(SUM(B1:B4)&lt;G$3,SUM(B1:B8),SUM(B1:B4))</f>
        <v>120</v>
      </c>
      <c r="D1" s="4" t="str">
        <f>IF(B1,COUNTIF(B$1:B1,B1)&amp;" из "&amp;COUNTIF(A$2:A$61,B1),"")</f>
        <v>1 из 2</v>
      </c>
      <c r="E1" s="23" t="s">
        <v>0</v>
      </c>
      <c r="F1" s="3" t="s">
        <v>4</v>
      </c>
      <c r="G1" s="17"/>
      <c r="H1" s="20" t="s">
        <v>3</v>
      </c>
    </row>
    <row r="2" spans="1:8" x14ac:dyDescent="0.25">
      <c r="A2" s="1">
        <v>1</v>
      </c>
      <c r="B2" s="27">
        <f t="array" aca="1" ref="B2" ca="1">INDEX(A:A,MOD(MAX((INDEX((COUNTIF(OFFSET(A$1,,,ROW($1:$100)),A$1:A$100)&gt;COUNTIF(B$1:B1,A$1:A$100))*A$1:A$100,N(INDEX(ROW($100:$10099)%,)))+INDEX((COUNTIF(OFFSET(A$1,,,ROW($1:$100)),A$1:A$100)&gt;COUNTIF(B$1:B1,A$1:A$100))*A$1:A$100,N(INDEX(MOD(ROW($100:$10099),100)+1,)))+TRANSPOSE((COUNTIF(OFFSET(A$1,,,ROW($1:$100)),A$1:A$100)&gt;COUNTIF(B$1:B1,A$1:A$100))*A$1:A$100)=$G$3-B1)*(TRUNC(ROW($100:$10099)%)&lt;&gt;MOD(ROW($100:$10099),100)+1)*(TRUNC(ROW($100:$10099)%)&lt;&gt;TRANSPOSE(ROW($1:$100)))*(TRANSPOSE(ROW($1:$100))&lt;&gt;MOD(ROW($100:$10099),100)+1)*(ROW($100:$10099)+TRANSPOSE(ROW($1:$100)%))),1)/1%)</f>
        <v>17</v>
      </c>
      <c r="C2" s="34"/>
      <c r="D2" s="4" t="str">
        <f ca="1">IF(B2,COUNTIF(B$1:B2,B2)&amp;" из "&amp;COUNTIF(A$2:A$61,B2),"")</f>
        <v>1 из 2</v>
      </c>
      <c r="E2" s="22" t="str">
        <f ca="1">ROW(E1)&amp;": "&amp;INDEX(B:B,ROW(E1)*4-3)&amp;IF(INDEX(B:B,ROW(E1)*4-2),"+"&amp;INDEX(B:B,ROW(E1)*4-2),"")&amp;IF(INDEX(B:B,ROW(E1)*4-1),"+"&amp;INDEX(B:B,ROW(E1)*4-1),"")&amp;IF(INDEX(B:B,ROW(E1)*4),"+"&amp;INDEX(B:B,ROW(E1)*4),"")&amp;"="&amp;SUM(OFFSET(B$1,ROW(E1)*4-4,,4))</f>
        <v>1: 103+17=120</v>
      </c>
      <c r="F2" s="5" t="s">
        <v>1</v>
      </c>
      <c r="G2" s="18" t="s">
        <v>2</v>
      </c>
      <c r="H2" s="35">
        <f t="array" aca="1" ref="H2" ca="1">LARGE((COUNTIF(OFFSET(A$1,,,ROW($1:$100)),A$1:A$100)&gt;COUNTIF(OFFSET(B$1,,,MAX((N(OFFSET(C$1,ROW($1:$40)*4-4,))=G$3)*ROW($1:$40)*4)),A$1:A$100))*A$1:A$100,ROW(H1))</f>
        <v>31</v>
      </c>
    </row>
    <row r="3" spans="1:8" x14ac:dyDescent="0.25">
      <c r="A3" s="1">
        <v>1</v>
      </c>
      <c r="B3" s="29">
        <f t="array" aca="1" ref="B3" ca="1">INDEX(A:A,MOD(MAX((INDEX((COUNTIF(OFFSET(A$1,,,ROW($1:$100)),A$1:A$100)&gt;COUNTIF(B$1:B1,A$1:A$100))*A$1:A$100,N(INDEX(ROW($100:$10099)%,)))+INDEX((COUNTIF(OFFSET(A$1,,,ROW($1:$100)),A$1:A$100)&gt;COUNTIF(B$1:B1,A$1:A$100))*A$1:A$100,N(INDEX(MOD(ROW($100:$10099),100)+1,)))+TRANSPOSE((COUNTIF(OFFSET(A$1,,,ROW($1:$100)),A$1:A$100)&gt;COUNTIF(B$1:B1,A$1:A$100))*A$1:A$100)=$G$3-B1)*(TRUNC(ROW($100:$10099)%)&lt;&gt;MOD(ROW($100:$10099),100)+1)*(TRUNC(ROW($100:$10099)%)&lt;&gt;TRANSPOSE(ROW($1:$100)))*(TRANSPOSE(ROW($1:$100))&lt;&gt;MOD(ROW($100:$10099),100)+1)*(ROW($100:$10099)+TRANSPOSE(ROW($1:$100)%))),100)+1)</f>
        <v>0</v>
      </c>
      <c r="C3" s="34"/>
      <c r="D3" s="4" t="str">
        <f ca="1">IF(B3,COUNTIF(B$1:B3,B3)&amp;" из "&amp;COUNTIF(A$2:A$61,B3),"")</f>
        <v/>
      </c>
      <c r="E3" s="22" t="str">
        <f t="shared" ref="E3:E21" ca="1" si="0">ROW(E2)&amp;": "&amp;INDEX(B:B,ROW(E2)*4-3)&amp;IF(INDEX(B:B,ROW(E2)*4-2),"+"&amp;INDEX(B:B,ROW(E2)*4-2),"")&amp;IF(INDEX(B:B,ROW(E2)*4-1),"+"&amp;INDEX(B:B,ROW(E2)*4-1),"")&amp;IF(INDEX(B:B,ROW(E2)*4),"+"&amp;INDEX(B:B,ROW(E2)*4),"")&amp;"="&amp;SUM(OFFSET(B$1,ROW(E2)*4-4,,4))</f>
        <v>2: 103+17=120</v>
      </c>
      <c r="F3" s="8">
        <v>100</v>
      </c>
      <c r="G3" s="19">
        <v>120</v>
      </c>
      <c r="H3" s="35">
        <f t="array" aca="1" ref="H3" ca="1">LARGE((COUNTIF(OFFSET(A$1,,,ROW($1:$100)),A$1:A$100)&gt;COUNTIF(OFFSET(B$1,,,MAX((N(OFFSET(C$1,ROW($1:$40)*4-4,))=G$3)*ROW($1:$40)*4)),A$1:A$100))*A$1:A$100,ROW(H2))</f>
        <v>31</v>
      </c>
    </row>
    <row r="4" spans="1:8" ht="15.75" thickBot="1" x14ac:dyDescent="0.3">
      <c r="A4" s="2">
        <v>1</v>
      </c>
      <c r="B4" s="26">
        <f t="array" aca="1" ref="B4" ca="1">INDEX(A:A,MAX((INDEX((COUNTIF(OFFSET(A$1,,,ROW($1:$100)),A$1:A$100)&gt;COUNTIF(B$1:B1,A$1:A$100))*A$1:A$100,N(INDEX(ROW($100:$10099)%,)))+INDEX((COUNTIF(OFFSET(A$1,,,ROW($1:$100)),A$1:A$100)&gt;COUNTIF(B$1:B1,A$1:A$100))*A$1:A$100,N(INDEX(MOD(ROW($100:$10099),100)+1,)))+TRANSPOSE((COUNTIF(OFFSET(A$1,,,ROW($1:$100)),A$1:A$100)&gt;COUNTIF(B$1:B1,A$1:A$100))*A$1:A$100)=$G$3-B1)*(TRUNC(ROW($100:$10099)%)&lt;&gt;MOD(ROW($100:$10099),100)+1)*(TRUNC(ROW($100:$10099)%)&lt;&gt;TRANSPOSE(ROW($1:$100)))*(TRANSPOSE(ROW($1:$100))&lt;&gt;MOD(ROW($100:$10099),100)+1)*(ROW($100:$10099)+TRANSPOSE(ROW($1:$100)%)))%)</f>
        <v>0</v>
      </c>
      <c r="C4" s="36">
        <f t="array" aca="1" ref="C4" ca="1">SUM((COUNTIF(OFFSET(A$1,,,ROW($1:$62)),A$1:A$62)&gt;COUNTIF(B$1:B4,A$1:A$62))*A$1:A$62)</f>
        <v>1878</v>
      </c>
      <c r="D4" s="4" t="str">
        <f ca="1">IF(B4,COUNTIF(B$1:B4,B4)&amp;" из "&amp;COUNTIF(A$2:A$61,B4),"")</f>
        <v/>
      </c>
      <c r="E4" s="22" t="str">
        <f t="shared" ca="1" si="0"/>
        <v>3: 99+10+11=120</v>
      </c>
      <c r="F4" s="10"/>
      <c r="G4" s="9"/>
      <c r="H4" s="35">
        <f t="array" aca="1" ref="H4" ca="1">LARGE((COUNTIF(OFFSET(A$1,,,ROW($1:$100)),A$1:A$100)&gt;COUNTIF(OFFSET(B$1,,,MAX((N(OFFSET(C$1,ROW($1:$40)*4-4,))=G$3)*ROW($1:$40)*4)),A$1:A$100))*A$1:A$100,ROW(H3))</f>
        <v>28</v>
      </c>
    </row>
    <row r="5" spans="1:8" x14ac:dyDescent="0.25">
      <c r="A5" s="2">
        <v>2</v>
      </c>
      <c r="B5" s="25">
        <f t="array" aca="1" ref="B5" ca="1">MAX((COUNTIF(OFFSET(A$1,,,ROW($1:$100)),A$1:A$100)&gt;COUNTIF(B$1:B4,A$1:A$100))*A$1:A$100)</f>
        <v>103</v>
      </c>
      <c r="C5" s="33">
        <f t="shared" ref="C5" ca="1" si="1">IF(SUM(B1:B8)=G$3,G$3,IF(SUM(B5:B8)&lt;G$3,SUM(B5:B12),SUM(B5:B8)))</f>
        <v>120</v>
      </c>
      <c r="D5" s="4" t="str">
        <f ca="1">IF(B5,COUNTIF(B$1:B5,B5)&amp;" из "&amp;COUNTIF(A$2:A$61,B5),"")</f>
        <v>2 из 2</v>
      </c>
      <c r="E5" s="22" t="str">
        <f t="shared" ca="1" si="0"/>
        <v>4: 88+9+23=120</v>
      </c>
      <c r="F5" s="10"/>
      <c r="G5" s="30">
        <f>SUM(A:A)/G3</f>
        <v>16.649999999999999</v>
      </c>
      <c r="H5" s="35">
        <f t="array" aca="1" ref="H5" ca="1">LARGE((COUNTIF(OFFSET(A$1,,,ROW($1:$100)),A$1:A$100)&gt;COUNTIF(OFFSET(B$1,,,MAX((N(OFFSET(C$1,ROW($1:$40)*4-4,))=G$3)*ROW($1:$40)*4)),A$1:A$100))*A$1:A$100,ROW(H4))</f>
        <v>24</v>
      </c>
    </row>
    <row r="6" spans="1:8" x14ac:dyDescent="0.25">
      <c r="A6" s="2">
        <v>2</v>
      </c>
      <c r="B6" s="27">
        <f t="array" aca="1" ref="B6" ca="1">INDEX(A:A,MOD(C6,1)/1%)</f>
        <v>17</v>
      </c>
      <c r="C6" s="34">
        <f t="array" aca="1" ref="C6" ca="1">MAX((INDEX((COUNTIF(OFFSET(A$1,,,ROW($1:$100)),A$1:A$100)&gt;COUNTIF(B$1:B5,A$1:A$100))*A$1:A$100,N(INDEX(ROW($100:$10099)%,)))+INDEX((COUNTIF(OFFSET(A$1,,,ROW($1:$100)),A$1:A$100)&gt;COUNTIF(B$1:B5,A$1:A$100))*A$1:A$100,N(INDEX(MOD(ROW($100:$10099),100)+1,)))+TRANSPOSE((COUNTIF(OFFSET(A$1,,,ROW($1:$100)),A$1:A$100)&gt;COUNTIF(B$1:B5,A$1:A$100))*A$1:A$100)=$G$3-B5)*(TRUNC(ROW($100:$10099)%)&lt;&gt;MOD(ROW($100:$10099),100)+1)*(TRUNC(ROW($100:$10099)%)&lt;&gt;TRANSPOSE(ROW($1:$100)))*(TRANSPOSE(ROW($1:$100))&lt;&gt;MOD(ROW($100:$10099),100)+1)*(ROW($100:$10099)+TRANSPOSE(ROW($1:$100)%)))</f>
        <v>10098.57</v>
      </c>
      <c r="D6" s="4" t="str">
        <f ca="1">IF(B6,COUNTIF(B$1:B6,B6)&amp;" из "&amp;COUNTIF(A$2:A$61,B6),"")</f>
        <v>2 из 2</v>
      </c>
      <c r="E6" s="22" t="str">
        <f t="shared" ca="1" si="0"/>
        <v>5: 71+44+5=120</v>
      </c>
      <c r="F6" s="10"/>
      <c r="G6" s="9"/>
      <c r="H6" s="35">
        <f t="array" aca="1" ref="H6" ca="1">LARGE((COUNTIF(OFFSET(A$1,,,ROW($1:$100)),A$1:A$100)&gt;COUNTIF(OFFSET(B$1,,,MAX((N(OFFSET(C$1,ROW($1:$40)*4-4,))=G$3)*ROW($1:$40)*4)),A$1:A$100))*A$1:A$100,ROW(H5))</f>
        <v>20</v>
      </c>
    </row>
    <row r="7" spans="1:8" x14ac:dyDescent="0.25">
      <c r="A7" s="1">
        <v>2</v>
      </c>
      <c r="B7" s="29">
        <f t="array" aca="1" ref="B7" ca="1">INDEX(A:A,MOD(C6,100)+1)</f>
        <v>0</v>
      </c>
      <c r="C7" s="34"/>
      <c r="D7" s="4" t="str">
        <f ca="1">IF(B7,COUNTIF(B$1:B7,B7)&amp;" из "&amp;COUNTIF(A$2:A$61,B7),"")</f>
        <v/>
      </c>
      <c r="E7" s="22" t="str">
        <f t="shared" ca="1" si="0"/>
        <v>6: 70+50=120</v>
      </c>
      <c r="F7" s="11"/>
      <c r="G7" s="7"/>
      <c r="H7" s="35">
        <f t="array" aca="1" ref="H7" ca="1">LARGE((COUNTIF(OFFSET(A$1,,,ROW($1:$100)),A$1:A$100)&gt;COUNTIF(OFFSET(B$1,,,MAX((N(OFFSET(C$1,ROW($1:$40)*4-4,))=G$3)*ROW($1:$40)*4)),A$1:A$100))*A$1:A$100,ROW(H6))</f>
        <v>19</v>
      </c>
    </row>
    <row r="8" spans="1:8" ht="15.75" thickBot="1" x14ac:dyDescent="0.3">
      <c r="A8" s="2">
        <v>2</v>
      </c>
      <c r="B8" s="26">
        <f t="array" aca="1" ref="B8" ca="1">INDEX(A:A,C6%)</f>
        <v>0</v>
      </c>
      <c r="C8" s="36">
        <f t="array" aca="1" ref="C8" ca="1">SUM((COUNTIF(OFFSET(A$1,,,ROW($1:$62)),A$1:A$62)&gt;COUNTIF(B$1:B8,A$1:A$62))*A$1:A$62)</f>
        <v>1758</v>
      </c>
      <c r="D8" s="4" t="str">
        <f ca="1">IF(B8,COUNTIF(B$1:B8,B8)&amp;" из "&amp;COUNTIF(A$2:A$61,B8),"")</f>
        <v/>
      </c>
      <c r="E8" s="22" t="str">
        <f t="shared" ca="1" si="0"/>
        <v>7: 67+30+23=120</v>
      </c>
      <c r="F8" s="6"/>
      <c r="G8" s="9"/>
      <c r="H8" s="35">
        <f t="array" aca="1" ref="H8" ca="1">LARGE((COUNTIF(OFFSET(A$1,,,ROW($1:$100)),A$1:A$100)&gt;COUNTIF(OFFSET(B$1,,,MAX((N(OFFSET(C$1,ROW($1:$40)*4-4,))=G$3)*ROW($1:$40)*4)),A$1:A$100))*A$1:A$100,ROW(H7))</f>
        <v>15</v>
      </c>
    </row>
    <row r="9" spans="1:8" x14ac:dyDescent="0.25">
      <c r="A9" s="1">
        <v>7</v>
      </c>
      <c r="B9" s="25">
        <f t="array" aca="1" ref="B9" ca="1">MAX((COUNTIF(OFFSET(A$1,,,ROW($1:$100)),A$1:A$100)&gt;COUNTIF(B$1:B8,A$1:A$100))*A$1:A$100)</f>
        <v>99</v>
      </c>
      <c r="C9" s="33">
        <f t="shared" ref="C9" ca="1" si="2">IF(SUM(B5:B12)=G$3,G$3,IF(SUM(B9:B12)&lt;G$3,SUM(B9:B16),SUM(B9:B12)))</f>
        <v>120</v>
      </c>
      <c r="D9" s="4" t="str">
        <f ca="1">IF(B9,COUNTIF(B$1:B9,B9)&amp;" из "&amp;COUNTIF(A$2:A$61,B9),"")</f>
        <v>1 из 1</v>
      </c>
      <c r="E9" s="22" t="str">
        <f t="shared" ca="1" si="0"/>
        <v>8: 61+2+57=120</v>
      </c>
      <c r="F9" s="11"/>
      <c r="G9" s="7"/>
      <c r="H9" s="35">
        <f t="array" aca="1" ref="H9" ca="1">LARGE((COUNTIF(OFFSET(A$1,,,ROW($1:$100)),A$1:A$100)&gt;COUNTIF(OFFSET(B$1,,,MAX((N(OFFSET(C$1,ROW($1:$40)*4-4,))=G$3)*ROW($1:$40)*4)),A$1:A$100))*A$1:A$100,ROW(H8))</f>
        <v>13</v>
      </c>
    </row>
    <row r="10" spans="1:8" x14ac:dyDescent="0.25">
      <c r="A10" s="2">
        <v>8</v>
      </c>
      <c r="B10" s="27">
        <f t="array" aca="1" ref="B10" ca="1">INDEX(A:A,MOD(C10,1)/1%)</f>
        <v>10</v>
      </c>
      <c r="C10" s="34">
        <f t="array" aca="1" ref="C10" ca="1">MAX((INDEX((COUNTIF(OFFSET(A$1,,,ROW($1:$100)),A$1:A$100)&gt;COUNTIF(B$1:B9,A$1:A$100))*A$1:A$100,N(INDEX(ROW($100:$10099)%,)))+INDEX((COUNTIF(OFFSET(A$1,,,ROW($1:$100)),A$1:A$100)&gt;COUNTIF(B$1:B9,A$1:A$100))*A$1:A$100,N(INDEX(MOD(ROW($100:$10099),100)+1,)))+TRANSPOSE((COUNTIF(OFFSET(A$1,,,ROW($1:$100)),A$1:A$100)&gt;COUNTIF(B$1:B9,A$1:A$100))*A$1:A$100)=$G$3-B9)*(TRUNC(ROW($100:$10099)%)&lt;&gt;MOD(ROW($100:$10099),100)+1)*(TRUNC(ROW($100:$10099)%)&lt;&gt;TRANSPOSE(ROW($1:$100)))*(TRANSPOSE(ROW($1:$100))&lt;&gt;MOD(ROW($100:$10099),100)+1)*(ROW($100:$10099)+TRANSPOSE(ROW($1:$100)%)))</f>
        <v>10047.14</v>
      </c>
      <c r="D10" s="4" t="str">
        <f ca="1">IF(B10,COUNTIF(B$1:B10,B10)&amp;" из "&amp;COUNTIF(A$2:A$61,B10),"")</f>
        <v>1 из 1</v>
      </c>
      <c r="E10" s="22" t="str">
        <f t="shared" ca="1" si="0"/>
        <v>9: 60+9+51=120</v>
      </c>
      <c r="F10" s="11"/>
      <c r="G10" s="7"/>
      <c r="H10" s="35">
        <f t="array" aca="1" ref="H10" ca="1">LARGE((COUNTIF(OFFSET(A$1,,,ROW($1:$100)),A$1:A$100)&gt;COUNTIF(OFFSET(B$1,,,MAX((N(OFFSET(C$1,ROW($1:$40)*4-4,))=G$3)*ROW($1:$40)*4)),A$1:A$100))*A$1:A$100,ROW(H9))</f>
        <v>8</v>
      </c>
    </row>
    <row r="11" spans="1:8" x14ac:dyDescent="0.25">
      <c r="A11" s="1">
        <v>9</v>
      </c>
      <c r="B11" s="29">
        <f t="array" aca="1" ref="B11" ca="1">INDEX(A:A,MOD(C10,100)+1)</f>
        <v>11</v>
      </c>
      <c r="C11" s="34"/>
      <c r="D11" s="4" t="str">
        <f ca="1">IF(B11,COUNTIF(B$1:B11,B11)&amp;" из "&amp;COUNTIF(A$2:A$61,B11),"")</f>
        <v>1 из 1</v>
      </c>
      <c r="E11" s="22" t="str">
        <f t="shared" ca="1" si="0"/>
        <v>10: 50+24+46=120</v>
      </c>
      <c r="F11" s="6"/>
      <c r="G11" s="9"/>
      <c r="H11" s="35">
        <f t="array" aca="1" ref="H11" ca="1">LARGE((COUNTIF(OFFSET(A$1,,,ROW($1:$100)),A$1:A$100)&gt;COUNTIF(OFFSET(B$1,,,MAX((N(OFFSET(C$1,ROW($1:$40)*4-4,))=G$3)*ROW($1:$40)*4)),A$1:A$100))*A$1:A$100,ROW(H10))</f>
        <v>2</v>
      </c>
    </row>
    <row r="12" spans="1:8" ht="15.75" thickBot="1" x14ac:dyDescent="0.3">
      <c r="A12" s="1">
        <v>9</v>
      </c>
      <c r="B12" s="26">
        <f t="array" aca="1" ref="B12" ca="1">INDEX(A:A,C10%)</f>
        <v>0</v>
      </c>
      <c r="C12" s="36">
        <f t="array" aca="1" ref="C12" ca="1">SUM((COUNTIF(OFFSET(A$1,,,ROW($1:$62)),A$1:A$62)&gt;COUNTIF(B$1:B12,A$1:A$62))*A$1:A$62)</f>
        <v>1638</v>
      </c>
      <c r="D12" s="4" t="str">
        <f ca="1">IF(B12,COUNTIF(B$1:B12,B12)&amp;" из "&amp;COUNTIF(A$2:A$61,B12),"")</f>
        <v/>
      </c>
      <c r="E12" s="22" t="str">
        <f t="shared" ca="1" si="0"/>
        <v>11: 46+29+45=120</v>
      </c>
      <c r="F12" s="13"/>
      <c r="G12" s="9"/>
      <c r="H12" s="35">
        <f t="array" aca="1" ref="H12" ca="1">LARGE((COUNTIF(OFFSET(A$1,,,ROW($1:$100)),A$1:A$100)&gt;COUNTIF(OFFSET(B$1,,,MAX((N(OFFSET(C$1,ROW($1:$40)*4-4,))=G$3)*ROW($1:$40)*4)),A$1:A$100))*A$1:A$100,ROW(H11))</f>
        <v>2</v>
      </c>
    </row>
    <row r="13" spans="1:8" x14ac:dyDescent="0.25">
      <c r="A13" s="2">
        <v>15</v>
      </c>
      <c r="B13" s="25">
        <f t="array" aca="1" ref="B13" ca="1">MAX((COUNTIF(OFFSET(A$1,,,ROW($1:$100)),A$1:A$100)&gt;COUNTIF(B$1:B12,A$1:A$100))*A$1:A$100)</f>
        <v>88</v>
      </c>
      <c r="C13" s="33">
        <f t="shared" ref="C13" ca="1" si="3">IF(SUM(B9:B16)=G$3,G$3,IF(SUM(B13:B16)&lt;G$3,SUM(B13:B20),SUM(B13:B16)))</f>
        <v>120</v>
      </c>
      <c r="D13" s="4" t="str">
        <f ca="1">IF(B13,COUNTIF(B$1:B13,B13)&amp;" из "&amp;COUNTIF(A$2:A$61,B13),"")</f>
        <v>1 из 1</v>
      </c>
      <c r="E13" s="22" t="str">
        <f t="shared" ca="1" si="0"/>
        <v>12: 45+24+43+8=120</v>
      </c>
      <c r="H13" s="35">
        <f t="array" aca="1" ref="H13" ca="1">LARGE((COUNTIF(OFFSET(A$1,,,ROW($1:$100)),A$1:A$100)&gt;COUNTIF(OFFSET(B$1,,,MAX((N(OFFSET(C$1,ROW($1:$40)*4-4,))=G$3)*ROW($1:$40)*4)),A$1:A$100))*A$1:A$100,ROW(H12))</f>
        <v>2</v>
      </c>
    </row>
    <row r="14" spans="1:8" x14ac:dyDescent="0.25">
      <c r="A14" s="14">
        <v>10</v>
      </c>
      <c r="B14" s="27">
        <f t="array" aca="1" ref="B14" ca="1">INDEX(A:A,MOD(C14,1)/1%)</f>
        <v>9</v>
      </c>
      <c r="C14" s="34">
        <f t="array" aca="1" ref="C14" ca="1">MAX((INDEX((COUNTIF(OFFSET(A$1,,,ROW($1:$100)),A$1:A$100)&gt;COUNTIF(B$1:B13,A$1:A$100))*A$1:A$100,N(INDEX(ROW($100:$10099)%,)))+INDEX((COUNTIF(OFFSET(A$1,,,ROW($1:$100)),A$1:A$100)&gt;COUNTIF(B$1:B13,A$1:A$100))*A$1:A$100,N(INDEX(MOD(ROW($100:$10099),100)+1,)))+TRANSPOSE((COUNTIF(OFFSET(A$1,,,ROW($1:$100)),A$1:A$100)&gt;COUNTIF(B$1:B13,A$1:A$100))*A$1:A$100)=$G$3-B13)*(TRUNC(ROW($100:$10099)%)&lt;&gt;MOD(ROW($100:$10099),100)+1)*(TRUNC(ROW($100:$10099)%)&lt;&gt;TRANSPOSE(ROW($1:$100)))*(TRANSPOSE(ROW($1:$100))&lt;&gt;MOD(ROW($100:$10099),100)+1)*(ROW($100:$10099)+TRANSPOSE(ROW($1:$100)%)))</f>
        <v>10049.120000000001</v>
      </c>
      <c r="D14" s="4" t="str">
        <f ca="1">IF(B14,COUNTIF(B$1:B14,B14)&amp;" из "&amp;COUNTIF(A$2:A$61,B14),"")</f>
        <v>1 из 2</v>
      </c>
      <c r="E14" s="22" t="str">
        <f t="shared" ca="1" si="0"/>
        <v>13: 42+39+39=120</v>
      </c>
      <c r="H14" s="35">
        <f t="array" aca="1" ref="H14" ca="1">LARGE((COUNTIF(OFFSET(A$1,,,ROW($1:$100)),A$1:A$100)&gt;COUNTIF(OFFSET(B$1,,,MAX((N(OFFSET(C$1,ROW($1:$40)*4-4,))=G$3)*ROW($1:$40)*4)),A$1:A$100))*A$1:A$100,ROW(H13))</f>
        <v>1</v>
      </c>
    </row>
    <row r="15" spans="1:8" x14ac:dyDescent="0.25">
      <c r="A15" s="12">
        <v>13</v>
      </c>
      <c r="B15" s="29">
        <f t="array" aca="1" ref="B15" ca="1">INDEX(A:A,MOD(C14,100)+1)</f>
        <v>23</v>
      </c>
      <c r="C15" s="34"/>
      <c r="D15" s="4" t="str">
        <f ca="1">IF(B15,COUNTIF(B$1:B15,B15)&amp;" из "&amp;COUNTIF(A$2:A$61,B15),"")</f>
        <v>1 из 2</v>
      </c>
      <c r="E15" s="22" t="str">
        <f t="shared" ca="1" si="0"/>
        <v>14: 42+7+31+40=120</v>
      </c>
      <c r="H15" s="35">
        <f t="array" aca="1" ref="H15" ca="1">LARGE((COUNTIF(OFFSET(A$1,,,ROW($1:$100)),A$1:A$100)&gt;COUNTIF(OFFSET(B$1,,,MAX((N(OFFSET(C$1,ROW($1:$40)*4-4,))=G$3)*ROW($1:$40)*4)),A$1:A$100))*A$1:A$100,ROW(H14))</f>
        <v>1</v>
      </c>
    </row>
    <row r="16" spans="1:8" ht="15.75" thickBot="1" x14ac:dyDescent="0.3">
      <c r="A16" s="12">
        <v>17</v>
      </c>
      <c r="B16" s="26">
        <f t="array" aca="1" ref="B16" ca="1">INDEX(A:A,C14%)</f>
        <v>0</v>
      </c>
      <c r="C16" s="36">
        <f t="array" aca="1" ref="C16" ca="1">SUM((COUNTIF(OFFSET(A$1,,,ROW($1:$62)),A$1:A$62)&gt;COUNTIF(B$1:B16,A$1:A$62))*A$1:A$62)</f>
        <v>1518</v>
      </c>
      <c r="D16" s="4" t="str">
        <f ca="1">IF(B16,COUNTIF(B$1:B16,B16)&amp;" из "&amp;COUNTIF(A$2:A$61,B16),"")</f>
        <v/>
      </c>
      <c r="E16" s="22" t="str">
        <f t="shared" ca="1" si="0"/>
        <v>15: 31+27+31+31=120</v>
      </c>
      <c r="H16" s="35">
        <f t="array" aca="1" ref="H16" ca="1">LARGE((COUNTIF(OFFSET(A$1,,,ROW($1:$100)),A$1:A$100)&gt;COUNTIF(OFFSET(B$1,,,MAX((N(OFFSET(C$1,ROW($1:$40)*4-4,))=G$3)*ROW($1:$40)*4)),A$1:A$100))*A$1:A$100,ROW(H15))</f>
        <v>1</v>
      </c>
    </row>
    <row r="17" spans="1:8" x14ac:dyDescent="0.25">
      <c r="A17" s="12">
        <v>19</v>
      </c>
      <c r="B17" s="25">
        <f t="array" aca="1" ref="B17" ca="1">MAX((COUNTIF(OFFSET(A$1,,,ROW($1:$100)),A$1:A$100)&gt;COUNTIF(B$1:B16,A$1:A$100))*A$1:A$100)</f>
        <v>71</v>
      </c>
      <c r="C17" s="33">
        <f t="shared" ref="C17" ca="1" si="4">IF(SUM(B13:B20)=G$3,G$3,IF(SUM(B17:B20)&lt;G$3,SUM(B17:B24),SUM(B17:B20)))</f>
        <v>120</v>
      </c>
      <c r="D17" s="4" t="str">
        <f ca="1">IF(B17,COUNTIF(B$1:B17,B17)&amp;" из "&amp;COUNTIF(A$2:A$61,B17),"")</f>
        <v>1 из 1</v>
      </c>
      <c r="E17" s="22" t="str">
        <f t="shared" ca="1" si="0"/>
        <v>16: 31=31</v>
      </c>
      <c r="H17" s="35">
        <f t="array" aca="1" ref="H17" ca="1">LARGE((COUNTIF(OFFSET(A$1,,,ROW($1:$100)),A$1:A$100)&gt;COUNTIF(OFFSET(B$1,,,MAX((N(OFFSET(C$1,ROW($1:$40)*4-4,))=G$3)*ROW($1:$40)*4)),A$1:A$100))*A$1:A$100,ROW(H16))</f>
        <v>0</v>
      </c>
    </row>
    <row r="18" spans="1:8" x14ac:dyDescent="0.25">
      <c r="A18" s="15">
        <v>20</v>
      </c>
      <c r="B18" s="27">
        <f t="array" aca="1" ref="B18" ca="1">INDEX(A:A,MOD(C18,1)/1%)</f>
        <v>44</v>
      </c>
      <c r="C18" s="34">
        <f t="array" aca="1" ref="C18" ca="1">MAX((INDEX((COUNTIF(OFFSET(A$1,,,ROW($1:$100)),A$1:A$100)&gt;COUNTIF(B$1:B17,A$1:A$100))*A$1:A$100,N(INDEX(ROW($100:$10099)%,)))+INDEX((COUNTIF(OFFSET(A$1,,,ROW($1:$100)),A$1:A$100)&gt;COUNTIF(B$1:B17,A$1:A$100))*A$1:A$100,N(INDEX(MOD(ROW($100:$10099),100)+1,)))+TRANSPOSE((COUNTIF(OFFSET(A$1,,,ROW($1:$100)),A$1:A$100)&gt;COUNTIF(B$1:B17,A$1:A$100))*A$1:A$100)=$G$3-B17)*(TRUNC(ROW($100:$10099)%)&lt;&gt;MOD(ROW($100:$10099),100)+1)*(TRUNC(ROW($100:$10099)%)&lt;&gt;TRANSPOSE(ROW($1:$100)))*(TRANSPOSE(ROW($1:$100))&lt;&gt;MOD(ROW($100:$10099),100)+1)*(ROW($100:$10099)+TRANSPOSE(ROW($1:$100)%)))</f>
        <v>10045.379999999999</v>
      </c>
      <c r="D18" s="4" t="str">
        <f ca="1">IF(B18,COUNTIF(B$1:B18,B18)&amp;" из "&amp;COUNTIF(A$2:A$61,B18),"")</f>
        <v>1 из 1</v>
      </c>
      <c r="E18" s="22" t="str">
        <f t="shared" ca="1" si="0"/>
        <v>17: 31=31</v>
      </c>
      <c r="H18" s="35">
        <f t="array" aca="1" ref="H18" ca="1">LARGE((COUNTIF(OFFSET(A$1,,,ROW($1:$100)),A$1:A$100)&gt;COUNTIF(OFFSET(B$1,,,MAX((N(OFFSET(C$1,ROW($1:$40)*4-4,))=G$3)*ROW($1:$40)*4)),A$1:A$100))*A$1:A$100,ROW(H17))</f>
        <v>0</v>
      </c>
    </row>
    <row r="19" spans="1:8" x14ac:dyDescent="0.25">
      <c r="A19" s="12">
        <v>24</v>
      </c>
      <c r="B19" s="29">
        <f t="array" aca="1" ref="B19" ca="1">INDEX(A:A,MOD(C18,100)+1)</f>
        <v>5</v>
      </c>
      <c r="C19" s="34"/>
      <c r="D19" s="4" t="str">
        <f ca="1">IF(B19,COUNTIF(B$1:B19,B19)&amp;" из "&amp;COUNTIF(A$2:A$61,B19),"")</f>
        <v>1 из 1</v>
      </c>
      <c r="E19" s="22" t="str">
        <f t="shared" ca="1" si="0"/>
        <v>18: 28=28</v>
      </c>
      <c r="H19" s="35">
        <f t="array" aca="1" ref="H19" ca="1">LARGE((COUNTIF(OFFSET(A$1,,,ROW($1:$100)),A$1:A$100)&gt;COUNTIF(OFFSET(B$1,,,MAX((N(OFFSET(C$1,ROW($1:$40)*4-4,))=G$3)*ROW($1:$40)*4)),A$1:A$100))*A$1:A$100,ROW(H18))</f>
        <v>0</v>
      </c>
    </row>
    <row r="20" spans="1:8" ht="15.75" thickBot="1" x14ac:dyDescent="0.3">
      <c r="A20" s="12">
        <v>24</v>
      </c>
      <c r="B20" s="26">
        <f t="array" aca="1" ref="B20" ca="1">INDEX(A:A,C18%)</f>
        <v>0</v>
      </c>
      <c r="C20" s="36">
        <f t="array" aca="1" ref="C20" ca="1">SUM((COUNTIF(OFFSET(A$1,,,ROW($1:$62)),A$1:A$62)&gt;COUNTIF(B$1:B20,A$1:A$62))*A$1:A$62)</f>
        <v>1398</v>
      </c>
      <c r="D20" s="4" t="str">
        <f ca="1">IF(B20,COUNTIF(B$1:B20,B20)&amp;" из "&amp;COUNTIF(A$2:A$61,B20),"")</f>
        <v/>
      </c>
      <c r="E20" s="22" t="str">
        <f t="shared" ca="1" si="0"/>
        <v>19: 24=24</v>
      </c>
      <c r="H20" s="35">
        <f t="array" aca="1" ref="H20" ca="1">LARGE((COUNTIF(OFFSET(A$1,,,ROW($1:$100)),A$1:A$100)&gt;COUNTIF(OFFSET(B$1,,,MAX((N(OFFSET(C$1,ROW($1:$40)*4-4,))=G$3)*ROW($1:$40)*4)),A$1:A$100))*A$1:A$100,ROW(H19))</f>
        <v>0</v>
      </c>
    </row>
    <row r="21" spans="1:8" x14ac:dyDescent="0.25">
      <c r="A21" s="12">
        <v>24</v>
      </c>
      <c r="B21" s="25">
        <f t="array" aca="1" ref="B21" ca="1">MAX((COUNTIF(OFFSET(A$1,,,ROW($1:$100)),A$1:A$100)&gt;COUNTIF(B$1:B20,A$1:A$100))*A$1:A$100)</f>
        <v>70</v>
      </c>
      <c r="C21" s="33">
        <f t="shared" ref="C21" ca="1" si="5">IF(SUM(B17:B24)=G$3,G$3,IF(SUM(B21:B24)&lt;G$3,SUM(B21:B28),SUM(B21:B24)))</f>
        <v>120</v>
      </c>
      <c r="D21" s="4" t="str">
        <f ca="1">IF(B21,COUNTIF(B$1:B21,B21)&amp;" из "&amp;COUNTIF(A$2:A$61,B21),"")</f>
        <v>1 из 1</v>
      </c>
      <c r="E21" s="22" t="str">
        <f t="shared" ca="1" si="0"/>
        <v>20: 20=20</v>
      </c>
      <c r="H21" s="35">
        <f t="array" aca="1" ref="H21" ca="1">LARGE((COUNTIF(OFFSET(A$1,,,ROW($1:$100)),A$1:A$100)&gt;COUNTIF(OFFSET(B$1,,,MAX((N(OFFSET(C$1,ROW($1:$40)*4-4,))=G$3)*ROW($1:$40)*4)),A$1:A$100))*A$1:A$100,ROW(H20))</f>
        <v>0</v>
      </c>
    </row>
    <row r="22" spans="1:8" x14ac:dyDescent="0.25">
      <c r="A22" s="12">
        <v>27</v>
      </c>
      <c r="B22" s="27">
        <f t="array" aca="1" ref="B22" ca="1">INDEX(A:A,MOD(C22,1)/1%)</f>
        <v>50</v>
      </c>
      <c r="C22" s="34">
        <f t="array" aca="1" ref="C22" ca="1">MAX((INDEX((COUNTIF(OFFSET(A$1,,,ROW($1:$100)),A$1:A$100)&gt;COUNTIF(B$1:B21,A$1:A$100))*A$1:A$100,N(INDEX(ROW($100:$10099)%,)))+INDEX((COUNTIF(OFFSET(A$1,,,ROW($1:$100)),A$1:A$100)&gt;COUNTIF(B$1:B21,A$1:A$100))*A$1:A$100,N(INDEX(MOD(ROW($100:$10099),100)+1,)))+TRANSPOSE((COUNTIF(OFFSET(A$1,,,ROW($1:$100)),A$1:A$100)&gt;COUNTIF(B$1:B21,A$1:A$100))*A$1:A$100)=$G$3-B21)*(TRUNC(ROW($100:$10099)%)&lt;&gt;MOD(ROW($100:$10099),100)+1)*(TRUNC(ROW($100:$10099)%)&lt;&gt;TRANSPOSE(ROW($1:$100)))*(TRANSPOSE(ROW($1:$100))&lt;&gt;MOD(ROW($100:$10099),100)+1)*(ROW($100:$10099)+TRANSPOSE(ROW($1:$100)%)))</f>
        <v>10098.44</v>
      </c>
      <c r="D22" s="4" t="str">
        <f ca="1">IF(B22,COUNTIF(B$1:B22,B22)&amp;" из "&amp;COUNTIF(A$2:A$61,B22),"")</f>
        <v>1 из 2</v>
      </c>
    </row>
    <row r="23" spans="1:8" x14ac:dyDescent="0.25">
      <c r="A23" s="12">
        <v>28</v>
      </c>
      <c r="B23" s="29">
        <f t="array" aca="1" ref="B23" ca="1">INDEX(A:A,MOD(C22,100)+1)</f>
        <v>0</v>
      </c>
      <c r="C23" s="34"/>
      <c r="D23" s="4" t="str">
        <f ca="1">IF(B23,COUNTIF(B$1:B23,B23)&amp;" из "&amp;COUNTIF(A$2:A$61,B23),"")</f>
        <v/>
      </c>
    </row>
    <row r="24" spans="1:8" ht="15.75" thickBot="1" x14ac:dyDescent="0.3">
      <c r="A24" s="16">
        <v>29</v>
      </c>
      <c r="B24" s="26">
        <f t="array" aca="1" ref="B24" ca="1">INDEX(A:A,C22%)</f>
        <v>0</v>
      </c>
      <c r="C24" s="36">
        <f t="array" aca="1" ref="C24" ca="1">SUM((COUNTIF(OFFSET(A$1,,,ROW($1:$62)),A$1:A$62)&gt;COUNTIF(B$1:B24,A$1:A$62))*A$1:A$62)</f>
        <v>1278</v>
      </c>
      <c r="D24" s="4" t="str">
        <f ca="1">IF(B24,COUNTIF(B$1:B24,B24)&amp;" из "&amp;COUNTIF(A$2:A$61,B24),"")</f>
        <v/>
      </c>
    </row>
    <row r="25" spans="1:8" x14ac:dyDescent="0.25">
      <c r="A25" s="16">
        <v>30</v>
      </c>
      <c r="B25" s="25">
        <f t="array" aca="1" ref="B25" ca="1">MAX((COUNTIF(OFFSET(A$1,,,ROW($1:$100)),A$1:A$100)&gt;COUNTIF(B$1:B24,A$1:A$100))*A$1:A$100)</f>
        <v>67</v>
      </c>
      <c r="C25" s="33">
        <f t="shared" ref="C25" ca="1" si="6">IF(SUM(B21:B28)=G$3,G$3,IF(SUM(B25:B28)&lt;G$3,SUM(B25:B32),SUM(B25:B28)))</f>
        <v>120</v>
      </c>
      <c r="D25" s="4" t="str">
        <f ca="1">IF(B25,COUNTIF(B$1:B25,B25)&amp;" из "&amp;COUNTIF(A$2:A$61,B25),"")</f>
        <v>1 из 1</v>
      </c>
    </row>
    <row r="26" spans="1:8" x14ac:dyDescent="0.25">
      <c r="A26" s="16">
        <v>31</v>
      </c>
      <c r="B26" s="27">
        <f t="array" aca="1" ref="B26" ca="1">INDEX(A:A,MOD(C26,1)/1%)</f>
        <v>30</v>
      </c>
      <c r="C26" s="34">
        <f t="array" aca="1" ref="C26" ca="1">MAX((INDEX((COUNTIF(OFFSET(A$1,,,ROW($1:$100)),A$1:A$100)&gt;COUNTIF(B$1:B25,A$1:A$100))*A$1:A$100,N(INDEX(ROW($100:$10099)%,)))+INDEX((COUNTIF(OFFSET(A$1,,,ROW($1:$100)),A$1:A$100)&gt;COUNTIF(B$1:B25,A$1:A$100))*A$1:A$100,N(INDEX(MOD(ROW($100:$10099),100)+1,)))+TRANSPOSE((COUNTIF(OFFSET(A$1,,,ROW($1:$100)),A$1:A$100)&gt;COUNTIF(B$1:B25,A$1:A$100))*A$1:A$100)=$G$3-B25)*(TRUNC(ROW($100:$10099)%)&lt;&gt;MOD(ROW($100:$10099),100)+1)*(TRUNC(ROW($100:$10099)%)&lt;&gt;TRANSPOSE(ROW($1:$100)))*(TRANSPOSE(ROW($1:$100))&lt;&gt;MOD(ROW($100:$10099),100)+1)*(ROW($100:$10099)+TRANSPOSE(ROW($1:$100)%)))</f>
        <v>10049.25</v>
      </c>
      <c r="D26" s="4" t="str">
        <f ca="1">IF(B26,COUNTIF(B$1:B26,B26)&amp;" из "&amp;COUNTIF(A$2:A$61,B26),"")</f>
        <v>1 из 1</v>
      </c>
    </row>
    <row r="27" spans="1:8" x14ac:dyDescent="0.25">
      <c r="A27" s="16">
        <v>31</v>
      </c>
      <c r="B27" s="29">
        <f t="array" aca="1" ref="B27" ca="1">INDEX(A:A,MOD(C26,100)+1)</f>
        <v>23</v>
      </c>
      <c r="C27" s="34"/>
      <c r="D27" s="4" t="str">
        <f ca="1">IF(B27,COUNTIF(B$1:B27,B27)&amp;" из "&amp;COUNTIF(A$2:A$61,B27),"")</f>
        <v>2 из 2</v>
      </c>
    </row>
    <row r="28" spans="1:8" ht="15.75" thickBot="1" x14ac:dyDescent="0.3">
      <c r="A28" s="16">
        <v>31</v>
      </c>
      <c r="B28" s="26">
        <f t="array" aca="1" ref="B28" ca="1">INDEX(A:A,C26%)</f>
        <v>0</v>
      </c>
      <c r="C28" s="36">
        <f t="array" aca="1" ref="C28" ca="1">SUM((COUNTIF(OFFSET(A$1,,,ROW($1:$62)),A$1:A$62)&gt;COUNTIF(B$1:B28,A$1:A$62))*A$1:A$62)</f>
        <v>1158</v>
      </c>
      <c r="D28" s="4" t="str">
        <f ca="1">IF(B28,COUNTIF(B$1:B28,B28)&amp;" из "&amp;COUNTIF(A$2:A$61,B28),"")</f>
        <v/>
      </c>
    </row>
    <row r="29" spans="1:8" x14ac:dyDescent="0.25">
      <c r="A29" s="16">
        <v>31</v>
      </c>
      <c r="B29" s="25">
        <f t="array" aca="1" ref="B29" ca="1">MAX((COUNTIF(OFFSET(A$1,,,ROW($1:$100)),A$1:A$100)&gt;COUNTIF(B$1:B28,A$1:A$100))*A$1:A$100)</f>
        <v>61</v>
      </c>
      <c r="C29" s="33">
        <f t="shared" ref="C29" ca="1" si="7">IF(SUM(B25:B32)=G$3,G$3,IF(SUM(B29:B32)&lt;G$3,SUM(B29:B36),SUM(B29:B32)))</f>
        <v>120</v>
      </c>
      <c r="D29" s="4" t="str">
        <f ca="1">IF(B29,COUNTIF(B$1:B29,B29)&amp;" из "&amp;COUNTIF(A$2:A$61,B29),"")</f>
        <v>1 из 1</v>
      </c>
    </row>
    <row r="30" spans="1:8" x14ac:dyDescent="0.25">
      <c r="A30" s="16">
        <v>31</v>
      </c>
      <c r="B30" s="27">
        <f t="array" aca="1" ref="B30" ca="1">INDEX(A:A,MOD(C30,1)/1%)</f>
        <v>2</v>
      </c>
      <c r="C30" s="34">
        <f t="array" aca="1" ref="C30" ca="1">MAX((INDEX((COUNTIF(OFFSET(A$1,,,ROW($1:$100)),A$1:A$100)&gt;COUNTIF(B$1:B29,A$1:A$100))*A$1:A$100,N(INDEX(ROW($100:$10099)%,)))+INDEX((COUNTIF(OFFSET(A$1,,,ROW($1:$100)),A$1:A$100)&gt;COUNTIF(B$1:B29,A$1:A$100))*A$1:A$100,N(INDEX(MOD(ROW($100:$10099),100)+1,)))+TRANSPOSE((COUNTIF(OFFSET(A$1,,,ROW($1:$100)),A$1:A$100)&gt;COUNTIF(B$1:B29,A$1:A$100))*A$1:A$100)=$G$3-B29)*(TRUNC(ROW($100:$10099)%)&lt;&gt;MOD(ROW($100:$10099),100)+1)*(TRUNC(ROW($100:$10099)%)&lt;&gt;TRANSPOSE(ROW($1:$100)))*(TRANSPOSE(ROW($1:$100))&lt;&gt;MOD(ROW($100:$10099),100)+1)*(ROW($100:$10099)+TRANSPOSE(ROW($1:$100)%)))</f>
        <v>10050.08</v>
      </c>
      <c r="D30" s="4" t="str">
        <f ca="1">IF(B30,COUNTIF(B$1:B30,B30)&amp;" из "&amp;COUNTIF(A$2:A$61,B30),"")</f>
        <v>1 из 4</v>
      </c>
    </row>
    <row r="31" spans="1:8" x14ac:dyDescent="0.25">
      <c r="A31" s="16">
        <v>31</v>
      </c>
      <c r="B31" s="29">
        <f t="array" aca="1" ref="B31" ca="1">INDEX(A:A,MOD(C30,100)+1)</f>
        <v>57</v>
      </c>
      <c r="C31" s="34"/>
      <c r="D31" s="4" t="str">
        <f ca="1">IF(B31,COUNTIF(B$1:B31,B31)&amp;" из "&amp;COUNTIF(A$2:A$61,B31),"")</f>
        <v>1 из 1</v>
      </c>
    </row>
    <row r="32" spans="1:8" ht="15.75" thickBot="1" x14ac:dyDescent="0.3">
      <c r="A32" s="1">
        <v>39</v>
      </c>
      <c r="B32" s="26">
        <f t="array" aca="1" ref="B32" ca="1">INDEX(A:A,C30%)</f>
        <v>0</v>
      </c>
      <c r="C32" s="36">
        <f t="array" aca="1" ref="C32" ca="1">SUM((COUNTIF(OFFSET(A$1,,,ROW($1:$62)),A$1:A$62)&gt;COUNTIF(B$1:B32,A$1:A$62))*A$1:A$62)</f>
        <v>1038</v>
      </c>
      <c r="D32" s="4" t="str">
        <f ca="1">IF(B32,COUNTIF(B$1:B32,B32)&amp;" из "&amp;COUNTIF(A$2:A$61,B32),"")</f>
        <v/>
      </c>
    </row>
    <row r="33" spans="1:4" x14ac:dyDescent="0.25">
      <c r="A33" s="1">
        <v>39</v>
      </c>
      <c r="B33" s="25">
        <f t="array" aca="1" ref="B33" ca="1">MAX((COUNTIF(OFFSET(A$1,,,ROW($1:$100)),A$1:A$100)&gt;COUNTIF(B$1:B32,A$1:A$100))*A$1:A$100)</f>
        <v>60</v>
      </c>
      <c r="C33" s="33">
        <f t="shared" ref="C33" ca="1" si="8">IF(SUM(B29:B36)=G$3,G$3,IF(SUM(B33:B36)&lt;G$3,SUM(B33:B40),SUM(B33:B36)))</f>
        <v>120</v>
      </c>
      <c r="D33" s="4" t="str">
        <f ca="1">IF(B33,COUNTIF(B$1:B33,B33)&amp;" из "&amp;COUNTIF(A$2:A$61,B33),"")</f>
        <v>1 из 1</v>
      </c>
    </row>
    <row r="34" spans="1:4" x14ac:dyDescent="0.25">
      <c r="A34" s="2">
        <v>40</v>
      </c>
      <c r="B34" s="27">
        <f t="array" aca="1" ref="B34" ca="1">INDEX(A:A,MOD(C34,1)/1%)</f>
        <v>9</v>
      </c>
      <c r="C34" s="34">
        <f t="array" aca="1" ref="C34" ca="1">MAX((INDEX((COUNTIF(OFFSET(A$1,,,ROW($1:$100)),A$1:A$100)&gt;COUNTIF(B$1:B33,A$1:A$100))*A$1:A$100,N(INDEX(ROW($100:$10099)%,)))+INDEX((COUNTIF(OFFSET(A$1,,,ROW($1:$100)),A$1:A$100)&gt;COUNTIF(B$1:B33,A$1:A$100))*A$1:A$100,N(INDEX(MOD(ROW($100:$10099),100)+1,)))+TRANSPOSE((COUNTIF(OFFSET(A$1,,,ROW($1:$100)),A$1:A$100)&gt;COUNTIF(B$1:B33,A$1:A$100))*A$1:A$100)=$G$3-B33)*(TRUNC(ROW($100:$10099)%)&lt;&gt;MOD(ROW($100:$10099),100)+1)*(TRUNC(ROW($100:$10099)%)&lt;&gt;TRANSPOSE(ROW($1:$100)))*(TRANSPOSE(ROW($1:$100))&lt;&gt;MOD(ROW($100:$10099),100)+1)*(ROW($100:$10099)+TRANSPOSE(ROW($1:$100)%)))</f>
        <v>10044.120000000001</v>
      </c>
      <c r="D34" s="4" t="str">
        <f ca="1">IF(B34,COUNTIF(B$1:B34,B34)&amp;" из "&amp;COUNTIF(A$2:A$61,B34),"")</f>
        <v>2 из 2</v>
      </c>
    </row>
    <row r="35" spans="1:4" x14ac:dyDescent="0.25">
      <c r="A35" s="2">
        <v>42</v>
      </c>
      <c r="B35" s="29">
        <f t="array" aca="1" ref="B35" ca="1">INDEX(A:A,MOD(C34,100)+1)</f>
        <v>51</v>
      </c>
      <c r="C35" s="34"/>
      <c r="D35" s="4" t="str">
        <f ca="1">IF(B35,COUNTIF(B$1:B35,B35)&amp;" из "&amp;COUNTIF(A$2:A$61,B35),"")</f>
        <v>1 из 1</v>
      </c>
    </row>
    <row r="36" spans="1:4" ht="15.75" thickBot="1" x14ac:dyDescent="0.3">
      <c r="A36" s="2">
        <v>42</v>
      </c>
      <c r="B36" s="26">
        <f t="array" aca="1" ref="B36" ca="1">INDEX(A:A,C34%)</f>
        <v>0</v>
      </c>
      <c r="C36" s="36">
        <f t="array" aca="1" ref="C36" ca="1">SUM((COUNTIF(OFFSET(A$1,,,ROW($1:$62)),A$1:A$62)&gt;COUNTIF(B$1:B36,A$1:A$62))*A$1:A$62)</f>
        <v>918</v>
      </c>
      <c r="D36" s="4" t="str">
        <f ca="1">IF(B36,COUNTIF(B$1:B36,B36)&amp;" из "&amp;COUNTIF(A$2:A$61,B36),"")</f>
        <v/>
      </c>
    </row>
    <row r="37" spans="1:4" x14ac:dyDescent="0.25">
      <c r="A37" s="1">
        <v>43</v>
      </c>
      <c r="B37" s="25">
        <f t="array" aca="1" ref="B37" ca="1">MAX((COUNTIF(OFFSET(A$1,,,ROW($1:$100)),A$1:A$100)&gt;COUNTIF(B$1:B36,A$1:A$100))*A$1:A$100)</f>
        <v>50</v>
      </c>
      <c r="C37" s="33">
        <f t="shared" ref="C37" ca="1" si="9">IF(SUM(B33:B40)=G$3,G$3,IF(SUM(B37:B40)&lt;G$3,SUM(B37:B44),SUM(B37:B40)))</f>
        <v>120</v>
      </c>
      <c r="D37" s="4" t="str">
        <f ca="1">IF(B37,COUNTIF(B$1:B37,B37)&amp;" из "&amp;COUNTIF(A$2:A$61,B37),"")</f>
        <v>2 из 2</v>
      </c>
    </row>
    <row r="38" spans="1:4" x14ac:dyDescent="0.25">
      <c r="A38" s="2">
        <v>44</v>
      </c>
      <c r="B38" s="27">
        <f t="array" aca="1" ref="B38" ca="1">INDEX(A:A,MOD(C38,1)/1%)</f>
        <v>24</v>
      </c>
      <c r="C38" s="34">
        <f t="array" aca="1" ref="C38" ca="1">MAX((INDEX((COUNTIF(OFFSET(A$1,,,ROW($1:$100)),A$1:A$100)&gt;COUNTIF(B$1:B37,A$1:A$100))*A$1:A$100,N(INDEX(ROW($100:$10099)%,)))+INDEX((COUNTIF(OFFSET(A$1,,,ROW($1:$100)),A$1:A$100)&gt;COUNTIF(B$1:B37,A$1:A$100))*A$1:A$100,N(INDEX(MOD(ROW($100:$10099),100)+1,)))+TRANSPOSE((COUNTIF(OFFSET(A$1,,,ROW($1:$100)),A$1:A$100)&gt;COUNTIF(B$1:B37,A$1:A$100))*A$1:A$100)=$G$3-B37)*(TRUNC(ROW($100:$10099)%)&lt;&gt;MOD(ROW($100:$10099),100)+1)*(TRUNC(ROW($100:$10099)%)&lt;&gt;TRANSPOSE(ROW($1:$100)))*(TRANSPOSE(ROW($1:$100))&lt;&gt;MOD(ROW($100:$10099),100)+1)*(ROW($100:$10099)+TRANSPOSE(ROW($1:$100)%)))</f>
        <v>10041.209999999999</v>
      </c>
      <c r="D38" s="4" t="str">
        <f ca="1">IF(B38,COUNTIF(B$1:B38,B38)&amp;" из "&amp;COUNTIF(A$2:A$61,B38),"")</f>
        <v>1 из 3</v>
      </c>
    </row>
    <row r="39" spans="1:4" x14ac:dyDescent="0.25">
      <c r="A39" s="1">
        <v>45</v>
      </c>
      <c r="B39" s="29">
        <f t="array" aca="1" ref="B39" ca="1">INDEX(A:A,MOD(C38,100)+1)</f>
        <v>46</v>
      </c>
      <c r="C39" s="34"/>
      <c r="D39" s="4" t="str">
        <f ca="1">IF(B39,COUNTIF(B$1:B39,B39)&amp;" из "&amp;COUNTIF(A$2:A$61,B39),"")</f>
        <v>1 из 2</v>
      </c>
    </row>
    <row r="40" spans="1:4" ht="15.75" thickBot="1" x14ac:dyDescent="0.3">
      <c r="A40" s="2">
        <v>45</v>
      </c>
      <c r="B40" s="26">
        <f t="array" aca="1" ref="B40" ca="1">INDEX(A:A,C38%)</f>
        <v>0</v>
      </c>
      <c r="C40" s="36">
        <f t="array" aca="1" ref="C40" ca="1">SUM((COUNTIF(OFFSET(A$1,,,ROW($1:$62)),A$1:A$62)&gt;COUNTIF(B$1:B40,A$1:A$62))*A$1:A$62)</f>
        <v>798</v>
      </c>
      <c r="D40" s="4" t="str">
        <f ca="1">IF(B40,COUNTIF(B$1:B40,B40)&amp;" из "&amp;COUNTIF(A$2:A$61,B40),"")</f>
        <v/>
      </c>
    </row>
    <row r="41" spans="1:4" x14ac:dyDescent="0.25">
      <c r="A41" s="1">
        <v>46</v>
      </c>
      <c r="B41" s="25">
        <f t="array" aca="1" ref="B41" ca="1">MAX((COUNTIF(OFFSET(A$1,,,ROW($1:$100)),A$1:A$100)&gt;COUNTIF(B$1:B40,A$1:A$100))*A$1:A$100)</f>
        <v>46</v>
      </c>
      <c r="C41" s="33">
        <f t="shared" ref="C41" ca="1" si="10">IF(SUM(B37:B44)=G$3,G$3,IF(SUM(B41:B44)&lt;G$3,SUM(B41:B48),SUM(B41:B44)))</f>
        <v>120</v>
      </c>
      <c r="D41" s="4" t="str">
        <f ca="1">IF(B41,COUNTIF(B$1:B41,B41)&amp;" из "&amp;COUNTIF(A$2:A$61,B41),"")</f>
        <v>2 из 2</v>
      </c>
    </row>
    <row r="42" spans="1:4" x14ac:dyDescent="0.25">
      <c r="A42" s="1">
        <v>46</v>
      </c>
      <c r="B42" s="27">
        <f t="array" aca="1" ref="B42" ca="1">INDEX(A:A,MOD(C42,1)/1%)</f>
        <v>29</v>
      </c>
      <c r="C42" s="34">
        <f t="array" aca="1" ref="C42" ca="1">MAX((INDEX((COUNTIF(OFFSET(A$1,,,ROW($1:$100)),A$1:A$100)&gt;COUNTIF(B$1:B41,A$1:A$100))*A$1:A$100,N(INDEX(ROW($100:$10099)%,)))+INDEX((COUNTIF(OFFSET(A$1,,,ROW($1:$100)),A$1:A$100)&gt;COUNTIF(B$1:B41,A$1:A$100))*A$1:A$100,N(INDEX(MOD(ROW($100:$10099),100)+1,)))+TRANSPOSE((COUNTIF(OFFSET(A$1,,,ROW($1:$100)),A$1:A$100)&gt;COUNTIF(B$1:B41,A$1:A$100))*A$1:A$100)=$G$3-B41)*(TRUNC(ROW($100:$10099)%)&lt;&gt;MOD(ROW($100:$10099),100)+1)*(TRUNC(ROW($100:$10099)%)&lt;&gt;TRANSPOSE(ROW($1:$100)))*(TRANSPOSE(ROW($1:$100))&lt;&gt;MOD(ROW($100:$10099),100)+1)*(ROW($100:$10099)+TRANSPOSE(ROW($1:$100)%)))</f>
        <v>10039.24</v>
      </c>
      <c r="D42" s="4" t="str">
        <f ca="1">IF(B42,COUNTIF(B$1:B42,B42)&amp;" из "&amp;COUNTIF(A$2:A$61,B42),"")</f>
        <v>1 из 1</v>
      </c>
    </row>
    <row r="43" spans="1:4" x14ac:dyDescent="0.25">
      <c r="A43" s="2">
        <v>50</v>
      </c>
      <c r="B43" s="29">
        <f t="array" aca="1" ref="B43" ca="1">INDEX(A:A,MOD(C42,100)+1)</f>
        <v>45</v>
      </c>
      <c r="C43" s="34"/>
      <c r="D43" s="4" t="str">
        <f ca="1">IF(B43,COUNTIF(B$1:B43,B43)&amp;" из "&amp;COUNTIF(A$2:A$61,B43),"")</f>
        <v>1 из 2</v>
      </c>
    </row>
    <row r="44" spans="1:4" ht="15.75" thickBot="1" x14ac:dyDescent="0.3">
      <c r="A44" s="14">
        <v>50</v>
      </c>
      <c r="B44" s="26">
        <f t="array" aca="1" ref="B44" ca="1">INDEX(A:A,C42%)</f>
        <v>0</v>
      </c>
      <c r="C44" s="36">
        <f t="array" aca="1" ref="C44" ca="1">SUM((COUNTIF(OFFSET(A$1,,,ROW($1:$62)),A$1:A$62)&gt;COUNTIF(B$1:B44,A$1:A$62))*A$1:A$62)</f>
        <v>678</v>
      </c>
      <c r="D44" s="4" t="str">
        <f ca="1">IF(B44,COUNTIF(B$1:B44,B44)&amp;" из "&amp;COUNTIF(A$2:A$61,B44),"")</f>
        <v/>
      </c>
    </row>
    <row r="45" spans="1:4" x14ac:dyDescent="0.25">
      <c r="A45" s="12">
        <v>51</v>
      </c>
      <c r="B45" s="25">
        <f t="array" aca="1" ref="B45" ca="1">MAX((COUNTIF(OFFSET(A$1,,,ROW($1:$100)),A$1:A$100)&gt;COUNTIF(B$1:B44,A$1:A$100))*A$1:A$100)</f>
        <v>45</v>
      </c>
      <c r="C45" s="33">
        <f t="shared" ref="C45" ca="1" si="11">IF(SUM(B41:B48)=G$3,G$3,IF(SUM(B45:B48)&lt;G$3,SUM(B45:B52),SUM(B45:B48)))</f>
        <v>120</v>
      </c>
      <c r="D45" s="4" t="str">
        <f ca="1">IF(B45,COUNTIF(B$1:B45,B45)&amp;" из "&amp;COUNTIF(A$2:A$61,B45),"")</f>
        <v>2 из 2</v>
      </c>
    </row>
    <row r="46" spans="1:4" x14ac:dyDescent="0.25">
      <c r="A46" s="12">
        <v>5</v>
      </c>
      <c r="B46" s="27">
        <f t="array" aca="1" ref="B46" ca="1">INDEX(A:A,MOD(C46,1)/1%)</f>
        <v>24</v>
      </c>
      <c r="C46" s="34">
        <f t="array" aca="1" ref="C46" ca="1">MAX((INDEX((COUNTIF(OFFSET(A$1,,,ROW($1:$100)),A$1:A$100)&gt;COUNTIF(B$1:B45,A$1:A$100))*A$1:A$100,N(INDEX(ROW($100:$10099)%,)))+INDEX((COUNTIF(OFFSET(A$1,,,ROW($1:$100)),A$1:A$100)&gt;COUNTIF(B$1:B45,A$1:A$100))*A$1:A$100,N(INDEX(MOD(ROW($100:$10099),100)+1,)))+TRANSPOSE((COUNTIF(OFFSET(A$1,,,ROW($1:$100)),A$1:A$100)&gt;COUNTIF(B$1:B45,A$1:A$100))*A$1:A$100)=$G$3-B45)*(TRUNC(ROW($100:$10099)%)&lt;&gt;MOD(ROW($100:$10099),100)+1)*(TRUNC(ROW($100:$10099)%)&lt;&gt;TRANSPOSE(ROW($1:$100)))*(TRANSPOSE(ROW($1:$100))&lt;&gt;MOD(ROW($100:$10099),100)+1)*(ROW($100:$10099)+TRANSPOSE(ROW($1:$100)%)))</f>
        <v>4736.21</v>
      </c>
      <c r="D46" s="4" t="str">
        <f ca="1">IF(B46,COUNTIF(B$1:B46,B46)&amp;" из "&amp;COUNTIF(A$2:A$61,B46),"")</f>
        <v>2 из 3</v>
      </c>
    </row>
    <row r="47" spans="1:4" x14ac:dyDescent="0.25">
      <c r="A47" s="12">
        <v>8</v>
      </c>
      <c r="B47" s="29">
        <f t="array" aca="1" ref="B47" ca="1">INDEX(A:A,MOD(C46,100)+1)</f>
        <v>43</v>
      </c>
      <c r="C47" s="34"/>
      <c r="D47" s="4" t="str">
        <f ca="1">IF(B47,COUNTIF(B$1:B47,B47)&amp;" из "&amp;COUNTIF(A$2:A$61,B47),"")</f>
        <v>1 из 1</v>
      </c>
    </row>
    <row r="48" spans="1:4" ht="15.75" thickBot="1" x14ac:dyDescent="0.3">
      <c r="A48" s="12">
        <v>11</v>
      </c>
      <c r="B48" s="26">
        <f t="array" aca="1" ref="B48" ca="1">INDEX(A:A,C46%)</f>
        <v>8</v>
      </c>
      <c r="C48" s="36">
        <f t="array" aca="1" ref="C48" ca="1">SUM((COUNTIF(OFFSET(A$1,,,ROW($1:$62)),A$1:A$62)&gt;COUNTIF(B$1:B48,A$1:A$62))*A$1:A$62)</f>
        <v>558</v>
      </c>
      <c r="D48" s="4" t="str">
        <f ca="1">IF(B48,COUNTIF(B$1:B48,B48)&amp;" из "&amp;COUNTIF(A$2:A$61,B48),"")</f>
        <v>1 из 2</v>
      </c>
    </row>
    <row r="49" spans="1:4" x14ac:dyDescent="0.25">
      <c r="A49" s="12">
        <v>23</v>
      </c>
      <c r="B49" s="25">
        <f t="array" aca="1" ref="B49" ca="1">MAX((COUNTIF(OFFSET(A$1,,,ROW($1:$100)),A$1:A$100)&gt;COUNTIF(B$1:B48,A$1:A$100))*A$1:A$100)</f>
        <v>42</v>
      </c>
      <c r="C49" s="33">
        <f t="shared" ref="C49" ca="1" si="12">IF(SUM(B45:B52)=G$3,G$3,IF(SUM(B49:B52)&lt;G$3,SUM(B49:B56),SUM(B49:B52)))</f>
        <v>120</v>
      </c>
      <c r="D49" s="4" t="str">
        <f ca="1">IF(B49,COUNTIF(B$1:B49,B49)&amp;" из "&amp;COUNTIF(A$2:A$61,B49),"")</f>
        <v>1 из 2</v>
      </c>
    </row>
    <row r="50" spans="1:4" x14ac:dyDescent="0.25">
      <c r="A50" s="12">
        <v>23</v>
      </c>
      <c r="B50" s="27">
        <f t="array" aca="1" ref="B50" ca="1">INDEX(A:A,MOD(C50,1)/1%)</f>
        <v>39</v>
      </c>
      <c r="C50" s="34">
        <f t="array" aca="1" ref="C50" ca="1">MAX((INDEX((COUNTIF(OFFSET(A$1,,,ROW($1:$100)),A$1:A$100)&gt;COUNTIF(B$1:B49,A$1:A$100))*A$1:A$100,N(INDEX(ROW($100:$10099)%,)))+INDEX((COUNTIF(OFFSET(A$1,,,ROW($1:$100)),A$1:A$100)&gt;COUNTIF(B$1:B49,A$1:A$100))*A$1:A$100,N(INDEX(MOD(ROW($100:$10099),100)+1,)))+TRANSPOSE((COUNTIF(OFFSET(A$1,,,ROW($1:$100)),A$1:A$100)&gt;COUNTIF(B$1:B49,A$1:A$100))*A$1:A$100)=$G$3-B49)*(TRUNC(ROW($100:$10099)%)&lt;&gt;MOD(ROW($100:$10099),100)+1)*(TRUNC(ROW($100:$10099)%)&lt;&gt;TRANSPOSE(ROW($1:$100)))*(TRANSPOSE(ROW($1:$100))&lt;&gt;MOD(ROW($100:$10099),100)+1)*(ROW($100:$10099)+TRANSPOSE(ROW($1:$100)%)))</f>
        <v>10032.32</v>
      </c>
      <c r="D50" s="4" t="str">
        <f ca="1">IF(B50,COUNTIF(B$1:B50,B50)&amp;" из "&amp;COUNTIF(A$2:A$61,B50),"")</f>
        <v>1 из 2</v>
      </c>
    </row>
    <row r="51" spans="1:4" x14ac:dyDescent="0.25">
      <c r="A51" s="12">
        <v>57</v>
      </c>
      <c r="B51" s="29">
        <f t="array" aca="1" ref="B51" ca="1">INDEX(A:A,MOD(C50,100)+1)</f>
        <v>39</v>
      </c>
      <c r="C51" s="34"/>
      <c r="D51" s="4" t="str">
        <f ca="1">IF(B51,COUNTIF(B$1:B51,B51)&amp;" из "&amp;COUNTIF(A$2:A$61,B51),"")</f>
        <v>2 из 2</v>
      </c>
    </row>
    <row r="52" spans="1:4" ht="15.75" thickBot="1" x14ac:dyDescent="0.3">
      <c r="A52" s="12">
        <v>60</v>
      </c>
      <c r="B52" s="26">
        <f t="array" aca="1" ref="B52" ca="1">INDEX(A:A,C50%)</f>
        <v>0</v>
      </c>
      <c r="C52" s="36">
        <f t="array" aca="1" ref="C52" ca="1">SUM((COUNTIF(OFFSET(A$1,,,ROW($1:$62)),A$1:A$62)&gt;COUNTIF(B$1:B52,A$1:A$62))*A$1:A$62)</f>
        <v>438</v>
      </c>
      <c r="D52" s="4" t="str">
        <f ca="1">IF(B52,COUNTIF(B$1:B52,B52)&amp;" из "&amp;COUNTIF(A$2:A$61,B52),"")</f>
        <v/>
      </c>
    </row>
    <row r="53" spans="1:4" x14ac:dyDescent="0.25">
      <c r="A53" s="12">
        <v>61</v>
      </c>
      <c r="B53" s="25">
        <f t="array" aca="1" ref="B53" ca="1">MAX((COUNTIF(OFFSET(A$1,,,ROW($1:$100)),A$1:A$100)&gt;COUNTIF(B$1:B52,A$1:A$100))*A$1:A$100)</f>
        <v>42</v>
      </c>
      <c r="C53" s="33">
        <f t="shared" ref="C53" ca="1" si="13">IF(SUM(B49:B56)=G$3,G$3,IF(SUM(B53:B56)&lt;G$3,SUM(B53:B60),SUM(B53:B56)))</f>
        <v>120</v>
      </c>
      <c r="D53" s="4" t="str">
        <f ca="1">IF(B53,COUNTIF(B$1:B53,B53)&amp;" из "&amp;COUNTIF(A$2:A$61,B53),"")</f>
        <v>2 из 2</v>
      </c>
    </row>
    <row r="54" spans="1:4" x14ac:dyDescent="0.25">
      <c r="A54" s="16">
        <v>67</v>
      </c>
      <c r="B54" s="27">
        <f t="array" aca="1" ref="B54" ca="1">INDEX(A:A,MOD(C54,1)/1%)</f>
        <v>7</v>
      </c>
      <c r="C54" s="34">
        <f t="array" aca="1" ref="C54" ca="1">MAX((INDEX((COUNTIF(OFFSET(A$1,,,ROW($1:$100)),A$1:A$100)&gt;COUNTIF(B$1:B53,A$1:A$100))*A$1:A$100,N(INDEX(ROW($100:$10099)%,)))+INDEX((COUNTIF(OFFSET(A$1,,,ROW($1:$100)),A$1:A$100)&gt;COUNTIF(B$1:B53,A$1:A$100))*A$1:A$100,N(INDEX(MOD(ROW($100:$10099),100)+1,)))+TRANSPOSE((COUNTIF(OFFSET(A$1,,,ROW($1:$100)),A$1:A$100)&gt;COUNTIF(B$1:B53,A$1:A$100))*A$1:A$100)=$G$3-B53)*(TRUNC(ROW($100:$10099)%)&lt;&gt;MOD(ROW($100:$10099),100)+1)*(TRUNC(ROW($100:$10099)%)&lt;&gt;TRANSPOSE(ROW($1:$100)))*(TRANSPOSE(ROW($1:$100))&lt;&gt;MOD(ROW($100:$10099),100)+1)*(ROW($100:$10099)+TRANSPOSE(ROW($1:$100)%)))</f>
        <v>3430.09</v>
      </c>
      <c r="D54" s="4" t="str">
        <f ca="1">IF(B54,COUNTIF(B$1:B54,B54)&amp;" из "&amp;COUNTIF(A$2:A$61,B54),"")</f>
        <v>1 из 1</v>
      </c>
    </row>
    <row r="55" spans="1:4" x14ac:dyDescent="0.25">
      <c r="A55" s="16">
        <v>70</v>
      </c>
      <c r="B55" s="29">
        <f t="array" aca="1" ref="B55" ca="1">INDEX(A:A,MOD(C54,100)+1)</f>
        <v>31</v>
      </c>
      <c r="C55" s="34"/>
      <c r="D55" s="4" t="str">
        <f ca="1">IF(B55,COUNTIF(B$1:B55,B55)&amp;" из "&amp;COUNTIF(A$2:A$61,B55),"")</f>
        <v>1 из 6</v>
      </c>
    </row>
    <row r="56" spans="1:4" ht="15.75" thickBot="1" x14ac:dyDescent="0.3">
      <c r="A56" s="16">
        <v>71</v>
      </c>
      <c r="B56" s="26">
        <f t="array" aca="1" ref="B56" ca="1">INDEX(A:A,C54%)</f>
        <v>40</v>
      </c>
      <c r="C56" s="36">
        <f t="array" aca="1" ref="C56" ca="1">SUM((COUNTIF(OFFSET(A$1,,,ROW($1:$62)),A$1:A$62)&gt;COUNTIF(B$1:B56,A$1:A$62))*A$1:A$62)</f>
        <v>318</v>
      </c>
      <c r="D56" s="4" t="str">
        <f ca="1">IF(B56,COUNTIF(B$1:B56,B56)&amp;" из "&amp;COUNTIF(A$2:A$61,B56),"")</f>
        <v>1 из 1</v>
      </c>
    </row>
    <row r="57" spans="1:4" x14ac:dyDescent="0.25">
      <c r="A57" s="16">
        <v>17</v>
      </c>
      <c r="B57" s="25">
        <f t="array" aca="1" ref="B57" ca="1">MAX((COUNTIF(OFFSET(A$1,,,ROW($1:$100)),A$1:A$100)&gt;COUNTIF(B$1:B56,A$1:A$100))*A$1:A$100)</f>
        <v>31</v>
      </c>
      <c r="C57" s="33">
        <f t="shared" ref="C57" ca="1" si="14">IF(SUM(B53:B60)=G$3,G$3,IF(SUM(B57:B60)&lt;G$3,SUM(B57:B64),SUM(B57:B60)))</f>
        <v>120</v>
      </c>
      <c r="D57" s="4" t="str">
        <f ca="1">IF(B57,COUNTIF(B$1:B57,B57)&amp;" из "&amp;COUNTIF(A$2:A$61,B57),"")</f>
        <v>2 из 6</v>
      </c>
    </row>
    <row r="58" spans="1:4" x14ac:dyDescent="0.25">
      <c r="A58" s="16">
        <v>88</v>
      </c>
      <c r="B58" s="27">
        <f t="array" aca="1" ref="B58" ca="1">INDEX(A:A,MOD(C58,1)/1%)</f>
        <v>27</v>
      </c>
      <c r="C58" s="34">
        <f t="array" aca="1" ref="C58" ca="1">MAX((INDEX((COUNTIF(OFFSET(A$1,,,ROW($1:$100)),A$1:A$100)&gt;COUNTIF(B$1:B57,A$1:A$100))*A$1:A$100,N(INDEX(ROW($100:$10099)%,)))+INDEX((COUNTIF(OFFSET(A$1,,,ROW($1:$100)),A$1:A$100)&gt;COUNTIF(B$1:B57,A$1:A$100))*A$1:A$100,N(INDEX(MOD(ROW($100:$10099),100)+1,)))+TRANSPOSE((COUNTIF(OFFSET(A$1,,,ROW($1:$100)),A$1:A$100)&gt;COUNTIF(B$1:B57,A$1:A$100))*A$1:A$100)=$G$3-B57)*(TRUNC(ROW($100:$10099)%)&lt;&gt;MOD(ROW($100:$10099),100)+1)*(TRUNC(ROW($100:$10099)%)&lt;&gt;TRANSPOSE(ROW($1:$100)))*(TRANSPOSE(ROW($1:$100))&lt;&gt;MOD(ROW($100:$10099),100)+1)*(ROW($100:$10099)+TRANSPOSE(ROW($1:$100)%)))</f>
        <v>3129.22</v>
      </c>
      <c r="D58" s="4" t="str">
        <f ca="1">IF(B58,COUNTIF(B$1:B58,B58)&amp;" из "&amp;COUNTIF(A$2:A$61,B58),"")</f>
        <v>1 из 1</v>
      </c>
    </row>
    <row r="59" spans="1:4" x14ac:dyDescent="0.25">
      <c r="A59" s="16">
        <v>99</v>
      </c>
      <c r="B59" s="29">
        <f t="array" aca="1" ref="B59" ca="1">INDEX(A:A,MOD(C58,100)+1)</f>
        <v>31</v>
      </c>
      <c r="C59" s="34"/>
      <c r="D59" s="4" t="str">
        <f ca="1">IF(B59,COUNTIF(B$1:B59,B59)&amp;" из "&amp;COUNTIF(A$2:A$61,B59),"")</f>
        <v>3 из 6</v>
      </c>
    </row>
    <row r="60" spans="1:4" ht="15.75" thickBot="1" x14ac:dyDescent="0.3">
      <c r="A60" s="16">
        <v>103</v>
      </c>
      <c r="B60" s="26">
        <f t="array" aca="1" ref="B60" ca="1">INDEX(A:A,C58%)</f>
        <v>31</v>
      </c>
      <c r="C60" s="36">
        <f t="array" aca="1" ref="C60" ca="1">SUM((COUNTIF(OFFSET(A$1,,,ROW($1:$62)),A$1:A$62)&gt;COUNTIF(B$1:B60,A$1:A$62))*A$1:A$62)</f>
        <v>198</v>
      </c>
      <c r="D60" s="4" t="str">
        <f ca="1">IF(B60,COUNTIF(B$1:B60,B60)&amp;" из "&amp;COUNTIF(A$2:A$61,B60),"")</f>
        <v>4 из 6</v>
      </c>
    </row>
    <row r="61" spans="1:4" x14ac:dyDescent="0.25">
      <c r="A61" s="16">
        <v>103</v>
      </c>
      <c r="B61" s="25">
        <f t="array" aca="1" ref="B61" ca="1">MAX((COUNTIF(OFFSET(A$1,,,ROW($1:$100)),A$1:A$100)&gt;COUNTIF(B$1:B60,A$1:A$100))*A$1:A$100)</f>
        <v>31</v>
      </c>
      <c r="C61" s="33">
        <f t="shared" ref="C61" ca="1" si="15">IF(SUM(B57:B64)=G$3,G$3,IF(SUM(B61:B64)&lt;G$3,SUM(B61:B68),SUM(B61:B64)))</f>
        <v>62</v>
      </c>
      <c r="D61" s="4" t="str">
        <f ca="1">IF(B61,COUNTIF(B$1:B61,B61)&amp;" из "&amp;COUNTIF(A$2:A$61,B61),"")</f>
        <v>5 из 6</v>
      </c>
    </row>
    <row r="62" spans="1:4" x14ac:dyDescent="0.25">
      <c r="A62" s="32">
        <v>0</v>
      </c>
      <c r="B62" s="27">
        <f t="array" aca="1" ref="B62" ca="1">INDEX(A:A,MOD(C62,1)/1%)</f>
        <v>0</v>
      </c>
      <c r="C62" s="34">
        <f t="array" aca="1" ref="C62" ca="1">MAX((INDEX((COUNTIF(OFFSET(A$1,,,ROW($1:$100)),A$1:A$100)&gt;COUNTIF(B$1:B61,A$1:A$100))*A$1:A$100,N(INDEX(ROW($100:$10099)%,)))+INDEX((COUNTIF(OFFSET(A$1,,,ROW($1:$100)),A$1:A$100)&gt;COUNTIF(B$1:B61,A$1:A$100))*A$1:A$100,N(INDEX(MOD(ROW($100:$10099),100)+1,)))+TRANSPOSE((COUNTIF(OFFSET(A$1,,,ROW($1:$100)),A$1:A$100)&gt;COUNTIF(B$1:B61,A$1:A$100))*A$1:A$100)=$G$3-B61)*(TRUNC(ROW($100:$10099)%)&lt;&gt;MOD(ROW($100:$10099),100)+1)*(TRUNC(ROW($100:$10099)%)&lt;&gt;TRANSPOSE(ROW($1:$100)))*(TRANSPOSE(ROW($1:$100))&lt;&gt;MOD(ROW($100:$10099),100)+1)*(ROW($100:$10099)+TRANSPOSE(ROW($1:$100)%)))</f>
        <v>0</v>
      </c>
      <c r="D62" s="4" t="str">
        <f ca="1">IF(B62,COUNTIF(B$1:B62,B62)&amp;" из "&amp;COUNTIF(A$2:A$61,B62),"")</f>
        <v/>
      </c>
    </row>
    <row r="63" spans="1:4" x14ac:dyDescent="0.25">
      <c r="B63" s="29">
        <f t="array" aca="1" ref="B63" ca="1">INDEX(A:A,MOD(C62,100)+1)</f>
        <v>0</v>
      </c>
      <c r="C63" s="34"/>
      <c r="D63" s="4" t="str">
        <f ca="1">IF(B63,COUNTIF(B$1:B63,B63)&amp;" из "&amp;COUNTIF(A$2:A$61,B63),"")</f>
        <v/>
      </c>
    </row>
    <row r="64" spans="1:4" ht="15.75" thickBot="1" x14ac:dyDescent="0.3">
      <c r="B64" s="26">
        <f t="array" aca="1" ref="B64" ca="1">INDEX(A:A,C62%)</f>
        <v>0</v>
      </c>
      <c r="C64" s="36">
        <f t="array" aca="1" ref="C64" ca="1">SUM((COUNTIF(OFFSET(A$1,,,ROW($1:$62)),A$1:A$62)&gt;COUNTIF(B$1:B64,A$1:A$62))*A$1:A$62)</f>
        <v>167</v>
      </c>
      <c r="D64" s="4" t="str">
        <f ca="1">IF(B64,COUNTIF(B$1:B64,B64)&amp;" из "&amp;COUNTIF(A$2:A$61,B64),"")</f>
        <v/>
      </c>
    </row>
    <row r="65" spans="2:4" x14ac:dyDescent="0.25">
      <c r="B65" s="25">
        <f t="array" aca="1" ref="B65" ca="1">MAX((COUNTIF(OFFSET(A$1,,,ROW($1:$100)),A$1:A$100)&gt;COUNTIF(B$1:B64,A$1:A$100))*A$1:A$100)</f>
        <v>31</v>
      </c>
      <c r="C65" s="33">
        <f t="shared" ref="C65" ca="1" si="16">IF(SUM(B61:B68)=G$3,G$3,IF(SUM(B65:B68)&lt;G$3,SUM(B65:B72),SUM(B65:B68)))</f>
        <v>59</v>
      </c>
      <c r="D65" s="4" t="str">
        <f ca="1">IF(B65,COUNTIF(B$1:B65,B65)&amp;" из "&amp;COUNTIF(A$2:A$61,B65),"")</f>
        <v>6 из 6</v>
      </c>
    </row>
    <row r="66" spans="2:4" x14ac:dyDescent="0.25">
      <c r="B66" s="27">
        <f t="array" aca="1" ref="B66" ca="1">INDEX(A:A,MOD(C66,1)/1%)</f>
        <v>0</v>
      </c>
      <c r="C66" s="34">
        <f t="array" aca="1" ref="C66" ca="1">MAX((INDEX((COUNTIF(OFFSET(A$1,,,ROW($1:$100)),A$1:A$100)&gt;COUNTIF(B$1:B65,A$1:A$100))*A$1:A$100,N(INDEX(ROW($100:$10099)%,)))+INDEX((COUNTIF(OFFSET(A$1,,,ROW($1:$100)),A$1:A$100)&gt;COUNTIF(B$1:B65,A$1:A$100))*A$1:A$100,N(INDEX(MOD(ROW($100:$10099),100)+1,)))+TRANSPOSE((COUNTIF(OFFSET(A$1,,,ROW($1:$100)),A$1:A$100)&gt;COUNTIF(B$1:B65,A$1:A$100))*A$1:A$100)=$G$3-B65)*(TRUNC(ROW($100:$10099)%)&lt;&gt;MOD(ROW($100:$10099),100)+1)*(TRUNC(ROW($100:$10099)%)&lt;&gt;TRANSPOSE(ROW($1:$100)))*(TRANSPOSE(ROW($1:$100))&lt;&gt;MOD(ROW($100:$10099),100)+1)*(ROW($100:$10099)+TRANSPOSE(ROW($1:$100)%)))</f>
        <v>0</v>
      </c>
      <c r="D66" s="4" t="str">
        <f ca="1">IF(B66,COUNTIF(B$1:B66,B66)&amp;" из "&amp;COUNTIF(A$2:A$61,B66),"")</f>
        <v/>
      </c>
    </row>
    <row r="67" spans="2:4" x14ac:dyDescent="0.25">
      <c r="B67" s="29">
        <f t="array" aca="1" ref="B67" ca="1">INDEX(A:A,MOD(C66,100)+1)</f>
        <v>0</v>
      </c>
      <c r="C67" s="34"/>
      <c r="D67" s="4" t="str">
        <f ca="1">IF(B67,COUNTIF(B$1:B67,B67)&amp;" из "&amp;COUNTIF(A$2:A$61,B67),"")</f>
        <v/>
      </c>
    </row>
    <row r="68" spans="2:4" ht="15.75" thickBot="1" x14ac:dyDescent="0.3">
      <c r="B68" s="26">
        <f t="array" aca="1" ref="B68" ca="1">INDEX(A:A,C66%)</f>
        <v>0</v>
      </c>
      <c r="C68" s="36">
        <f t="array" aca="1" ref="C68" ca="1">SUM((COUNTIF(OFFSET(A$1,,,ROW($1:$62)),A$1:A$62)&gt;COUNTIF(B$1:B68,A$1:A$62))*A$1:A$62)</f>
        <v>136</v>
      </c>
      <c r="D68" s="4" t="str">
        <f ca="1">IF(B68,COUNTIF(B$1:B68,B68)&amp;" из "&amp;COUNTIF(A$2:A$61,B68),"")</f>
        <v/>
      </c>
    </row>
    <row r="69" spans="2:4" x14ac:dyDescent="0.25">
      <c r="B69" s="25">
        <f t="array" aca="1" ref="B69" ca="1">MAX((COUNTIF(OFFSET(A$1,,,ROW($1:$100)),A$1:A$100)&gt;COUNTIF(B$1:B68,A$1:A$100))*A$1:A$100)</f>
        <v>28</v>
      </c>
      <c r="C69" s="33">
        <f t="shared" ref="C69" ca="1" si="17">IF(SUM(B65:B72)=G$3,G$3,IF(SUM(B69:B72)&lt;G$3,SUM(B69:B76),SUM(B69:B72)))</f>
        <v>52</v>
      </c>
      <c r="D69" s="4" t="str">
        <f ca="1">IF(B69,COUNTIF(B$1:B69,B69)&amp;" из "&amp;COUNTIF(A$2:A$61,B69),"")</f>
        <v>1 из 1</v>
      </c>
    </row>
    <row r="70" spans="2:4" x14ac:dyDescent="0.25">
      <c r="B70" s="27">
        <f t="array" aca="1" ref="B70" ca="1">INDEX(A:A,MOD(C70,1)/1%)</f>
        <v>0</v>
      </c>
      <c r="C70" s="34">
        <f t="array" aca="1" ref="C70" ca="1">MAX((INDEX((COUNTIF(OFFSET(A$1,,,ROW($1:$100)),A$1:A$100)&gt;COUNTIF(B$1:B69,A$1:A$100))*A$1:A$100,N(INDEX(ROW($100:$10099)%,)))+INDEX((COUNTIF(OFFSET(A$1,,,ROW($1:$100)),A$1:A$100)&gt;COUNTIF(B$1:B69,A$1:A$100))*A$1:A$100,N(INDEX(MOD(ROW($100:$10099),100)+1,)))+TRANSPOSE((COUNTIF(OFFSET(A$1,,,ROW($1:$100)),A$1:A$100)&gt;COUNTIF(B$1:B69,A$1:A$100))*A$1:A$100)=$G$3-B69)*(TRUNC(ROW($100:$10099)%)&lt;&gt;MOD(ROW($100:$10099),100)+1)*(TRUNC(ROW($100:$10099)%)&lt;&gt;TRANSPOSE(ROW($1:$100)))*(TRANSPOSE(ROW($1:$100))&lt;&gt;MOD(ROW($100:$10099),100)+1)*(ROW($100:$10099)+TRANSPOSE(ROW($1:$100)%)))</f>
        <v>0</v>
      </c>
      <c r="D70" s="4" t="str">
        <f ca="1">IF(B70,COUNTIF(B$1:B70,B70)&amp;" из "&amp;COUNTIF(A$2:A$61,B70),"")</f>
        <v/>
      </c>
    </row>
    <row r="71" spans="2:4" x14ac:dyDescent="0.25">
      <c r="B71" s="29">
        <f t="array" aca="1" ref="B71" ca="1">INDEX(A:A,MOD(C70,100)+1)</f>
        <v>0</v>
      </c>
      <c r="C71" s="34"/>
      <c r="D71" s="4" t="str">
        <f ca="1">IF(B71,COUNTIF(B$1:B71,B71)&amp;" из "&amp;COUNTIF(A$2:A$61,B71),"")</f>
        <v/>
      </c>
    </row>
    <row r="72" spans="2:4" ht="15.75" thickBot="1" x14ac:dyDescent="0.3">
      <c r="B72" s="26">
        <f t="array" aca="1" ref="B72" ca="1">INDEX(A:A,C70%)</f>
        <v>0</v>
      </c>
      <c r="C72" s="36">
        <f t="array" aca="1" ref="C72" ca="1">SUM((COUNTIF(OFFSET(A$1,,,ROW($1:$62)),A$1:A$62)&gt;COUNTIF(B$1:B72,A$1:A$62))*A$1:A$62)</f>
        <v>108</v>
      </c>
      <c r="D72" s="4" t="str">
        <f ca="1">IF(B72,COUNTIF(B$1:B72,B72)&amp;" из "&amp;COUNTIF(A$2:A$61,B72),"")</f>
        <v/>
      </c>
    </row>
    <row r="73" spans="2:4" x14ac:dyDescent="0.25">
      <c r="B73" s="25">
        <f t="array" aca="1" ref="B73" ca="1">MAX((COUNTIF(OFFSET(A$1,,,ROW($1:$100)),A$1:A$100)&gt;COUNTIF(B$1:B72,A$1:A$100))*A$1:A$100)</f>
        <v>24</v>
      </c>
      <c r="C73" s="33">
        <f t="shared" ref="C73" ca="1" si="18">IF(SUM(B69:B76)=G$3,G$3,IF(SUM(B73:B76)&lt;G$3,SUM(B73:B80),SUM(B73:B76)))</f>
        <v>44</v>
      </c>
      <c r="D73" s="4" t="str">
        <f ca="1">IF(B73,COUNTIF(B$1:B73,B73)&amp;" из "&amp;COUNTIF(A$2:A$61,B73),"")</f>
        <v>3 из 3</v>
      </c>
    </row>
    <row r="74" spans="2:4" x14ac:dyDescent="0.25">
      <c r="B74" s="27">
        <f t="array" aca="1" ref="B74" ca="1">INDEX(A:A,MOD(C74,1)/1%)</f>
        <v>0</v>
      </c>
      <c r="C74" s="34">
        <f t="array" aca="1" ref="C74" ca="1">MAX((INDEX((COUNTIF(OFFSET(A$1,,,ROW($1:$100)),A$1:A$100)&gt;COUNTIF(B$1:B73,A$1:A$100))*A$1:A$100,N(INDEX(ROW($100:$10099)%,)))+INDEX((COUNTIF(OFFSET(A$1,,,ROW($1:$100)),A$1:A$100)&gt;COUNTIF(B$1:B73,A$1:A$100))*A$1:A$100,N(INDEX(MOD(ROW($100:$10099),100)+1,)))+TRANSPOSE((COUNTIF(OFFSET(A$1,,,ROW($1:$100)),A$1:A$100)&gt;COUNTIF(B$1:B73,A$1:A$100))*A$1:A$100)=$G$3-B73)*(TRUNC(ROW($100:$10099)%)&lt;&gt;MOD(ROW($100:$10099),100)+1)*(TRUNC(ROW($100:$10099)%)&lt;&gt;TRANSPOSE(ROW($1:$100)))*(TRANSPOSE(ROW($1:$100))&lt;&gt;MOD(ROW($100:$10099),100)+1)*(ROW($100:$10099)+TRANSPOSE(ROW($1:$100)%)))</f>
        <v>0</v>
      </c>
      <c r="D74" s="4" t="str">
        <f ca="1">IF(B74,COUNTIF(B$1:B74,B74)&amp;" из "&amp;COUNTIF(A$2:A$61,B74),"")</f>
        <v/>
      </c>
    </row>
    <row r="75" spans="2:4" x14ac:dyDescent="0.25">
      <c r="B75" s="29">
        <f t="array" aca="1" ref="B75" ca="1">INDEX(A:A,MOD(C74,100)+1)</f>
        <v>0</v>
      </c>
      <c r="C75" s="34"/>
      <c r="D75" s="4" t="str">
        <f ca="1">IF(B75,COUNTIF(B$1:B75,B75)&amp;" из "&amp;COUNTIF(A$2:A$61,B75),"")</f>
        <v/>
      </c>
    </row>
    <row r="76" spans="2:4" ht="15.75" thickBot="1" x14ac:dyDescent="0.3">
      <c r="B76" s="26">
        <f t="array" aca="1" ref="B76" ca="1">INDEX(A:A,C74%)</f>
        <v>0</v>
      </c>
      <c r="C76" s="36">
        <f t="array" aca="1" ref="C76" ca="1">SUM((COUNTIF(OFFSET(A$1,,,ROW($1:$62)),A$1:A$62)&gt;COUNTIF(B$1:B76,A$1:A$62))*A$1:A$62)</f>
        <v>84</v>
      </c>
      <c r="D76" s="4" t="str">
        <f ca="1">IF(B76,COUNTIF(B$1:B76,B76)&amp;" из "&amp;COUNTIF(A$2:A$61,B76),"")</f>
        <v/>
      </c>
    </row>
    <row r="77" spans="2:4" x14ac:dyDescent="0.25">
      <c r="B77" s="25">
        <f t="array" aca="1" ref="B77" ca="1">MAX((COUNTIF(OFFSET(A$1,,,ROW($1:$100)),A$1:A$100)&gt;COUNTIF(B$1:B76,A$1:A$100))*A$1:A$100)</f>
        <v>20</v>
      </c>
      <c r="C77" s="33">
        <f t="shared" ref="C77" ca="1" si="19">IF(SUM(B73:B80)=G$3,G$3,IF(SUM(B77:B80)&lt;G$3,SUM(B77:B84),SUM(B77:B80)))</f>
        <v>39</v>
      </c>
      <c r="D77" s="4" t="str">
        <f ca="1">IF(B77,COUNTIF(B$1:B77,B77)&amp;" из "&amp;COUNTIF(A$2:A$61,B77),"")</f>
        <v>1 из 1</v>
      </c>
    </row>
    <row r="78" spans="2:4" x14ac:dyDescent="0.25">
      <c r="B78" s="27">
        <f t="array" aca="1" ref="B78" ca="1">INDEX(A:A,MOD(C78,1)/1%)</f>
        <v>0</v>
      </c>
      <c r="C78" s="34">
        <f t="array" aca="1" ref="C78" ca="1">MAX((INDEX((COUNTIF(OFFSET(A$1,,,ROW($1:$100)),A$1:A$100)&gt;COUNTIF(B$1:B77,A$1:A$100))*A$1:A$100,N(INDEX(ROW($100:$10099)%,)))+INDEX((COUNTIF(OFFSET(A$1,,,ROW($1:$100)),A$1:A$100)&gt;COUNTIF(B$1:B77,A$1:A$100))*A$1:A$100,N(INDEX(MOD(ROW($100:$10099),100)+1,)))+TRANSPOSE((COUNTIF(OFFSET(A$1,,,ROW($1:$100)),A$1:A$100)&gt;COUNTIF(B$1:B77,A$1:A$100))*A$1:A$100)=$G$3-B77)*(TRUNC(ROW($100:$10099)%)&lt;&gt;MOD(ROW($100:$10099),100)+1)*(TRUNC(ROW($100:$10099)%)&lt;&gt;TRANSPOSE(ROW($1:$100)))*(TRANSPOSE(ROW($1:$100))&lt;&gt;MOD(ROW($100:$10099),100)+1)*(ROW($100:$10099)+TRANSPOSE(ROW($1:$100)%)))</f>
        <v>0</v>
      </c>
      <c r="D78" s="4" t="str">
        <f ca="1">IF(B78,COUNTIF(B$1:B78,B78)&amp;" из "&amp;COUNTIF(A$2:A$61,B78),"")</f>
        <v/>
      </c>
    </row>
    <row r="79" spans="2:4" x14ac:dyDescent="0.25">
      <c r="B79" s="29">
        <f t="array" aca="1" ref="B79" ca="1">INDEX(A:A,MOD(C78,100)+1)</f>
        <v>0</v>
      </c>
      <c r="C79" s="34"/>
      <c r="D79" s="4" t="str">
        <f ca="1">IF(B79,COUNTIF(B$1:B79,B79)&amp;" из "&amp;COUNTIF(A$2:A$61,B79),"")</f>
        <v/>
      </c>
    </row>
    <row r="80" spans="2:4" ht="15.75" thickBot="1" x14ac:dyDescent="0.3">
      <c r="B80" s="26">
        <f t="array" aca="1" ref="B80" ca="1">INDEX(A:A,C78%)</f>
        <v>0</v>
      </c>
      <c r="C80" s="36">
        <f t="array" aca="1" ref="C80" ca="1">SUM((COUNTIF(OFFSET(A$1,,,ROW($1:$62)),A$1:A$62)&gt;COUNTIF(B$1:B80,A$1:A$62))*A$1:A$62)</f>
        <v>64</v>
      </c>
      <c r="D80" s="4" t="str">
        <f ca="1">IF(B80,COUNTIF(B$1:B80,B80)&amp;" из "&amp;COUNTIF(A$2:A$61,B80),"")</f>
        <v/>
      </c>
    </row>
    <row r="81" spans="2:4" x14ac:dyDescent="0.25">
      <c r="B81" s="25">
        <f t="array" aca="1" ref="B81" ca="1">MAX((COUNTIF(OFFSET(A$1,,,ROW($1:$100)),A$1:A$100)&gt;COUNTIF(B$1:B80,A$1:A$100))*A$1:A$100)</f>
        <v>19</v>
      </c>
      <c r="C81" s="33">
        <f t="shared" ref="C81" ca="1" si="20">IF(SUM(B77:B84)=G$3,G$3,IF(SUM(B81:B84)&lt;G$3,SUM(B81:B88),SUM(B81:B84)))</f>
        <v>34</v>
      </c>
      <c r="D81" s="4" t="str">
        <f ca="1">IF(B81,COUNTIF(B$1:B81,B81)&amp;" из "&amp;COUNTIF(A$2:A$61,B81),"")</f>
        <v>1 из 1</v>
      </c>
    </row>
    <row r="82" spans="2:4" x14ac:dyDescent="0.25">
      <c r="B82" s="27">
        <f t="array" aca="1" ref="B82" ca="1">INDEX(A:A,MOD(C82,1)/1%)</f>
        <v>0</v>
      </c>
      <c r="C82" s="34">
        <f t="array" aca="1" ref="C82" ca="1">MAX((INDEX((COUNTIF(OFFSET(A$1,,,ROW($1:$100)),A$1:A$100)&gt;COUNTIF(B$1:B81,A$1:A$100))*A$1:A$100,N(INDEX(ROW($100:$10099)%,)))+INDEX((COUNTIF(OFFSET(A$1,,,ROW($1:$100)),A$1:A$100)&gt;COUNTIF(B$1:B81,A$1:A$100))*A$1:A$100,N(INDEX(MOD(ROW($100:$10099),100)+1,)))+TRANSPOSE((COUNTIF(OFFSET(A$1,,,ROW($1:$100)),A$1:A$100)&gt;COUNTIF(B$1:B81,A$1:A$100))*A$1:A$100)=$G$3-B81)*(TRUNC(ROW($100:$10099)%)&lt;&gt;MOD(ROW($100:$10099),100)+1)*(TRUNC(ROW($100:$10099)%)&lt;&gt;TRANSPOSE(ROW($1:$100)))*(TRANSPOSE(ROW($1:$100))&lt;&gt;MOD(ROW($100:$10099),100)+1)*(ROW($100:$10099)+TRANSPOSE(ROW($1:$100)%)))</f>
        <v>0</v>
      </c>
      <c r="D82" s="4" t="str">
        <f ca="1">IF(B82,COUNTIF(B$1:B82,B82)&amp;" из "&amp;COUNTIF(A$2:A$61,B82),"")</f>
        <v/>
      </c>
    </row>
    <row r="83" spans="2:4" x14ac:dyDescent="0.25">
      <c r="B83" s="29">
        <f t="array" aca="1" ref="B83" ca="1">INDEX(A:A,MOD(C82,100)+1)</f>
        <v>0</v>
      </c>
      <c r="C83" s="34"/>
      <c r="D83" s="4" t="str">
        <f ca="1">IF(B83,COUNTIF(B$1:B83,B83)&amp;" из "&amp;COUNTIF(A$2:A$61,B83),"")</f>
        <v/>
      </c>
    </row>
    <row r="84" spans="2:4" ht="15.75" thickBot="1" x14ac:dyDescent="0.3">
      <c r="B84" s="26">
        <f t="array" aca="1" ref="B84" ca="1">INDEX(A:A,C82%)</f>
        <v>0</v>
      </c>
      <c r="C84" s="36">
        <f t="array" aca="1" ref="C84" ca="1">SUM((COUNTIF(OFFSET(A$1,,,ROW($1:$62)),A$1:A$62)&gt;COUNTIF(B$1:B84,A$1:A$62))*A$1:A$62)</f>
        <v>45</v>
      </c>
      <c r="D84" s="4" t="str">
        <f ca="1">IF(B84,COUNTIF(B$1:B84,B84)&amp;" из "&amp;COUNTIF(A$2:A$61,B84),"")</f>
        <v/>
      </c>
    </row>
    <row r="85" spans="2:4" x14ac:dyDescent="0.25">
      <c r="B85" s="25">
        <f t="array" aca="1" ref="B85" ca="1">MAX((COUNTIF(OFFSET(A$1,,,ROW($1:$100)),A$1:A$100)&gt;COUNTIF(B$1:B84,A$1:A$100))*A$1:A$100)</f>
        <v>15</v>
      </c>
      <c r="C85" s="33">
        <f t="shared" ref="C85" ca="1" si="21">IF(SUM(B81:B88)=G$3,G$3,IF(SUM(B85:B88)&lt;G$3,SUM(B85:B92),SUM(B85:B88)))</f>
        <v>28</v>
      </c>
      <c r="D85" s="4" t="str">
        <f ca="1">IF(B85,COUNTIF(B$1:B85,B85)&amp;" из "&amp;COUNTIF(A$2:A$61,B85),"")</f>
        <v>1 из 1</v>
      </c>
    </row>
    <row r="86" spans="2:4" x14ac:dyDescent="0.25">
      <c r="B86" s="27">
        <f t="array" aca="1" ref="B86" ca="1">INDEX(A:A,MOD(C86,1)/1%)</f>
        <v>0</v>
      </c>
      <c r="C86" s="34">
        <f t="array" aca="1" ref="C86" ca="1">MAX((INDEX((COUNTIF(OFFSET(A$1,,,ROW($1:$100)),A$1:A$100)&gt;COUNTIF(B$1:B85,A$1:A$100))*A$1:A$100,N(INDEX(ROW($100:$10099)%,)))+INDEX((COUNTIF(OFFSET(A$1,,,ROW($1:$100)),A$1:A$100)&gt;COUNTIF(B$1:B85,A$1:A$100))*A$1:A$100,N(INDEX(MOD(ROW($100:$10099),100)+1,)))+TRANSPOSE((COUNTIF(OFFSET(A$1,,,ROW($1:$100)),A$1:A$100)&gt;COUNTIF(B$1:B85,A$1:A$100))*A$1:A$100)=$G$3-B85)*(TRUNC(ROW($100:$10099)%)&lt;&gt;MOD(ROW($100:$10099),100)+1)*(TRUNC(ROW($100:$10099)%)&lt;&gt;TRANSPOSE(ROW($1:$100)))*(TRANSPOSE(ROW($1:$100))&lt;&gt;MOD(ROW($100:$10099),100)+1)*(ROW($100:$10099)+TRANSPOSE(ROW($1:$100)%)))</f>
        <v>0</v>
      </c>
      <c r="D86" s="4" t="str">
        <f ca="1">IF(B86,COUNTIF(B$1:B86,B86)&amp;" из "&amp;COUNTIF(A$2:A$61,B86),"")</f>
        <v/>
      </c>
    </row>
    <row r="87" spans="2:4" x14ac:dyDescent="0.25">
      <c r="B87" s="29">
        <f t="array" aca="1" ref="B87" ca="1">INDEX(A:A,MOD(C86,100)+1)</f>
        <v>0</v>
      </c>
      <c r="C87" s="34"/>
      <c r="D87" s="4" t="str">
        <f ca="1">IF(B87,COUNTIF(B$1:B87,B87)&amp;" из "&amp;COUNTIF(A$2:A$61,B87),"")</f>
        <v/>
      </c>
    </row>
    <row r="88" spans="2:4" ht="15.75" thickBot="1" x14ac:dyDescent="0.3">
      <c r="B88" s="26">
        <f t="array" aca="1" ref="B88" ca="1">INDEX(A:A,C86%)</f>
        <v>0</v>
      </c>
      <c r="C88" s="36">
        <f t="array" aca="1" ref="C88" ca="1">SUM((COUNTIF(OFFSET(A$1,,,ROW($1:$62)),A$1:A$62)&gt;COUNTIF(B$1:B88,A$1:A$62))*A$1:A$62)</f>
        <v>30</v>
      </c>
      <c r="D88" s="4" t="str">
        <f ca="1">IF(B88,COUNTIF(B$1:B88,B88)&amp;" из "&amp;COUNTIF(A$2:A$61,B88),"")</f>
        <v/>
      </c>
    </row>
    <row r="89" spans="2:4" x14ac:dyDescent="0.25">
      <c r="B89" s="25">
        <f t="array" aca="1" ref="B89" ca="1">MAX((COUNTIF(OFFSET(A$1,,,ROW($1:$100)),A$1:A$100)&gt;COUNTIF(B$1:B88,A$1:A$100))*A$1:A$100)</f>
        <v>13</v>
      </c>
      <c r="C89" s="33">
        <f t="shared" ref="C89" ca="1" si="22">IF(SUM(B85:B92)=G$3,G$3,IF(SUM(B89:B92)&lt;G$3,SUM(B89:B96),SUM(B89:B92)))</f>
        <v>13</v>
      </c>
      <c r="D89" s="4" t="str">
        <f ca="1">IF(B89,COUNTIF(B$1:B89,B89)&amp;" из "&amp;COUNTIF(A$2:A$61,B89),"")</f>
        <v>1 из 1</v>
      </c>
    </row>
    <row r="90" spans="2:4" x14ac:dyDescent="0.25">
      <c r="B90" s="27">
        <f t="array" aca="1" ref="B90" ca="1">INDEX(A:A,MOD(C90,1)/1%)</f>
        <v>0</v>
      </c>
      <c r="C90" s="34">
        <f t="array" aca="1" ref="C90" ca="1">MAX((INDEX((COUNTIF(OFFSET(A$1,,,ROW($1:$100)),A$1:A$100)&gt;COUNTIF(B$1:B89,A$1:A$100))*A$1:A$100,N(INDEX(ROW($100:$10099)%,)))+INDEX((COUNTIF(OFFSET(A$1,,,ROW($1:$100)),A$1:A$100)&gt;COUNTIF(B$1:B89,A$1:A$100))*A$1:A$100,N(INDEX(MOD(ROW($100:$10099),100)+1,)))+TRANSPOSE((COUNTIF(OFFSET(A$1,,,ROW($1:$100)),A$1:A$100)&gt;COUNTIF(B$1:B89,A$1:A$100))*A$1:A$100)=$G$3-B89)*(TRUNC(ROW($100:$10099)%)&lt;&gt;MOD(ROW($100:$10099),100)+1)*(TRUNC(ROW($100:$10099)%)&lt;&gt;TRANSPOSE(ROW($1:$100)))*(TRANSPOSE(ROW($1:$100))&lt;&gt;MOD(ROW($100:$10099),100)+1)*(ROW($100:$10099)+TRANSPOSE(ROW($1:$100)%)))</f>
        <v>0</v>
      </c>
      <c r="D90" s="4" t="str">
        <f ca="1">IF(B90,COUNTIF(B$1:B90,B90)&amp;" из "&amp;COUNTIF(A$2:A$61,B90),"")</f>
        <v/>
      </c>
    </row>
    <row r="91" spans="2:4" x14ac:dyDescent="0.25">
      <c r="B91" s="29">
        <f t="array" aca="1" ref="B91" ca="1">INDEX(A:A,MOD(C90,100)+1)</f>
        <v>0</v>
      </c>
      <c r="C91" s="34"/>
      <c r="D91" s="4" t="str">
        <f ca="1">IF(B91,COUNTIF(B$1:B91,B91)&amp;" из "&amp;COUNTIF(A$2:A$61,B91),"")</f>
        <v/>
      </c>
    </row>
    <row r="92" spans="2:4" ht="15.75" thickBot="1" x14ac:dyDescent="0.3">
      <c r="B92" s="26">
        <f t="shared" ref="B92" ca="1" si="23">INDEX(A:A,C90%)</f>
        <v>0</v>
      </c>
      <c r="C92" s="36">
        <f t="array" aca="1" ref="C92" ca="1">SUM((COUNTIF(OFFSET(A$1,,,ROW($1:$62)),A$1:A$62)&gt;COUNTIF(B$1:B92,A$1:A$62))*A$1:A$62)</f>
        <v>17</v>
      </c>
      <c r="D92" s="4" t="str">
        <f ca="1">IF(B92,COUNTIF(B$1:B92,B92)&amp;" из "&amp;COUNTIF(A$2:A$61,B92),"")</f>
        <v/>
      </c>
    </row>
  </sheetData>
  <conditionalFormatting sqref="D1:D92">
    <cfRule type="expression" dxfId="0" priority="1">
      <formula>IF(B1,COUNTIF(B$1:B1,B1)&gt;COUNTIF(A$2:A$61,B1))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zoomScale="160" zoomScaleNormal="160" workbookViewId="0">
      <selection activeCell="B5" sqref="B5:B91"/>
    </sheetView>
  </sheetViews>
  <sheetFormatPr defaultRowHeight="15" x14ac:dyDescent="0.25"/>
  <cols>
    <col min="1" max="1" width="9.140625" style="16"/>
    <col min="2" max="2" width="7.7109375" customWidth="1"/>
    <col min="3" max="3" width="15.42578125" style="24" customWidth="1"/>
    <col min="4" max="4" width="10.28515625" style="24" customWidth="1"/>
    <col min="5" max="5" width="47.7109375" customWidth="1"/>
  </cols>
  <sheetData>
    <row r="1" spans="1:8" x14ac:dyDescent="0.25">
      <c r="A1" s="20">
        <v>0</v>
      </c>
      <c r="B1" s="28">
        <f>MAX(A:A)</f>
        <v>103</v>
      </c>
      <c r="C1" s="33">
        <f ca="1">SUM(B1:B4)</f>
        <v>200</v>
      </c>
      <c r="D1" s="4" t="str">
        <f>IF(B1,COUNTIF(B$1:B1,B1)&amp;" из "&amp;COUNTIF(A$2:A$61,B1),"")</f>
        <v>1 из 1</v>
      </c>
      <c r="E1" s="23" t="s">
        <v>0</v>
      </c>
      <c r="F1" s="3" t="s">
        <v>4</v>
      </c>
      <c r="G1" s="17"/>
      <c r="H1" s="20" t="s">
        <v>3</v>
      </c>
    </row>
    <row r="2" spans="1:8" x14ac:dyDescent="0.25">
      <c r="A2" s="1">
        <v>1</v>
      </c>
      <c r="B2" s="27">
        <f t="array" aca="1" ref="B2" ca="1">INDEX(A:A,MOD(MAX((INDEX((COUNTIF(OFFSET(A$1,,,ROW($1:$62)),A$1:A$62)&gt;COUNTIF(B$1:B1,A$1:A$62))*A$1:A$62,N(INDEX(ROW($62:$3905)/62,)))+INDEX((COUNTIF(OFFSET(A$1,,,ROW($1:$62)),A$1:A$62)&gt;COUNTIF(B$1:B1,A$1:A$62))*A$1:A$62,N(INDEX(MOD(ROW($62:$3905),62)+1,)))+TRANSPOSE((COUNTIF(OFFSET(A$1,,,ROW($1:$62)),A$1:A$62)&gt;COUNTIF(B$1:B1,A$1:A$62))*A$1:A$62)=$G$3-B1)*(TRUNC(ROW($62:$3905)/62)&lt;&gt;MOD(ROW($62:$3905),62)+1)*(TRUNC(ROW($62:$3905)/62)&lt;&gt;TRANSPOSE(ROW($1:$62)))*(TRANSPOSE(ROW($1:$62))&lt;&gt;MOD(ROW($62:$3905),62)+1)*(ROW($62:$3905)+TRANSPOSE(ROW($1:$62)%))),1)/1%)</f>
        <v>9</v>
      </c>
      <c r="C2" s="34"/>
      <c r="D2" s="4" t="str">
        <f ca="1">IF(B2,COUNTIF(B$1:B2,B2)&amp;" из "&amp;COUNTIF(A$2:A$61,B2),"")</f>
        <v>1 из 1</v>
      </c>
      <c r="E2" s="22" t="str">
        <f ca="1">ROW(E1)&amp;": "&amp;INDEX(B:B,ROW(E1)*4-3)&amp;IF(INDEX(B:B,ROW(E1)*4-2),"+"&amp;INDEX(B:B,ROW(E1)*4-2),"")&amp;IF(INDEX(B:B,ROW(E1)*4-1),"+"&amp;INDEX(B:B,ROW(E1)*4-1),"")&amp;IF(INDEX(B:B,ROW(E1)*4),"+"&amp;INDEX(B:B,ROW(E1)*4),"")&amp;"="&amp;SUM(OFFSET(B$1,ROW(E1)*4-4,,4))</f>
        <v>1: 103+9+88=200</v>
      </c>
      <c r="F2" s="5" t="s">
        <v>1</v>
      </c>
      <c r="G2" s="18" t="s">
        <v>2</v>
      </c>
      <c r="H2" s="21"/>
    </row>
    <row r="3" spans="1:8" x14ac:dyDescent="0.25">
      <c r="A3" s="2">
        <v>2</v>
      </c>
      <c r="B3" s="29">
        <f t="array" aca="1" ref="B3" ca="1">INDEX(A:A,MOD(MAX((INDEX((COUNTIF(OFFSET(A$1,,,ROW($1:$62)),A$1:A$62)&gt;COUNTIF(B$1:B1,A$1:A$62))*A$1:A$62,N(INDEX(ROW($62:$3905)/62,)))+INDEX((COUNTIF(OFFSET(A$1,,,ROW($1:$62)),A$1:A$62)&gt;COUNTIF(B$1:B1,A$1:A$62))*A$1:A$62,N(INDEX(MOD(ROW($62:$3905),62)+1,)))+TRANSPOSE((COUNTIF(OFFSET(A$1,,,ROW($1:$62)),A$1:A$62)&gt;COUNTIF(B$1:B1,A$1:A$62))*A$1:A$62)=$G$3-B1)*(TRUNC(ROW($62:$3905)/62)&lt;&gt;MOD(ROW($62:$3905),62)+1)*(TRUNC(ROW($62:$3905)/62)&lt;&gt;TRANSPOSE(ROW($1:$62)))*(TRANSPOSE(ROW($1:$62))&lt;&gt;MOD(ROW($62:$3905),62)+1)*(ROW($62:$3905)+TRANSPOSE(ROW($1:$62)%))),62)+1)</f>
        <v>88</v>
      </c>
      <c r="C3" s="34"/>
      <c r="D3" s="4" t="str">
        <f ca="1">IF(B3,COUNTIF(B$1:B3,B3)&amp;" из "&amp;COUNTIF(A$2:A$61,B3),"")</f>
        <v>1 из 1</v>
      </c>
      <c r="E3" s="22" t="str">
        <f t="shared" ref="E3:E21" ca="1" si="0">ROW(E2)&amp;": "&amp;INDEX(B:B,ROW(E2)*4-3)&amp;IF(INDEX(B:B,ROW(E2)*4-2),"+"&amp;INDEX(B:B,ROW(E2)*4-2),"")&amp;IF(INDEX(B:B,ROW(E2)*4-1),"+"&amp;INDEX(B:B,ROW(E2)*4-1),"")&amp;IF(INDEX(B:B,ROW(E2)*4),"+"&amp;INDEX(B:B,ROW(E2)*4),"")&amp;"="&amp;SUM(OFFSET(B$1,ROW(E2)*4-4,,4))</f>
        <v>2: 99+30+71=200</v>
      </c>
      <c r="F3" s="8">
        <v>100</v>
      </c>
      <c r="G3" s="19">
        <v>200</v>
      </c>
      <c r="H3" s="21"/>
    </row>
    <row r="4" spans="1:8" ht="15.75" thickBot="1" x14ac:dyDescent="0.3">
      <c r="A4" s="2">
        <v>7</v>
      </c>
      <c r="B4" s="26">
        <f t="array" aca="1" ref="B4" ca="1">INDEX(A:A,MAX((INDEX((COUNTIF(OFFSET(A$1,,,ROW($1:$62)),A$1:A$62)&gt;COUNTIF(B$1:B1,A$1:A$62))*A$1:A$62,N(INDEX(ROW($62:$3905)/62,)))+INDEX((COUNTIF(OFFSET(A$1,,,ROW($1:$62)),A$1:A$62)&gt;COUNTIF(B$1:B1,A$1:A$62))*A$1:A$62,N(INDEX(MOD(ROW($62:$3905),62)+1,)))+TRANSPOSE((COUNTIF(OFFSET(A$1,,,ROW($1:$62)),A$1:A$62)&gt;COUNTIF(B$1:B1,A$1:A$62))*A$1:A$62)=$G$3-B1)*(TRUNC(ROW($62:$3905)/62)&lt;&gt;MOD(ROW($62:$3905),62)+1)*(TRUNC(ROW($62:$3905)/62)&lt;&gt;TRANSPOSE(ROW($1:$62)))*(TRANSPOSE(ROW($1:$62))&lt;&gt;MOD(ROW($62:$3905),62)+1)*(ROW($62:$3905)+TRANSPOSE(ROW($1:$62)%)))/62)</f>
        <v>0</v>
      </c>
      <c r="C4" s="36">
        <f t="array" aca="1" ref="C4" ca="1">SUM((COUNTIF(OFFSET(A$1,,,ROW($1:$62)),A$1:A$62)&gt;COUNTIF(B$1:B4,A$1:A$62))*A$1:A$62)</f>
        <v>1230</v>
      </c>
      <c r="D4" s="4" t="str">
        <f ca="1">IF(B4,COUNTIF(B$1:B4,B4)&amp;" из "&amp;COUNTIF(A$2:A$61,B4),"")</f>
        <v/>
      </c>
      <c r="E4" s="22" t="str">
        <f t="shared" ca="1" si="0"/>
        <v>3: 70+46+67+17=200</v>
      </c>
      <c r="F4" s="10"/>
      <c r="G4" s="9"/>
      <c r="H4" s="21"/>
    </row>
    <row r="5" spans="1:8" x14ac:dyDescent="0.25">
      <c r="A5" s="2">
        <v>8</v>
      </c>
      <c r="B5" s="25">
        <f t="array" aca="1" ref="B5" ca="1">MAX((COUNTIF(OFFSET(A$1,,,ROW($1:$100)),A$1:A$100)&gt;COUNTIF(B$1:B4,A$1:A$100))*A$1:A$100)</f>
        <v>99</v>
      </c>
      <c r="C5" s="33">
        <f ca="1">SUM(B5:B8)</f>
        <v>200</v>
      </c>
      <c r="D5" s="4" t="str">
        <f ca="1">IF(B5,COUNTIF(B$1:B5,B5)&amp;" из "&amp;COUNTIF(A$2:A$61,B5),"")</f>
        <v>1 из 1</v>
      </c>
      <c r="E5" s="22" t="str">
        <f t="shared" ca="1" si="0"/>
        <v>4: 61+28+51+60=200</v>
      </c>
      <c r="F5" s="10"/>
      <c r="G5" s="30">
        <f>SUM(A:A)/G3</f>
        <v>7.15</v>
      </c>
      <c r="H5" s="21"/>
    </row>
    <row r="6" spans="1:8" x14ac:dyDescent="0.25">
      <c r="A6" s="1">
        <v>9</v>
      </c>
      <c r="B6" s="27">
        <f t="array" aca="1" ref="B6" ca="1">INDEX(A:A,MOD(C6,1)/1%)</f>
        <v>30</v>
      </c>
      <c r="C6" s="34">
        <f t="array" aca="1" ref="C6" ca="1">MAX((INDEX((COUNTIF(OFFSET(A$1,,,ROW($1:$62)),A$1:A$62)&gt;COUNTIF(B$1:B5,A$1:A$62))*A$1:A$62,N(INDEX(ROW($62:$3905)/62,)))+INDEX((COUNTIF(OFFSET(A$1,,,ROW($1:$62)),A$1:A$62)&gt;COUNTIF(B$1:B5,A$1:A$62))*A$1:A$62,N(INDEX(MOD(ROW($62:$3905),62)+1,)))+TRANSPOSE((COUNTIF(OFFSET(A$1,,,ROW($1:$62)),A$1:A$62)&gt;COUNTIF(B$1:B5,A$1:A$62))*A$1:A$62)=$G$3-B5)*(TRUNC(ROW($62:$3905)/62)&lt;&gt;MOD(ROW($62:$3905),62)+1)*(TRUNC(ROW($62:$3905)/62)&lt;&gt;TRANSPOSE(ROW($1:$62)))*(TRANSPOSE(ROW($1:$62))&lt;&gt;MOD(ROW($62:$3905),62)+1)*(ROW($62:$3905)+TRANSPOSE(ROW($1:$62)%)))</f>
        <v>3880.17</v>
      </c>
      <c r="D6" s="4" t="str">
        <f ca="1">IF(B6,COUNTIF(B$1:B6,B6)&amp;" из "&amp;COUNTIF(A$2:A$61,B6),"")</f>
        <v>1 из 1</v>
      </c>
      <c r="E6" s="22" t="str">
        <f t="shared" ca="1" si="0"/>
        <v>5: 57=57</v>
      </c>
      <c r="F6" s="10"/>
      <c r="G6" s="9"/>
      <c r="H6" s="21"/>
    </row>
    <row r="7" spans="1:8" x14ac:dyDescent="0.25">
      <c r="A7" s="2">
        <v>15</v>
      </c>
      <c r="B7" s="29">
        <f t="array" aca="1" ref="B7" ca="1">INDEX(A:A,MOD(C6,62)+1)</f>
        <v>71</v>
      </c>
      <c r="C7" s="34"/>
      <c r="D7" s="4" t="str">
        <f ca="1">IF(B7,COUNTIF(B$1:B7,B7)&amp;" из "&amp;COUNTIF(A$2:A$61,B7),"")</f>
        <v>1 из 1</v>
      </c>
      <c r="E7" s="22" t="str">
        <f t="shared" ca="1" si="0"/>
        <v>6: 50=50</v>
      </c>
      <c r="F7" s="11"/>
      <c r="G7" s="7"/>
      <c r="H7" s="21"/>
    </row>
    <row r="8" spans="1:8" ht="15.75" thickBot="1" x14ac:dyDescent="0.3">
      <c r="A8" s="1">
        <v>10</v>
      </c>
      <c r="B8" s="26">
        <f t="array" aca="1" ref="B8" ca="1">INDEX(A:A,C6/62)</f>
        <v>0</v>
      </c>
      <c r="C8" s="36">
        <f t="array" aca="1" ref="C8" ca="1">SUM((COUNTIF(OFFSET(A$1,,,ROW($1:$62)),A$1:A$62)&gt;COUNTIF(B$1:B8,A$1:A$62))*A$1:A$62)</f>
        <v>1030</v>
      </c>
      <c r="D8" s="4" t="str">
        <f ca="1">IF(B8,COUNTIF(B$1:B8,B8)&amp;" из "&amp;COUNTIF(A$2:A$61,B8),"")</f>
        <v/>
      </c>
      <c r="E8" s="22" t="str">
        <f t="shared" ca="1" si="0"/>
        <v>7: 45=45</v>
      </c>
      <c r="F8" s="6"/>
      <c r="G8" s="9"/>
      <c r="H8" s="21"/>
    </row>
    <row r="9" spans="1:8" x14ac:dyDescent="0.25">
      <c r="A9" s="2">
        <v>13</v>
      </c>
      <c r="B9" s="25">
        <f t="array" aca="1" ref="B9" ca="1">MAX((COUNTIF(OFFSET(A$1,,,ROW($1:$100)),A$1:A$100)&gt;COUNTIF(B$1:B8,A$1:A$100))*A$1:A$100)</f>
        <v>70</v>
      </c>
      <c r="C9" s="33">
        <f t="shared" ref="C9" ca="1" si="1">SUM(B9:B12)</f>
        <v>200</v>
      </c>
      <c r="D9" s="4" t="str">
        <f ca="1">IF(B9,COUNTIF(B$1:B9,B9)&amp;" из "&amp;COUNTIF(A$2:A$61,B9),"")</f>
        <v>1 из 1</v>
      </c>
      <c r="E9" s="22" t="str">
        <f t="shared" ca="1" si="0"/>
        <v>8: 44=44</v>
      </c>
      <c r="F9" s="11"/>
      <c r="G9" s="7"/>
      <c r="H9" s="21"/>
    </row>
    <row r="10" spans="1:8" x14ac:dyDescent="0.25">
      <c r="A10" s="1">
        <v>17</v>
      </c>
      <c r="B10" s="27">
        <f t="array" aca="1" ref="B10" ca="1">INDEX(A:A,MOD(C10,1)/1%)</f>
        <v>46</v>
      </c>
      <c r="C10" s="34">
        <f t="array" aca="1" ref="C10" ca="1">MAX((INDEX((COUNTIF(OFFSET(A$1,,,ROW($1:$62)),A$1:A$62)&gt;COUNTIF(B$1:B9,A$1:A$62))*A$1:A$62,N(INDEX(ROW($62:$3905)/62,)))+INDEX((COUNTIF(OFFSET(A$1,,,ROW($1:$62)),A$1:A$62)&gt;COUNTIF(B$1:B9,A$1:A$62))*A$1:A$62,N(INDEX(MOD(ROW($62:$3905),62)+1,)))+TRANSPOSE((COUNTIF(OFFSET(A$1,,,ROW($1:$62)),A$1:A$62)&gt;COUNTIF(B$1:B9,A$1:A$62))*A$1:A$62)=$G$3-B9)*(TRUNC(ROW($62:$3905)/62)&lt;&gt;MOD(ROW($62:$3905),62)+1)*(TRUNC(ROW($62:$3905)/62)&lt;&gt;TRANSPOSE(ROW($1:$62)))*(TRANSPOSE(ROW($1:$62))&lt;&gt;MOD(ROW($62:$3905),62)+1)*(ROW($62:$3905)+TRANSPOSE(ROW($1:$62)%)))</f>
        <v>2390.25</v>
      </c>
      <c r="D10" s="4" t="str">
        <f ca="1">IF(B10,COUNTIF(B$1:B10,B10)&amp;" из "&amp;COUNTIF(A$2:A$61,B10),"")</f>
        <v>1 из 1</v>
      </c>
      <c r="E10" s="22" t="str">
        <f t="shared" ca="1" si="0"/>
        <v>9: 43=43</v>
      </c>
      <c r="F10" s="11"/>
      <c r="G10" s="7"/>
      <c r="H10" s="21"/>
    </row>
    <row r="11" spans="1:8" x14ac:dyDescent="0.25">
      <c r="A11" s="1">
        <v>19</v>
      </c>
      <c r="B11" s="29">
        <f t="array" aca="1" ref="B11" ca="1">INDEX(A:A,MOD(C10,62)+1)</f>
        <v>67</v>
      </c>
      <c r="C11" s="34"/>
      <c r="D11" s="4" t="str">
        <f ca="1">IF(B11,COUNTIF(B$1:B11,B11)&amp;" из "&amp;COUNTIF(A$2:A$61,B11),"")</f>
        <v>1 из 1</v>
      </c>
      <c r="E11" s="22" t="str">
        <f t="shared" ca="1" si="0"/>
        <v>10: 42=42</v>
      </c>
      <c r="F11" s="6"/>
      <c r="G11" s="9"/>
      <c r="H11" s="21"/>
    </row>
    <row r="12" spans="1:8" ht="15.75" thickBot="1" x14ac:dyDescent="0.3">
      <c r="A12" s="2">
        <v>20</v>
      </c>
      <c r="B12" s="26">
        <f t="array" aca="1" ref="B12" ca="1">INDEX(A:A,C10/62)</f>
        <v>17</v>
      </c>
      <c r="C12" s="36">
        <f t="array" aca="1" ref="C12" ca="1">SUM((COUNTIF(OFFSET(A$1,,,ROW($1:$62)),A$1:A$62)&gt;COUNTIF(B$1:B12,A$1:A$62))*A$1:A$62)</f>
        <v>830</v>
      </c>
      <c r="D12" s="4" t="str">
        <f ca="1">IF(B12,COUNTIF(B$1:B12,B12)&amp;" из "&amp;COUNTIF(A$2:A$61,B12),"")</f>
        <v>1 из 2</v>
      </c>
      <c r="E12" s="22" t="str">
        <f t="shared" ca="1" si="0"/>
        <v>11: 40=40</v>
      </c>
      <c r="F12" s="13"/>
      <c r="G12" s="9"/>
      <c r="H12" s="21"/>
    </row>
    <row r="13" spans="1:8" x14ac:dyDescent="0.25">
      <c r="A13" s="14">
        <v>24</v>
      </c>
      <c r="B13" s="25">
        <f t="array" aca="1" ref="B13" ca="1">MAX((COUNTIF(OFFSET(A$1,,,ROW($1:$100)),A$1:A$100)&gt;COUNTIF(B$1:B12,A$1:A$100))*A$1:A$100)</f>
        <v>61</v>
      </c>
      <c r="C13" s="33">
        <f t="shared" ref="C13" ca="1" si="2">SUM(B13:B16)</f>
        <v>200</v>
      </c>
      <c r="D13" s="4" t="str">
        <f ca="1">IF(B13,COUNTIF(B$1:B13,B13)&amp;" из "&amp;COUNTIF(A$2:A$61,B13),"")</f>
        <v>1 из 1</v>
      </c>
      <c r="E13" s="22" t="str">
        <f t="shared" ca="1" si="0"/>
        <v>12: 39=39</v>
      </c>
    </row>
    <row r="14" spans="1:8" x14ac:dyDescent="0.25">
      <c r="A14" s="12">
        <v>27</v>
      </c>
      <c r="B14" s="27">
        <f t="array" aca="1" ref="B14" ca="1">INDEX(A:A,MOD(C14,1)/1%)</f>
        <v>28</v>
      </c>
      <c r="C14" s="34">
        <f t="array" aca="1" ref="C14" ca="1">MAX((INDEX((COUNTIF(OFFSET(A$1,,,ROW($1:$62)),A$1:A$62)&gt;COUNTIF(B$1:B13,A$1:A$62))*A$1:A$62,N(INDEX(ROW($62:$3905)/62,)))+INDEX((COUNTIF(OFFSET(A$1,,,ROW($1:$62)),A$1:A$62)&gt;COUNTIF(B$1:B13,A$1:A$62))*A$1:A$62,N(INDEX(MOD(ROW($62:$3905),62)+1,)))+TRANSPOSE((COUNTIF(OFFSET(A$1,,,ROW($1:$62)),A$1:A$62)&gt;COUNTIF(B$1:B13,A$1:A$62))*A$1:A$62)=$G$3-B13)*(TRUNC(ROW($62:$3905)/62)&lt;&gt;MOD(ROW($62:$3905),62)+1)*(TRUNC(ROW($62:$3905)/62)&lt;&gt;TRANSPOSE(ROW($1:$62)))*(TRANSPOSE(ROW($1:$62))&lt;&gt;MOD(ROW($62:$3905),62)+1)*(ROW($62:$3905)+TRANSPOSE(ROW($1:$62)%)))</f>
        <v>2072.15</v>
      </c>
      <c r="D14" s="4" t="str">
        <f ca="1">IF(B14,COUNTIF(B$1:B14,B14)&amp;" из "&amp;COUNTIF(A$2:A$61,B14),"")</f>
        <v>1 из 1</v>
      </c>
      <c r="E14" s="22" t="str">
        <f t="shared" ca="1" si="0"/>
        <v>13: 31=31</v>
      </c>
    </row>
    <row r="15" spans="1:8" x14ac:dyDescent="0.25">
      <c r="A15" s="12">
        <v>28</v>
      </c>
      <c r="B15" s="29">
        <f t="array" aca="1" ref="B15" ca="1">INDEX(A:A,MOD(C14,62)+1)</f>
        <v>51</v>
      </c>
      <c r="C15" s="34"/>
      <c r="D15" s="4" t="str">
        <f ca="1">IF(B15,COUNTIF(B$1:B15,B15)&amp;" из "&amp;COUNTIF(A$2:A$61,B15),"")</f>
        <v>1 из 1</v>
      </c>
      <c r="E15" s="22" t="str">
        <f t="shared" ca="1" si="0"/>
        <v>14: 29=29</v>
      </c>
    </row>
    <row r="16" spans="1:8" ht="15.75" thickBot="1" x14ac:dyDescent="0.3">
      <c r="A16" s="12">
        <v>29</v>
      </c>
      <c r="B16" s="26">
        <f t="array" aca="1" ref="B16" ca="1">INDEX(A:A,C14/62)</f>
        <v>60</v>
      </c>
      <c r="C16" s="36">
        <f t="array" aca="1" ref="C16" ca="1">SUM((COUNTIF(OFFSET(A$1,,,ROW($1:$62)),A$1:A$62)&gt;COUNTIF(B$1:B16,A$1:A$62))*A$1:A$62)</f>
        <v>630</v>
      </c>
      <c r="D16" s="4" t="str">
        <f ca="1">IF(B16,COUNTIF(B$1:B16,B16)&amp;" из "&amp;COUNTIF(A$2:A$61,B16),"")</f>
        <v>1 из 1</v>
      </c>
      <c r="E16" s="22" t="str">
        <f t="shared" ca="1" si="0"/>
        <v>15: 27=27</v>
      </c>
    </row>
    <row r="17" spans="1:5" x14ac:dyDescent="0.25">
      <c r="A17" s="15">
        <v>30</v>
      </c>
      <c r="B17" s="25">
        <f t="array" aca="1" ref="B17" ca="1">MAX((COUNTIF(OFFSET(A$1,,,ROW($1:$100)),A$1:A$100)&gt;COUNTIF(B$1:B16,A$1:A$100))*A$1:A$100)</f>
        <v>57</v>
      </c>
      <c r="C17" s="33">
        <f t="shared" ref="C17" ca="1" si="3">SUM(B17:B20)</f>
        <v>57</v>
      </c>
      <c r="D17" s="4" t="str">
        <f ca="1">IF(B17,COUNTIF(B$1:B17,B17)&amp;" из "&amp;COUNTIF(A$2:A$61,B17),"")</f>
        <v>1 из 1</v>
      </c>
      <c r="E17" s="22" t="str">
        <f t="shared" ca="1" si="0"/>
        <v>16: 24=24</v>
      </c>
    </row>
    <row r="18" spans="1:5" x14ac:dyDescent="0.25">
      <c r="A18" s="12">
        <v>31</v>
      </c>
      <c r="B18" s="27">
        <f t="array" aca="1" ref="B18" ca="1">INDEX(A:A,MOD(C18,1)/1%)</f>
        <v>0</v>
      </c>
      <c r="C18" s="34">
        <f t="array" aca="1" ref="C18" ca="1">MAX((INDEX((COUNTIF(OFFSET(A$1,,,ROW($1:$62)),A$1:A$62)&gt;COUNTIF(B$1:B17,A$1:A$62))*A$1:A$62,N(INDEX(ROW($62:$3905)/62,)))+INDEX((COUNTIF(OFFSET(A$1,,,ROW($1:$62)),A$1:A$62)&gt;COUNTIF(B$1:B17,A$1:A$62))*A$1:A$62,N(INDEX(MOD(ROW($62:$3905),62)+1,)))+TRANSPOSE((COUNTIF(OFFSET(A$1,,,ROW($1:$62)),A$1:A$62)&gt;COUNTIF(B$1:B17,A$1:A$62))*A$1:A$62)=$G$3-B17)*(TRUNC(ROW($62:$3905)/62)&lt;&gt;MOD(ROW($62:$3905),62)+1)*(TRUNC(ROW($62:$3905)/62)&lt;&gt;TRANSPOSE(ROW($1:$62)))*(TRANSPOSE(ROW($1:$62))&lt;&gt;MOD(ROW($62:$3905),62)+1)*(ROW($62:$3905)+TRANSPOSE(ROW($1:$62)%)))</f>
        <v>0</v>
      </c>
      <c r="D18" s="4" t="str">
        <f ca="1">IF(B18,COUNTIF(B$1:B18,B18)&amp;" из "&amp;COUNTIF(A$2:A$61,B18),"")</f>
        <v/>
      </c>
      <c r="E18" s="22" t="str">
        <f t="shared" ca="1" si="0"/>
        <v>17: 23=23</v>
      </c>
    </row>
    <row r="19" spans="1:5" x14ac:dyDescent="0.25">
      <c r="A19" s="12">
        <v>39</v>
      </c>
      <c r="B19" s="29">
        <f t="array" aca="1" ref="B19" ca="1">INDEX(A:A,MOD(C18,62)+1)</f>
        <v>0</v>
      </c>
      <c r="C19" s="34"/>
      <c r="D19" s="4" t="str">
        <f ca="1">IF(B19,COUNTIF(B$1:B19,B19)&amp;" из "&amp;COUNTIF(A$2:A$61,B19),"")</f>
        <v/>
      </c>
      <c r="E19" s="22" t="str">
        <f t="shared" ca="1" si="0"/>
        <v>18: 20=20</v>
      </c>
    </row>
    <row r="20" spans="1:5" ht="15.75" thickBot="1" x14ac:dyDescent="0.3">
      <c r="A20" s="12">
        <v>40</v>
      </c>
      <c r="B20" s="26">
        <f t="array" aca="1" ref="B20" ca="1">INDEX(A:A,C18/62)</f>
        <v>0</v>
      </c>
      <c r="C20" s="36">
        <f t="array" aca="1" ref="C20" ca="1">SUM((COUNTIF(OFFSET(A$1,,,ROW($1:$62)),A$1:A$62)&gt;COUNTIF(B$1:B20,A$1:A$62))*A$1:A$62)</f>
        <v>573</v>
      </c>
      <c r="D20" s="4" t="str">
        <f ca="1">IF(B20,COUNTIF(B$1:B20,B20)&amp;" из "&amp;COUNTIF(A$2:A$61,B20),"")</f>
        <v/>
      </c>
      <c r="E20" s="22" t="str">
        <f t="shared" ca="1" si="0"/>
        <v>19: 19=19</v>
      </c>
    </row>
    <row r="21" spans="1:5" x14ac:dyDescent="0.25">
      <c r="A21" s="12">
        <v>42</v>
      </c>
      <c r="B21" s="25">
        <f t="array" aca="1" ref="B21" ca="1">MAX((COUNTIF(OFFSET(A$1,,,ROW($1:$100)),A$1:A$100)&gt;COUNTIF(B$1:B20,A$1:A$100))*A$1:A$100)</f>
        <v>50</v>
      </c>
      <c r="C21" s="33">
        <f t="shared" ref="C21" ca="1" si="4">SUM(B21:B24)</f>
        <v>50</v>
      </c>
      <c r="D21" s="4" t="str">
        <f ca="1">IF(B21,COUNTIF(B$1:B21,B21)&amp;" из "&amp;COUNTIF(A$2:A$61,B21),"")</f>
        <v>1 из 1</v>
      </c>
      <c r="E21" s="22" t="str">
        <f t="shared" ca="1" si="0"/>
        <v>20: 17=17</v>
      </c>
    </row>
    <row r="22" spans="1:5" x14ac:dyDescent="0.25">
      <c r="A22" s="12">
        <v>43</v>
      </c>
      <c r="B22" s="27">
        <f t="array" aca="1" ref="B22" ca="1">INDEX(A:A,MOD(C22,1)/1%)</f>
        <v>0</v>
      </c>
      <c r="C22" s="34">
        <f t="array" aca="1" ref="C22" ca="1">MAX((INDEX((COUNTIF(OFFSET(A$1,,,ROW($1:$62)),A$1:A$62)&gt;COUNTIF(B$1:B21,A$1:A$62))*A$1:A$62,N(INDEX(ROW($62:$3905)/62,)))+INDEX((COUNTIF(OFFSET(A$1,,,ROW($1:$62)),A$1:A$62)&gt;COUNTIF(B$1:B21,A$1:A$62))*A$1:A$62,N(INDEX(MOD(ROW($62:$3905),62)+1,)))+TRANSPOSE((COUNTIF(OFFSET(A$1,,,ROW($1:$62)),A$1:A$62)&gt;COUNTIF(B$1:B21,A$1:A$62))*A$1:A$62)=$G$3-B21)*(TRUNC(ROW($62:$3905)/62)&lt;&gt;MOD(ROW($62:$3905),62)+1)*(TRUNC(ROW($62:$3905)/62)&lt;&gt;TRANSPOSE(ROW($1:$62)))*(TRANSPOSE(ROW($1:$62))&lt;&gt;MOD(ROW($62:$3905),62)+1)*(ROW($62:$3905)+TRANSPOSE(ROW($1:$62)%)))</f>
        <v>0</v>
      </c>
      <c r="D22" s="4" t="str">
        <f ca="1">IF(B22,COUNTIF(B$1:B22,B22)&amp;" из "&amp;COUNTIF(A$2:A$61,B22),"")</f>
        <v/>
      </c>
    </row>
    <row r="23" spans="1:5" x14ac:dyDescent="0.25">
      <c r="A23" s="16">
        <v>44</v>
      </c>
      <c r="B23" s="29">
        <f t="array" aca="1" ref="B23" ca="1">INDEX(A:A,MOD(C22,62)+1)</f>
        <v>0</v>
      </c>
      <c r="C23" s="34"/>
      <c r="D23" s="4" t="str">
        <f ca="1">IF(B23,COUNTIF(B$1:B23,B23)&amp;" из "&amp;COUNTIF(A$2:A$61,B23),"")</f>
        <v/>
      </c>
    </row>
    <row r="24" spans="1:5" ht="15.75" thickBot="1" x14ac:dyDescent="0.3">
      <c r="A24" s="16">
        <v>45</v>
      </c>
      <c r="B24" s="26">
        <f t="array" aca="1" ref="B24" ca="1">INDEX(A:A,C22/62)</f>
        <v>0</v>
      </c>
      <c r="C24" s="36">
        <f t="array" aca="1" ref="C24" ca="1">SUM((COUNTIF(OFFSET(A$1,,,ROW($1:$62)),A$1:A$62)&gt;COUNTIF(B$1:B24,A$1:A$62))*A$1:A$62)</f>
        <v>523</v>
      </c>
      <c r="D24" s="4" t="str">
        <f ca="1">IF(B24,COUNTIF(B$1:B24,B24)&amp;" из "&amp;COUNTIF(A$2:A$61,B24),"")</f>
        <v/>
      </c>
    </row>
    <row r="25" spans="1:5" x14ac:dyDescent="0.25">
      <c r="A25" s="16">
        <v>46</v>
      </c>
      <c r="B25" s="25">
        <f t="array" aca="1" ref="B25" ca="1">MAX((COUNTIF(OFFSET(A$1,,,ROW($1:$100)),A$1:A$100)&gt;COUNTIF(B$1:B24,A$1:A$100))*A$1:A$100)</f>
        <v>45</v>
      </c>
      <c r="C25" s="33">
        <f t="shared" ref="C25" ca="1" si="5">SUM(B25:B28)</f>
        <v>45</v>
      </c>
      <c r="D25" s="4" t="str">
        <f ca="1">IF(B25,COUNTIF(B$1:B25,B25)&amp;" из "&amp;COUNTIF(A$2:A$61,B25),"")</f>
        <v>1 из 1</v>
      </c>
    </row>
    <row r="26" spans="1:5" x14ac:dyDescent="0.25">
      <c r="A26" s="16">
        <v>50</v>
      </c>
      <c r="B26" s="27">
        <f t="array" aca="1" ref="B26" ca="1">INDEX(A:A,MOD(C26,1)/1%)</f>
        <v>0</v>
      </c>
      <c r="C26" s="34">
        <f t="array" aca="1" ref="C26" ca="1">MAX((INDEX((COUNTIF(OFFSET(A$1,,,ROW($1:$62)),A$1:A$62)&gt;COUNTIF(B$1:B25,A$1:A$62))*A$1:A$62,N(INDEX(ROW($62:$3905)/62,)))+INDEX((COUNTIF(OFFSET(A$1,,,ROW($1:$62)),A$1:A$62)&gt;COUNTIF(B$1:B25,A$1:A$62))*A$1:A$62,N(INDEX(MOD(ROW($62:$3905),62)+1,)))+TRANSPOSE((COUNTIF(OFFSET(A$1,,,ROW($1:$62)),A$1:A$62)&gt;COUNTIF(B$1:B25,A$1:A$62))*A$1:A$62)=$G$3-B25)*(TRUNC(ROW($62:$3905)/62)&lt;&gt;MOD(ROW($62:$3905),62)+1)*(TRUNC(ROW($62:$3905)/62)&lt;&gt;TRANSPOSE(ROW($1:$62)))*(TRANSPOSE(ROW($1:$62))&lt;&gt;MOD(ROW($62:$3905),62)+1)*(ROW($62:$3905)+TRANSPOSE(ROW($1:$62)%)))</f>
        <v>0</v>
      </c>
      <c r="D26" s="4" t="str">
        <f ca="1">IF(B26,COUNTIF(B$1:B26,B26)&amp;" из "&amp;COUNTIF(A$2:A$61,B26),"")</f>
        <v/>
      </c>
    </row>
    <row r="27" spans="1:5" x14ac:dyDescent="0.25">
      <c r="A27" s="16">
        <v>51</v>
      </c>
      <c r="B27" s="29">
        <f t="array" aca="1" ref="B27" ca="1">INDEX(A:A,MOD(C26,62)+1)</f>
        <v>0</v>
      </c>
      <c r="C27" s="34"/>
      <c r="D27" s="4" t="str">
        <f ca="1">IF(B27,COUNTIF(B$1:B27,B27)&amp;" из "&amp;COUNTIF(A$2:A$61,B27),"")</f>
        <v/>
      </c>
    </row>
    <row r="28" spans="1:5" ht="15.75" thickBot="1" x14ac:dyDescent="0.3">
      <c r="A28" s="16">
        <v>5</v>
      </c>
      <c r="B28" s="26">
        <f t="array" aca="1" ref="B28" ca="1">INDEX(A:A,C26/62)</f>
        <v>0</v>
      </c>
      <c r="C28" s="36">
        <f t="array" aca="1" ref="C28" ca="1">SUM((COUNTIF(OFFSET(A$1,,,ROW($1:$62)),A$1:A$62)&gt;COUNTIF(B$1:B28,A$1:A$62))*A$1:A$62)</f>
        <v>478</v>
      </c>
      <c r="D28" s="4" t="str">
        <f ca="1">IF(B28,COUNTIF(B$1:B28,B28)&amp;" из "&amp;COUNTIF(A$2:A$61,B28),"")</f>
        <v/>
      </c>
    </row>
    <row r="29" spans="1:5" x14ac:dyDescent="0.25">
      <c r="A29" s="16">
        <v>8</v>
      </c>
      <c r="B29" s="25">
        <f t="array" aca="1" ref="B29" ca="1">MAX((COUNTIF(OFFSET(A$1,,,ROW($1:$100)),A$1:A$100)&gt;COUNTIF(B$1:B28,A$1:A$100))*A$1:A$100)</f>
        <v>44</v>
      </c>
      <c r="C29" s="33">
        <f t="shared" ref="C29" ca="1" si="6">SUM(B29:B32)</f>
        <v>44</v>
      </c>
      <c r="D29" s="4" t="str">
        <f ca="1">IF(B29,COUNTIF(B$1:B29,B29)&amp;" из "&amp;COUNTIF(A$2:A$61,B29),"")</f>
        <v>1 из 1</v>
      </c>
    </row>
    <row r="30" spans="1:5" x14ac:dyDescent="0.25">
      <c r="A30" s="16">
        <v>11</v>
      </c>
      <c r="B30" s="27">
        <f t="array" aca="1" ref="B30" ca="1">INDEX(A:A,MOD(C30,1)/1%)</f>
        <v>0</v>
      </c>
      <c r="C30" s="34">
        <f t="array" aca="1" ref="C30" ca="1">MAX((INDEX((COUNTIF(OFFSET(A$1,,,ROW($1:$62)),A$1:A$62)&gt;COUNTIF(B$1:B29,A$1:A$62))*A$1:A$62,N(INDEX(ROW($62:$3905)/62,)))+INDEX((COUNTIF(OFFSET(A$1,,,ROW($1:$62)),A$1:A$62)&gt;COUNTIF(B$1:B29,A$1:A$62))*A$1:A$62,N(INDEX(MOD(ROW($62:$3905),62)+1,)))+TRANSPOSE((COUNTIF(OFFSET(A$1,,,ROW($1:$62)),A$1:A$62)&gt;COUNTIF(B$1:B29,A$1:A$62))*A$1:A$62)=$G$3-B29)*(TRUNC(ROW($62:$3905)/62)&lt;&gt;MOD(ROW($62:$3905),62)+1)*(TRUNC(ROW($62:$3905)/62)&lt;&gt;TRANSPOSE(ROW($1:$62)))*(TRANSPOSE(ROW($1:$62))&lt;&gt;MOD(ROW($62:$3905),62)+1)*(ROW($62:$3905)+TRANSPOSE(ROW($1:$62)%)))</f>
        <v>0</v>
      </c>
      <c r="D30" s="4" t="str">
        <f ca="1">IF(B30,COUNTIF(B$1:B30,B30)&amp;" из "&amp;COUNTIF(A$2:A$61,B30),"")</f>
        <v/>
      </c>
    </row>
    <row r="31" spans="1:5" x14ac:dyDescent="0.25">
      <c r="A31" s="1">
        <v>23</v>
      </c>
      <c r="B31" s="29">
        <f t="array" aca="1" ref="B31" ca="1">INDEX(A:A,MOD(C30,62)+1)</f>
        <v>0</v>
      </c>
      <c r="C31" s="34"/>
      <c r="D31" s="4" t="str">
        <f ca="1">IF(B31,COUNTIF(B$1:B31,B31)&amp;" из "&amp;COUNTIF(A$2:A$61,B31),"")</f>
        <v/>
      </c>
    </row>
    <row r="32" spans="1:5" ht="15.75" thickBot="1" x14ac:dyDescent="0.3">
      <c r="A32" s="1">
        <v>57</v>
      </c>
      <c r="B32" s="26">
        <f t="array" aca="1" ref="B32" ca="1">INDEX(A:A,C30/62)</f>
        <v>0</v>
      </c>
      <c r="C32" s="36">
        <f t="array" aca="1" ref="C32" ca="1">SUM((COUNTIF(OFFSET(A$1,,,ROW($1:$62)),A$1:A$62)&gt;COUNTIF(B$1:B32,A$1:A$62))*A$1:A$62)</f>
        <v>434</v>
      </c>
      <c r="D32" s="4" t="str">
        <f ca="1">IF(B32,COUNTIF(B$1:B32,B32)&amp;" из "&amp;COUNTIF(A$2:A$61,B32),"")</f>
        <v/>
      </c>
    </row>
    <row r="33" spans="1:4" x14ac:dyDescent="0.25">
      <c r="A33" s="2">
        <v>60</v>
      </c>
      <c r="B33" s="25">
        <f t="array" aca="1" ref="B33" ca="1">MAX((COUNTIF(OFFSET(A$1,,,ROW($1:$100)),A$1:A$100)&gt;COUNTIF(B$1:B32,A$1:A$100))*A$1:A$100)</f>
        <v>43</v>
      </c>
      <c r="C33" s="33">
        <f t="shared" ref="C33" ca="1" si="7">SUM(B33:B36)</f>
        <v>43</v>
      </c>
      <c r="D33" s="4" t="str">
        <f ca="1">IF(B33,COUNTIF(B$1:B33,B33)&amp;" из "&amp;COUNTIF(A$2:A$61,B33),"")</f>
        <v>1 из 1</v>
      </c>
    </row>
    <row r="34" spans="1:4" x14ac:dyDescent="0.25">
      <c r="A34" s="2">
        <v>61</v>
      </c>
      <c r="B34" s="27">
        <f t="array" aca="1" ref="B34" ca="1">INDEX(A:A,MOD(C34,1)/1%)</f>
        <v>0</v>
      </c>
      <c r="C34" s="34">
        <f t="array" aca="1" ref="C34" ca="1">MAX((INDEX((COUNTIF(OFFSET(A$1,,,ROW($1:$62)),A$1:A$62)&gt;COUNTIF(B$1:B33,A$1:A$62))*A$1:A$62,N(INDEX(ROW($62:$3905)/62,)))+INDEX((COUNTIF(OFFSET(A$1,,,ROW($1:$62)),A$1:A$62)&gt;COUNTIF(B$1:B33,A$1:A$62))*A$1:A$62,N(INDEX(MOD(ROW($62:$3905),62)+1,)))+TRANSPOSE((COUNTIF(OFFSET(A$1,,,ROW($1:$62)),A$1:A$62)&gt;COUNTIF(B$1:B33,A$1:A$62))*A$1:A$62)=$G$3-B33)*(TRUNC(ROW($62:$3905)/62)&lt;&gt;MOD(ROW($62:$3905),62)+1)*(TRUNC(ROW($62:$3905)/62)&lt;&gt;TRANSPOSE(ROW($1:$62)))*(TRANSPOSE(ROW($1:$62))&lt;&gt;MOD(ROW($62:$3905),62)+1)*(ROW($62:$3905)+TRANSPOSE(ROW($1:$62)%)))</f>
        <v>0</v>
      </c>
      <c r="D34" s="4" t="str">
        <f ca="1">IF(B34,COUNTIF(B$1:B34,B34)&amp;" из "&amp;COUNTIF(A$2:A$61,B34),"")</f>
        <v/>
      </c>
    </row>
    <row r="35" spans="1:4" x14ac:dyDescent="0.25">
      <c r="A35" s="2">
        <v>67</v>
      </c>
      <c r="B35" s="29">
        <f t="array" aca="1" ref="B35" ca="1">INDEX(A:A,MOD(C34,62)+1)</f>
        <v>0</v>
      </c>
      <c r="C35" s="34"/>
      <c r="D35" s="4" t="str">
        <f ca="1">IF(B35,COUNTIF(B$1:B35,B35)&amp;" из "&amp;COUNTIF(A$2:A$61,B35),"")</f>
        <v/>
      </c>
    </row>
    <row r="36" spans="1:4" ht="15.75" thickBot="1" x14ac:dyDescent="0.3">
      <c r="A36" s="1">
        <v>70</v>
      </c>
      <c r="B36" s="26">
        <f t="array" aca="1" ref="B36" ca="1">INDEX(A:A,C34/62)</f>
        <v>0</v>
      </c>
      <c r="C36" s="36">
        <f t="array" aca="1" ref="C36" ca="1">SUM((COUNTIF(OFFSET(A$1,,,ROW($1:$62)),A$1:A$62)&gt;COUNTIF(B$1:B36,A$1:A$62))*A$1:A$62)</f>
        <v>391</v>
      </c>
      <c r="D36" s="4" t="str">
        <f ca="1">IF(B36,COUNTIF(B$1:B36,B36)&amp;" из "&amp;COUNTIF(A$2:A$61,B36),"")</f>
        <v/>
      </c>
    </row>
    <row r="37" spans="1:4" x14ac:dyDescent="0.25">
      <c r="A37" s="2">
        <v>71</v>
      </c>
      <c r="B37" s="25">
        <f t="array" aca="1" ref="B37" ca="1">MAX((COUNTIF(OFFSET(A$1,,,ROW($1:$100)),A$1:A$100)&gt;COUNTIF(B$1:B36,A$1:A$100))*A$1:A$100)</f>
        <v>42</v>
      </c>
      <c r="C37" s="33">
        <f t="shared" ref="C37" ca="1" si="8">SUM(B37:B40)</f>
        <v>42</v>
      </c>
      <c r="D37" s="4" t="str">
        <f ca="1">IF(B37,COUNTIF(B$1:B37,B37)&amp;" из "&amp;COUNTIF(A$2:A$61,B37),"")</f>
        <v>1 из 1</v>
      </c>
    </row>
    <row r="38" spans="1:4" x14ac:dyDescent="0.25">
      <c r="A38" s="1">
        <v>17</v>
      </c>
      <c r="B38" s="27">
        <f t="array" aca="1" ref="B38" ca="1">INDEX(A:A,MOD(C38,1)/1%)</f>
        <v>0</v>
      </c>
      <c r="C38" s="34">
        <f t="array" aca="1" ref="C38" ca="1">MAX((INDEX((COUNTIF(OFFSET(A$1,,,ROW($1:$62)),A$1:A$62)&gt;COUNTIF(B$1:B37,A$1:A$62))*A$1:A$62,N(INDEX(ROW($62:$3905)/62,)))+INDEX((COUNTIF(OFFSET(A$1,,,ROW($1:$62)),A$1:A$62)&gt;COUNTIF(B$1:B37,A$1:A$62))*A$1:A$62,N(INDEX(MOD(ROW($62:$3905),62)+1,)))+TRANSPOSE((COUNTIF(OFFSET(A$1,,,ROW($1:$62)),A$1:A$62)&gt;COUNTIF(B$1:B37,A$1:A$62))*A$1:A$62)=$G$3-B37)*(TRUNC(ROW($62:$3905)/62)&lt;&gt;MOD(ROW($62:$3905),62)+1)*(TRUNC(ROW($62:$3905)/62)&lt;&gt;TRANSPOSE(ROW($1:$62)))*(TRANSPOSE(ROW($1:$62))&lt;&gt;MOD(ROW($62:$3905),62)+1)*(ROW($62:$3905)+TRANSPOSE(ROW($1:$62)%)))</f>
        <v>0</v>
      </c>
      <c r="D38" s="4" t="str">
        <f ca="1">IF(B38,COUNTIF(B$1:B38,B38)&amp;" из "&amp;COUNTIF(A$2:A$61,B38),"")</f>
        <v/>
      </c>
    </row>
    <row r="39" spans="1:4" x14ac:dyDescent="0.25">
      <c r="A39" s="2">
        <v>88</v>
      </c>
      <c r="B39" s="29">
        <f t="array" aca="1" ref="B39" ca="1">INDEX(A:A,MOD(C38,62)+1)</f>
        <v>0</v>
      </c>
      <c r="C39" s="34"/>
      <c r="D39" s="4" t="str">
        <f ca="1">IF(B39,COUNTIF(B$1:B39,B39)&amp;" из "&amp;COUNTIF(A$2:A$61,B39),"")</f>
        <v/>
      </c>
    </row>
    <row r="40" spans="1:4" ht="15.75" thickBot="1" x14ac:dyDescent="0.3">
      <c r="A40" s="1">
        <v>99</v>
      </c>
      <c r="B40" s="26">
        <f t="array" aca="1" ref="B40" ca="1">INDEX(A:A,C38/62)</f>
        <v>0</v>
      </c>
      <c r="C40" s="36">
        <f t="array" aca="1" ref="C40" ca="1">SUM((COUNTIF(OFFSET(A$1,,,ROW($1:$62)),A$1:A$62)&gt;COUNTIF(B$1:B40,A$1:A$62))*A$1:A$62)</f>
        <v>349</v>
      </c>
      <c r="D40" s="4" t="str">
        <f ca="1">IF(B40,COUNTIF(B$1:B40,B40)&amp;" из "&amp;COUNTIF(A$2:A$61,B40),"")</f>
        <v/>
      </c>
    </row>
    <row r="41" spans="1:4" x14ac:dyDescent="0.25">
      <c r="A41" s="1">
        <v>103</v>
      </c>
      <c r="B41" s="25">
        <f t="array" aca="1" ref="B41" ca="1">MAX((COUNTIF(OFFSET(A$1,,,ROW($1:$100)),A$1:A$100)&gt;COUNTIF(B$1:B40,A$1:A$100))*A$1:A$100)</f>
        <v>40</v>
      </c>
      <c r="C41" s="33">
        <f t="shared" ref="C41" ca="1" si="9">SUM(B41:B44)</f>
        <v>40</v>
      </c>
      <c r="D41" s="4" t="str">
        <f ca="1">IF(B41,COUNTIF(B$1:B41,B41)&amp;" из "&amp;COUNTIF(A$2:A$61,B41),"")</f>
        <v>1 из 1</v>
      </c>
    </row>
    <row r="42" spans="1:4" x14ac:dyDescent="0.25">
      <c r="A42" s="2"/>
      <c r="B42" s="27">
        <f t="array" aca="1" ref="B42" ca="1">INDEX(A:A,MOD(C42,1)/1%)</f>
        <v>0</v>
      </c>
      <c r="C42" s="34">
        <f t="array" aca="1" ref="C42" ca="1">MAX((INDEX((COUNTIF(OFFSET(A$1,,,ROW($1:$62)),A$1:A$62)&gt;COUNTIF(B$1:B41,A$1:A$62))*A$1:A$62,N(INDEX(ROW($62:$3905)/62,)))+INDEX((COUNTIF(OFFSET(A$1,,,ROW($1:$62)),A$1:A$62)&gt;COUNTIF(B$1:B41,A$1:A$62))*A$1:A$62,N(INDEX(MOD(ROW($62:$3905),62)+1,)))+TRANSPOSE((COUNTIF(OFFSET(A$1,,,ROW($1:$62)),A$1:A$62)&gt;COUNTIF(B$1:B41,A$1:A$62))*A$1:A$62)=$G$3-B41)*(TRUNC(ROW($62:$3905)/62)&lt;&gt;MOD(ROW($62:$3905),62)+1)*(TRUNC(ROW($62:$3905)/62)&lt;&gt;TRANSPOSE(ROW($1:$62)))*(TRANSPOSE(ROW($1:$62))&lt;&gt;MOD(ROW($62:$3905),62)+1)*(ROW($62:$3905)+TRANSPOSE(ROW($1:$62)%)))</f>
        <v>0</v>
      </c>
      <c r="D42" s="4" t="str">
        <f ca="1">IF(B42,COUNTIF(B$1:B42,B42)&amp;" из "&amp;COUNTIF(A$2:A$61,B42),"")</f>
        <v/>
      </c>
    </row>
    <row r="43" spans="1:4" x14ac:dyDescent="0.25">
      <c r="A43" s="14"/>
      <c r="B43" s="29">
        <f t="array" aca="1" ref="B43" ca="1">INDEX(A:A,MOD(C42,62)+1)</f>
        <v>0</v>
      </c>
      <c r="C43" s="34"/>
      <c r="D43" s="4" t="str">
        <f ca="1">IF(B43,COUNTIF(B$1:B43,B43)&amp;" из "&amp;COUNTIF(A$2:A$61,B43),"")</f>
        <v/>
      </c>
    </row>
    <row r="44" spans="1:4" ht="15.75" thickBot="1" x14ac:dyDescent="0.3">
      <c r="A44" s="12"/>
      <c r="B44" s="26">
        <f t="array" aca="1" ref="B44" ca="1">INDEX(A:A,C42/62)</f>
        <v>0</v>
      </c>
      <c r="C44" s="36">
        <f t="array" aca="1" ref="C44" ca="1">SUM((COUNTIF(OFFSET(A$1,,,ROW($1:$62)),A$1:A$62)&gt;COUNTIF(B$1:B44,A$1:A$62))*A$1:A$62)</f>
        <v>309</v>
      </c>
      <c r="D44" s="4" t="str">
        <f ca="1">IF(B44,COUNTIF(B$1:B44,B44)&amp;" из "&amp;COUNTIF(A$2:A$61,B44),"")</f>
        <v/>
      </c>
    </row>
    <row r="45" spans="1:4" x14ac:dyDescent="0.25">
      <c r="A45" s="12"/>
      <c r="B45" s="25">
        <f t="array" aca="1" ref="B45" ca="1">MAX((COUNTIF(OFFSET(A$1,,,ROW($1:$100)),A$1:A$100)&gt;COUNTIF(B$1:B44,A$1:A$100))*A$1:A$100)</f>
        <v>39</v>
      </c>
      <c r="C45" s="33">
        <f t="shared" ref="C45" ca="1" si="10">SUM(B45:B48)</f>
        <v>39</v>
      </c>
      <c r="D45" s="4" t="str">
        <f ca="1">IF(B45,COUNTIF(B$1:B45,B45)&amp;" из "&amp;COUNTIF(A$2:A$61,B45),"")</f>
        <v>1 из 1</v>
      </c>
    </row>
    <row r="46" spans="1:4" x14ac:dyDescent="0.25">
      <c r="A46" s="12"/>
      <c r="B46" s="27">
        <f t="array" aca="1" ref="B46" ca="1">INDEX(A:A,MOD(C46,1)/1%)</f>
        <v>0</v>
      </c>
      <c r="C46" s="34">
        <f t="array" aca="1" ref="C46" ca="1">MAX((INDEX((COUNTIF(OFFSET(A$1,,,ROW($1:$62)),A$1:A$62)&gt;COUNTIF(B$1:B45,A$1:A$62))*A$1:A$62,N(INDEX(ROW($62:$3905)/62,)))+INDEX((COUNTIF(OFFSET(A$1,,,ROW($1:$62)),A$1:A$62)&gt;COUNTIF(B$1:B45,A$1:A$62))*A$1:A$62,N(INDEX(MOD(ROW($62:$3905),62)+1,)))+TRANSPOSE((COUNTIF(OFFSET(A$1,,,ROW($1:$62)),A$1:A$62)&gt;COUNTIF(B$1:B45,A$1:A$62))*A$1:A$62)=$G$3-B45)*(TRUNC(ROW($62:$3905)/62)&lt;&gt;MOD(ROW($62:$3905),62)+1)*(TRUNC(ROW($62:$3905)/62)&lt;&gt;TRANSPOSE(ROW($1:$62)))*(TRANSPOSE(ROW($1:$62))&lt;&gt;MOD(ROW($62:$3905),62)+1)*(ROW($62:$3905)+TRANSPOSE(ROW($1:$62)%)))</f>
        <v>0</v>
      </c>
      <c r="D46" s="4" t="str">
        <f ca="1">IF(B46,COUNTIF(B$1:B46,B46)&amp;" из "&amp;COUNTIF(A$2:A$61,B46),"")</f>
        <v/>
      </c>
    </row>
    <row r="47" spans="1:4" x14ac:dyDescent="0.25">
      <c r="A47" s="12"/>
      <c r="B47" s="29">
        <f t="array" aca="1" ref="B47" ca="1">INDEX(A:A,MOD(C46,62)+1)</f>
        <v>0</v>
      </c>
      <c r="C47" s="34"/>
      <c r="D47" s="4" t="str">
        <f ca="1">IF(B47,COUNTIF(B$1:B47,B47)&amp;" из "&amp;COUNTIF(A$2:A$61,B47),"")</f>
        <v/>
      </c>
    </row>
    <row r="48" spans="1:4" ht="15.75" thickBot="1" x14ac:dyDescent="0.3">
      <c r="A48" s="12"/>
      <c r="B48" s="26">
        <f t="array" aca="1" ref="B48" ca="1">INDEX(A:A,C46/62)</f>
        <v>0</v>
      </c>
      <c r="C48" s="36">
        <f t="array" aca="1" ref="C48" ca="1">SUM((COUNTIF(OFFSET(A$1,,,ROW($1:$62)),A$1:A$62)&gt;COUNTIF(B$1:B48,A$1:A$62))*A$1:A$62)</f>
        <v>270</v>
      </c>
      <c r="D48" s="4" t="str">
        <f ca="1">IF(B48,COUNTIF(B$1:B48,B48)&amp;" из "&amp;COUNTIF(A$2:A$61,B48),"")</f>
        <v/>
      </c>
    </row>
    <row r="49" spans="1:4" x14ac:dyDescent="0.25">
      <c r="A49" s="12"/>
      <c r="B49" s="25">
        <f t="array" aca="1" ref="B49" ca="1">MAX((COUNTIF(OFFSET(A$1,,,ROW($1:$100)),A$1:A$100)&gt;COUNTIF(B$1:B48,A$1:A$100))*A$1:A$100)</f>
        <v>31</v>
      </c>
      <c r="C49" s="33">
        <f t="shared" ref="C49" ca="1" si="11">SUM(B49:B52)</f>
        <v>31</v>
      </c>
      <c r="D49" s="4" t="str">
        <f ca="1">IF(B49,COUNTIF(B$1:B49,B49)&amp;" из "&amp;COUNTIF(A$2:A$61,B49),"")</f>
        <v>1 из 1</v>
      </c>
    </row>
    <row r="50" spans="1:4" x14ac:dyDescent="0.25">
      <c r="A50" s="12"/>
      <c r="B50" s="27">
        <f t="array" aca="1" ref="B50" ca="1">INDEX(A:A,MOD(C50,1)/1%)</f>
        <v>0</v>
      </c>
      <c r="C50" s="34">
        <f t="array" aca="1" ref="C50" ca="1">MAX((INDEX((COUNTIF(OFFSET(A$1,,,ROW($1:$62)),A$1:A$62)&gt;COUNTIF(B$1:B49,A$1:A$62))*A$1:A$62,N(INDEX(ROW($62:$3905)/62,)))+INDEX((COUNTIF(OFFSET(A$1,,,ROW($1:$62)),A$1:A$62)&gt;COUNTIF(B$1:B49,A$1:A$62))*A$1:A$62,N(INDEX(MOD(ROW($62:$3905),62)+1,)))+TRANSPOSE((COUNTIF(OFFSET(A$1,,,ROW($1:$62)),A$1:A$62)&gt;COUNTIF(B$1:B49,A$1:A$62))*A$1:A$62)=$G$3-B49)*(TRUNC(ROW($62:$3905)/62)&lt;&gt;MOD(ROW($62:$3905),62)+1)*(TRUNC(ROW($62:$3905)/62)&lt;&gt;TRANSPOSE(ROW($1:$62)))*(TRANSPOSE(ROW($1:$62))&lt;&gt;MOD(ROW($62:$3905),62)+1)*(ROW($62:$3905)+TRANSPOSE(ROW($1:$62)%)))</f>
        <v>0</v>
      </c>
      <c r="D50" s="4" t="str">
        <f ca="1">IF(B50,COUNTIF(B$1:B50,B50)&amp;" из "&amp;COUNTIF(A$2:A$61,B50),"")</f>
        <v/>
      </c>
    </row>
    <row r="51" spans="1:4" x14ac:dyDescent="0.25">
      <c r="A51" s="12"/>
      <c r="B51" s="29">
        <f t="array" aca="1" ref="B51" ca="1">INDEX(A:A,MOD(C50,62)+1)</f>
        <v>0</v>
      </c>
      <c r="C51" s="34"/>
      <c r="D51" s="4" t="str">
        <f ca="1">IF(B51,COUNTIF(B$1:B51,B51)&amp;" из "&amp;COUNTIF(A$2:A$61,B51),"")</f>
        <v/>
      </c>
    </row>
    <row r="52" spans="1:4" ht="15.75" thickBot="1" x14ac:dyDescent="0.3">
      <c r="A52" s="12"/>
      <c r="B52" s="26">
        <f t="array" aca="1" ref="B52" ca="1">INDEX(A:A,C50/62)</f>
        <v>0</v>
      </c>
      <c r="C52" s="36">
        <f t="array" aca="1" ref="C52" ca="1">SUM((COUNTIF(OFFSET(A$1,,,ROW($1:$62)),A$1:A$62)&gt;COUNTIF(B$1:B52,A$1:A$62))*A$1:A$62)</f>
        <v>239</v>
      </c>
      <c r="D52" s="4" t="str">
        <f ca="1">IF(B52,COUNTIF(B$1:B52,B52)&amp;" из "&amp;COUNTIF(A$2:A$61,B52),"")</f>
        <v/>
      </c>
    </row>
    <row r="53" spans="1:4" x14ac:dyDescent="0.25">
      <c r="B53" s="25">
        <f t="array" aca="1" ref="B53" ca="1">MAX((COUNTIF(OFFSET(A$1,,,ROW($1:$100)),A$1:A$100)&gt;COUNTIF(B$1:B52,A$1:A$100))*A$1:A$100)</f>
        <v>29</v>
      </c>
      <c r="C53" s="33">
        <f t="shared" ref="C53" ca="1" si="12">SUM(B53:B56)</f>
        <v>29</v>
      </c>
      <c r="D53" s="4" t="str">
        <f ca="1">IF(B53,COUNTIF(B$1:B53,B53)&amp;" из "&amp;COUNTIF(A$2:A$61,B53),"")</f>
        <v>1 из 1</v>
      </c>
    </row>
    <row r="54" spans="1:4" x14ac:dyDescent="0.25">
      <c r="B54" s="27">
        <f t="array" aca="1" ref="B54" ca="1">INDEX(A:A,MOD(C54,1)/1%)</f>
        <v>0</v>
      </c>
      <c r="C54" s="34">
        <f t="array" aca="1" ref="C54" ca="1">MAX((INDEX((COUNTIF(OFFSET(A$1,,,ROW($1:$62)),A$1:A$62)&gt;COUNTIF(B$1:B53,A$1:A$62))*A$1:A$62,N(INDEX(ROW($62:$3905)/62,)))+INDEX((COUNTIF(OFFSET(A$1,,,ROW($1:$62)),A$1:A$62)&gt;COUNTIF(B$1:B53,A$1:A$62))*A$1:A$62,N(INDEX(MOD(ROW($62:$3905),62)+1,)))+TRANSPOSE((COUNTIF(OFFSET(A$1,,,ROW($1:$62)),A$1:A$62)&gt;COUNTIF(B$1:B53,A$1:A$62))*A$1:A$62)=$G$3-B53)*(TRUNC(ROW($62:$3905)/62)&lt;&gt;MOD(ROW($62:$3905),62)+1)*(TRUNC(ROW($62:$3905)/62)&lt;&gt;TRANSPOSE(ROW($1:$62)))*(TRANSPOSE(ROW($1:$62))&lt;&gt;MOD(ROW($62:$3905),62)+1)*(ROW($62:$3905)+TRANSPOSE(ROW($1:$62)%)))</f>
        <v>0</v>
      </c>
      <c r="D54" s="4" t="str">
        <f ca="1">IF(B54,COUNTIF(B$1:B54,B54)&amp;" из "&amp;COUNTIF(A$2:A$61,B54),"")</f>
        <v/>
      </c>
    </row>
    <row r="55" spans="1:4" x14ac:dyDescent="0.25">
      <c r="B55" s="29">
        <f t="array" aca="1" ref="B55" ca="1">INDEX(A:A,MOD(C54,62)+1)</f>
        <v>0</v>
      </c>
      <c r="C55" s="34"/>
      <c r="D55" s="4" t="str">
        <f ca="1">IF(B55,COUNTIF(B$1:B55,B55)&amp;" из "&amp;COUNTIF(A$2:A$61,B55),"")</f>
        <v/>
      </c>
    </row>
    <row r="56" spans="1:4" ht="15.75" thickBot="1" x14ac:dyDescent="0.3">
      <c r="B56" s="26">
        <f t="array" aca="1" ref="B56" ca="1">INDEX(A:A,C54/62)</f>
        <v>0</v>
      </c>
      <c r="C56" s="36">
        <f t="array" aca="1" ref="C56" ca="1">SUM((COUNTIF(OFFSET(A$1,,,ROW($1:$62)),A$1:A$62)&gt;COUNTIF(B$1:B56,A$1:A$62))*A$1:A$62)</f>
        <v>210</v>
      </c>
      <c r="D56" s="4" t="str">
        <f ca="1">IF(B56,COUNTIF(B$1:B56,B56)&amp;" из "&amp;COUNTIF(A$2:A$61,B56),"")</f>
        <v/>
      </c>
    </row>
    <row r="57" spans="1:4" x14ac:dyDescent="0.25">
      <c r="B57" s="25">
        <f t="array" aca="1" ref="B57" ca="1">MAX((COUNTIF(OFFSET(A$1,,,ROW($1:$100)),A$1:A$100)&gt;COUNTIF(B$1:B56,A$1:A$100))*A$1:A$100)</f>
        <v>27</v>
      </c>
      <c r="C57" s="33">
        <f t="shared" ref="C57" ca="1" si="13">SUM(B57:B60)</f>
        <v>27</v>
      </c>
      <c r="D57" s="4" t="str">
        <f ca="1">IF(B57,COUNTIF(B$1:B57,B57)&amp;" из "&amp;COUNTIF(A$2:A$61,B57),"")</f>
        <v>1 из 1</v>
      </c>
    </row>
    <row r="58" spans="1:4" x14ac:dyDescent="0.25">
      <c r="B58" s="27">
        <f t="array" aca="1" ref="B58" ca="1">INDEX(A:A,MOD(C58,1)/1%)</f>
        <v>0</v>
      </c>
      <c r="C58" s="34">
        <f t="array" aca="1" ref="C58" ca="1">MAX((INDEX((COUNTIF(OFFSET(A$1,,,ROW($1:$62)),A$1:A$62)&gt;COUNTIF(B$1:B57,A$1:A$62))*A$1:A$62,N(INDEX(ROW($62:$3905)/62,)))+INDEX((COUNTIF(OFFSET(A$1,,,ROW($1:$62)),A$1:A$62)&gt;COUNTIF(B$1:B57,A$1:A$62))*A$1:A$62,N(INDEX(MOD(ROW($62:$3905),62)+1,)))+TRANSPOSE((COUNTIF(OFFSET(A$1,,,ROW($1:$62)),A$1:A$62)&gt;COUNTIF(B$1:B57,A$1:A$62))*A$1:A$62)=$G$3-B57)*(TRUNC(ROW($62:$3905)/62)&lt;&gt;MOD(ROW($62:$3905),62)+1)*(TRUNC(ROW($62:$3905)/62)&lt;&gt;TRANSPOSE(ROW($1:$62)))*(TRANSPOSE(ROW($1:$62))&lt;&gt;MOD(ROW($62:$3905),62)+1)*(ROW($62:$3905)+TRANSPOSE(ROW($1:$62)%)))</f>
        <v>0</v>
      </c>
      <c r="D58" s="4" t="str">
        <f ca="1">IF(B58,COUNTIF(B$1:B58,B58)&amp;" из "&amp;COUNTIF(A$2:A$61,B58),"")</f>
        <v/>
      </c>
    </row>
    <row r="59" spans="1:4" x14ac:dyDescent="0.25">
      <c r="B59" s="29">
        <f t="array" aca="1" ref="B59" ca="1">INDEX(A:A,MOD(C58,62)+1)</f>
        <v>0</v>
      </c>
      <c r="C59" s="34"/>
      <c r="D59" s="4" t="str">
        <f ca="1">IF(B59,COUNTIF(B$1:B59,B59)&amp;" из "&amp;COUNTIF(A$2:A$61,B59),"")</f>
        <v/>
      </c>
    </row>
    <row r="60" spans="1:4" ht="15.75" thickBot="1" x14ac:dyDescent="0.3">
      <c r="B60" s="26">
        <f t="array" aca="1" ref="B60" ca="1">INDEX(A:A,C58/62)</f>
        <v>0</v>
      </c>
      <c r="C60" s="36">
        <f t="array" aca="1" ref="C60" ca="1">SUM((COUNTIF(OFFSET(A$1,,,ROW($1:$62)),A$1:A$62)&gt;COUNTIF(B$1:B60,A$1:A$62))*A$1:A$62)</f>
        <v>183</v>
      </c>
      <c r="D60" s="4" t="str">
        <f ca="1">IF(B60,COUNTIF(B$1:B60,B60)&amp;" из "&amp;COUNTIF(A$2:A$61,B60),"")</f>
        <v/>
      </c>
    </row>
    <row r="61" spans="1:4" x14ac:dyDescent="0.25">
      <c r="B61" s="25">
        <f t="array" aca="1" ref="B61" ca="1">MAX((COUNTIF(OFFSET(A$1,,,ROW($1:$100)),A$1:A$100)&gt;COUNTIF(B$1:B60,A$1:A$100))*A$1:A$100)</f>
        <v>24</v>
      </c>
      <c r="C61" s="33">
        <f t="shared" ref="C61" ca="1" si="14">SUM(B61:B64)</f>
        <v>24</v>
      </c>
      <c r="D61" s="4" t="str">
        <f ca="1">IF(B61,COUNTIF(B$1:B61,B61)&amp;" из "&amp;COUNTIF(A$2:A$61,B61),"")</f>
        <v>1 из 1</v>
      </c>
    </row>
    <row r="62" spans="1:4" x14ac:dyDescent="0.25">
      <c r="B62" s="27">
        <f t="array" aca="1" ref="B62" ca="1">INDEX(A:A,MOD(C62,1)/1%)</f>
        <v>0</v>
      </c>
      <c r="C62" s="34">
        <f t="array" aca="1" ref="C62" ca="1">MAX((INDEX((COUNTIF(OFFSET(A$1,,,ROW($1:$62)),A$1:A$62)&gt;COUNTIF(B$1:B61,A$1:A$62))*A$1:A$62,N(INDEX(ROW($62:$3905)/62,)))+INDEX((COUNTIF(OFFSET(A$1,,,ROW($1:$62)),A$1:A$62)&gt;COUNTIF(B$1:B61,A$1:A$62))*A$1:A$62,N(INDEX(MOD(ROW($62:$3905),62)+1,)))+TRANSPOSE((COUNTIF(OFFSET(A$1,,,ROW($1:$62)),A$1:A$62)&gt;COUNTIF(B$1:B61,A$1:A$62))*A$1:A$62)=$G$3-B61)*(TRUNC(ROW($62:$3905)/62)&lt;&gt;MOD(ROW($62:$3905),62)+1)*(TRUNC(ROW($62:$3905)/62)&lt;&gt;TRANSPOSE(ROW($1:$62)))*(TRANSPOSE(ROW($1:$62))&lt;&gt;MOD(ROW($62:$3905),62)+1)*(ROW($62:$3905)+TRANSPOSE(ROW($1:$62)%)))</f>
        <v>0</v>
      </c>
      <c r="D62" s="4" t="str">
        <f ca="1">IF(B62,COUNTIF(B$1:B62,B62)&amp;" из "&amp;COUNTIF(A$2:A$61,B62),"")</f>
        <v/>
      </c>
    </row>
    <row r="63" spans="1:4" x14ac:dyDescent="0.25">
      <c r="B63" s="29">
        <f t="array" aca="1" ref="B63" ca="1">INDEX(A:A,MOD(C62,62)+1)</f>
        <v>0</v>
      </c>
      <c r="C63" s="34"/>
      <c r="D63" s="4" t="str">
        <f ca="1">IF(B63,COUNTIF(B$1:B63,B63)&amp;" из "&amp;COUNTIF(A$2:A$61,B63),"")</f>
        <v/>
      </c>
    </row>
    <row r="64" spans="1:4" ht="15.75" thickBot="1" x14ac:dyDescent="0.3">
      <c r="B64" s="26">
        <f t="array" aca="1" ref="B64" ca="1">INDEX(A:A,C62/62)</f>
        <v>0</v>
      </c>
      <c r="C64" s="36">
        <f t="array" aca="1" ref="C64" ca="1">SUM((COUNTIF(OFFSET(A$1,,,ROW($1:$62)),A$1:A$62)&gt;COUNTIF(B$1:B64,A$1:A$62))*A$1:A$62)</f>
        <v>159</v>
      </c>
      <c r="D64" s="4" t="str">
        <f ca="1">IF(B64,COUNTIF(B$1:B64,B64)&amp;" из "&amp;COUNTIF(A$2:A$61,B64),"")</f>
        <v/>
      </c>
    </row>
    <row r="65" spans="2:4" x14ac:dyDescent="0.25">
      <c r="B65" s="25">
        <f t="array" aca="1" ref="B65" ca="1">MAX((COUNTIF(OFFSET(A$1,,,ROW($1:$100)),A$1:A$100)&gt;COUNTIF(B$1:B64,A$1:A$100))*A$1:A$100)</f>
        <v>23</v>
      </c>
      <c r="C65" s="33">
        <f t="shared" ref="C65" ca="1" si="15">SUM(B65:B68)</f>
        <v>23</v>
      </c>
      <c r="D65" s="4" t="str">
        <f ca="1">IF(B65,COUNTIF(B$1:B65,B65)&amp;" из "&amp;COUNTIF(A$2:A$61,B65),"")</f>
        <v>1 из 1</v>
      </c>
    </row>
    <row r="66" spans="2:4" x14ac:dyDescent="0.25">
      <c r="B66" s="27">
        <f t="array" aca="1" ref="B66" ca="1">INDEX(A:A,MOD(C66,1)/1%)</f>
        <v>0</v>
      </c>
      <c r="C66" s="34">
        <f t="array" aca="1" ref="C66" ca="1">MAX((INDEX((COUNTIF(OFFSET(A$1,,,ROW($1:$62)),A$1:A$62)&gt;COUNTIF(B$1:B65,A$1:A$62))*A$1:A$62,N(INDEX(ROW($62:$3905)/62,)))+INDEX((COUNTIF(OFFSET(A$1,,,ROW($1:$62)),A$1:A$62)&gt;COUNTIF(B$1:B65,A$1:A$62))*A$1:A$62,N(INDEX(MOD(ROW($62:$3905),62)+1,)))+TRANSPOSE((COUNTIF(OFFSET(A$1,,,ROW($1:$62)),A$1:A$62)&gt;COUNTIF(B$1:B65,A$1:A$62))*A$1:A$62)=$G$3-B65)*(TRUNC(ROW($62:$3905)/62)&lt;&gt;MOD(ROW($62:$3905),62)+1)*(TRUNC(ROW($62:$3905)/62)&lt;&gt;TRANSPOSE(ROW($1:$62)))*(TRANSPOSE(ROW($1:$62))&lt;&gt;MOD(ROW($62:$3905),62)+1)*(ROW($62:$3905)+TRANSPOSE(ROW($1:$62)%)))</f>
        <v>0</v>
      </c>
      <c r="D66" s="4" t="str">
        <f ca="1">IF(B66,COUNTIF(B$1:B66,B66)&amp;" из "&amp;COUNTIF(A$2:A$61,B66),"")</f>
        <v/>
      </c>
    </row>
    <row r="67" spans="2:4" x14ac:dyDescent="0.25">
      <c r="B67" s="29">
        <f t="array" aca="1" ref="B67" ca="1">INDEX(A:A,MOD(C66,62)+1)</f>
        <v>0</v>
      </c>
      <c r="C67" s="34"/>
      <c r="D67" s="4" t="str">
        <f ca="1">IF(B67,COUNTIF(B$1:B67,B67)&amp;" из "&amp;COUNTIF(A$2:A$61,B67),"")</f>
        <v/>
      </c>
    </row>
    <row r="68" spans="2:4" ht="15.75" thickBot="1" x14ac:dyDescent="0.3">
      <c r="B68" s="26">
        <f t="array" aca="1" ref="B68" ca="1">INDEX(A:A,C66/62)</f>
        <v>0</v>
      </c>
      <c r="C68" s="36">
        <f t="array" aca="1" ref="C68" ca="1">SUM((COUNTIF(OFFSET(A$1,,,ROW($1:$62)),A$1:A$62)&gt;COUNTIF(B$1:B68,A$1:A$62))*A$1:A$62)</f>
        <v>136</v>
      </c>
      <c r="D68" s="4" t="str">
        <f ca="1">IF(B68,COUNTIF(B$1:B68,B68)&amp;" из "&amp;COUNTIF(A$2:A$61,B68),"")</f>
        <v/>
      </c>
    </row>
    <row r="69" spans="2:4" x14ac:dyDescent="0.25">
      <c r="B69" s="25">
        <f t="array" aca="1" ref="B69" ca="1">MAX((COUNTIF(OFFSET(A$1,,,ROW($1:$100)),A$1:A$100)&gt;COUNTIF(B$1:B68,A$1:A$100))*A$1:A$100)</f>
        <v>20</v>
      </c>
      <c r="C69" s="33">
        <f t="shared" ref="C69" ca="1" si="16">SUM(B69:B72)</f>
        <v>20</v>
      </c>
      <c r="D69" s="4" t="str">
        <f ca="1">IF(B69,COUNTIF(B$1:B69,B69)&amp;" из "&amp;COUNTIF(A$2:A$61,B69),"")</f>
        <v>1 из 1</v>
      </c>
    </row>
    <row r="70" spans="2:4" x14ac:dyDescent="0.25">
      <c r="B70" s="27">
        <f t="array" aca="1" ref="B70" ca="1">INDEX(A:A,MOD(C70,1)/1%)</f>
        <v>0</v>
      </c>
      <c r="C70" s="34">
        <f t="array" aca="1" ref="C70" ca="1">MAX((INDEX((COUNTIF(OFFSET(A$1,,,ROW($1:$62)),A$1:A$62)&gt;COUNTIF(B$1:B69,A$1:A$62))*A$1:A$62,N(INDEX(ROW($62:$3905)/62,)))+INDEX((COUNTIF(OFFSET(A$1,,,ROW($1:$62)),A$1:A$62)&gt;COUNTIF(B$1:B69,A$1:A$62))*A$1:A$62,N(INDEX(MOD(ROW($62:$3905),62)+1,)))+TRANSPOSE((COUNTIF(OFFSET(A$1,,,ROW($1:$62)),A$1:A$62)&gt;COUNTIF(B$1:B69,A$1:A$62))*A$1:A$62)=$G$3-B69)*(TRUNC(ROW($62:$3905)/62)&lt;&gt;MOD(ROW($62:$3905),62)+1)*(TRUNC(ROW($62:$3905)/62)&lt;&gt;TRANSPOSE(ROW($1:$62)))*(TRANSPOSE(ROW($1:$62))&lt;&gt;MOD(ROW($62:$3905),62)+1)*(ROW($62:$3905)+TRANSPOSE(ROW($1:$62)%)))</f>
        <v>0</v>
      </c>
      <c r="D70" s="4" t="str">
        <f ca="1">IF(B70,COUNTIF(B$1:B70,B70)&amp;" из "&amp;COUNTIF(A$2:A$61,B70),"")</f>
        <v/>
      </c>
    </row>
    <row r="71" spans="2:4" x14ac:dyDescent="0.25">
      <c r="B71" s="29">
        <f t="array" aca="1" ref="B71" ca="1">INDEX(A:A,MOD(C70,62)+1)</f>
        <v>0</v>
      </c>
      <c r="C71" s="34"/>
      <c r="D71" s="4" t="str">
        <f ca="1">IF(B71,COUNTIF(B$1:B71,B71)&amp;" из "&amp;COUNTIF(A$2:A$61,B71),"")</f>
        <v/>
      </c>
    </row>
    <row r="72" spans="2:4" ht="15.75" thickBot="1" x14ac:dyDescent="0.3">
      <c r="B72" s="26">
        <f t="array" aca="1" ref="B72" ca="1">INDEX(A:A,C70/62)</f>
        <v>0</v>
      </c>
      <c r="C72" s="36">
        <f t="array" aca="1" ref="C72" ca="1">SUM((COUNTIF(OFFSET(A$1,,,ROW($1:$62)),A$1:A$62)&gt;COUNTIF(B$1:B72,A$1:A$62))*A$1:A$62)</f>
        <v>116</v>
      </c>
      <c r="D72" s="4" t="str">
        <f ca="1">IF(B72,COUNTIF(B$1:B72,B72)&amp;" из "&amp;COUNTIF(A$2:A$61,B72),"")</f>
        <v/>
      </c>
    </row>
    <row r="73" spans="2:4" x14ac:dyDescent="0.25">
      <c r="B73" s="25">
        <f t="array" aca="1" ref="B73" ca="1">MAX((COUNTIF(OFFSET(A$1,,,ROW($1:$100)),A$1:A$100)&gt;COUNTIF(B$1:B72,A$1:A$100))*A$1:A$100)</f>
        <v>19</v>
      </c>
      <c r="C73" s="33">
        <f t="shared" ref="C73" ca="1" si="17">SUM(B73:B76)</f>
        <v>19</v>
      </c>
      <c r="D73" s="4" t="str">
        <f ca="1">IF(B73,COUNTIF(B$1:B73,B73)&amp;" из "&amp;COUNTIF(A$2:A$61,B73),"")</f>
        <v>1 из 1</v>
      </c>
    </row>
    <row r="74" spans="2:4" x14ac:dyDescent="0.25">
      <c r="B74" s="27">
        <f t="array" aca="1" ref="B74" ca="1">INDEX(A:A,MOD(C74,1)/1%)</f>
        <v>0</v>
      </c>
      <c r="C74" s="34">
        <f t="array" aca="1" ref="C74" ca="1">MAX((INDEX((COUNTIF(OFFSET(A$1,,,ROW($1:$62)),A$1:A$62)&gt;COUNTIF(B$1:B73,A$1:A$62))*A$1:A$62,N(INDEX(ROW($62:$3905)/62,)))+INDEX((COUNTIF(OFFSET(A$1,,,ROW($1:$62)),A$1:A$62)&gt;COUNTIF(B$1:B73,A$1:A$62))*A$1:A$62,N(INDEX(MOD(ROW($62:$3905),62)+1,)))+TRANSPOSE((COUNTIF(OFFSET(A$1,,,ROW($1:$62)),A$1:A$62)&gt;COUNTIF(B$1:B73,A$1:A$62))*A$1:A$62)=$G$3-B73)*(TRUNC(ROW($62:$3905)/62)&lt;&gt;MOD(ROW($62:$3905),62)+1)*(TRUNC(ROW($62:$3905)/62)&lt;&gt;TRANSPOSE(ROW($1:$62)))*(TRANSPOSE(ROW($1:$62))&lt;&gt;MOD(ROW($62:$3905),62)+1)*(ROW($62:$3905)+TRANSPOSE(ROW($1:$62)%)))</f>
        <v>0</v>
      </c>
      <c r="D74" s="4" t="str">
        <f ca="1">IF(B74,COUNTIF(B$1:B74,B74)&amp;" из "&amp;COUNTIF(A$2:A$61,B74),"")</f>
        <v/>
      </c>
    </row>
    <row r="75" spans="2:4" x14ac:dyDescent="0.25">
      <c r="B75" s="29">
        <f t="array" aca="1" ref="B75" ca="1">INDEX(A:A,MOD(C74,62)+1)</f>
        <v>0</v>
      </c>
      <c r="C75" s="34"/>
      <c r="D75" s="4" t="str">
        <f ca="1">IF(B75,COUNTIF(B$1:B75,B75)&amp;" из "&amp;COUNTIF(A$2:A$61,B75),"")</f>
        <v/>
      </c>
    </row>
    <row r="76" spans="2:4" ht="15.75" thickBot="1" x14ac:dyDescent="0.3">
      <c r="B76" s="26">
        <f t="array" aca="1" ref="B76" ca="1">INDEX(A:A,C74/62)</f>
        <v>0</v>
      </c>
      <c r="C76" s="36">
        <f t="array" aca="1" ref="C76" ca="1">SUM((COUNTIF(OFFSET(A$1,,,ROW($1:$62)),A$1:A$62)&gt;COUNTIF(B$1:B76,A$1:A$62))*A$1:A$62)</f>
        <v>97</v>
      </c>
      <c r="D76" s="4" t="str">
        <f ca="1">IF(B76,COUNTIF(B$1:B76,B76)&amp;" из "&amp;COUNTIF(A$2:A$61,B76),"")</f>
        <v/>
      </c>
    </row>
    <row r="77" spans="2:4" x14ac:dyDescent="0.25">
      <c r="B77" s="25">
        <f t="array" aca="1" ref="B77" ca="1">MAX((COUNTIF(OFFSET(A$1,,,ROW($1:$100)),A$1:A$100)&gt;COUNTIF(B$1:B76,A$1:A$100))*A$1:A$100)</f>
        <v>17</v>
      </c>
      <c r="C77" s="33">
        <f t="shared" ref="C77" ca="1" si="18">SUM(B77:B80)</f>
        <v>17</v>
      </c>
      <c r="D77" s="4" t="str">
        <f ca="1">IF(B77,COUNTIF(B$1:B77,B77)&amp;" из "&amp;COUNTIF(A$2:A$61,B77),"")</f>
        <v>2 из 2</v>
      </c>
    </row>
    <row r="78" spans="2:4" x14ac:dyDescent="0.25">
      <c r="B78" s="27">
        <f t="array" aca="1" ref="B78" ca="1">INDEX(A:A,MOD(C78,1)/1%)</f>
        <v>0</v>
      </c>
      <c r="C78" s="34">
        <f t="array" aca="1" ref="C78" ca="1">MAX((INDEX((COUNTIF(OFFSET(A$1,,,ROW($1:$62)),A$1:A$62)&gt;COUNTIF(B$1:B77,A$1:A$62))*A$1:A$62,N(INDEX(ROW($62:$3905)/62,)))+INDEX((COUNTIF(OFFSET(A$1,,,ROW($1:$62)),A$1:A$62)&gt;COUNTIF(B$1:B77,A$1:A$62))*A$1:A$62,N(INDEX(MOD(ROW($62:$3905),62)+1,)))+TRANSPOSE((COUNTIF(OFFSET(A$1,,,ROW($1:$62)),A$1:A$62)&gt;COUNTIF(B$1:B77,A$1:A$62))*A$1:A$62)=$G$3-B77)*(TRUNC(ROW($62:$3905)/62)&lt;&gt;MOD(ROW($62:$3905),62)+1)*(TRUNC(ROW($62:$3905)/62)&lt;&gt;TRANSPOSE(ROW($1:$62)))*(TRANSPOSE(ROW($1:$62))&lt;&gt;MOD(ROW($62:$3905),62)+1)*(ROW($62:$3905)+TRANSPOSE(ROW($1:$62)%)))</f>
        <v>0</v>
      </c>
      <c r="D78" s="4" t="str">
        <f ca="1">IF(B78,COUNTIF(B$1:B78,B78)&amp;" из "&amp;COUNTIF(A$2:A$61,B78),"")</f>
        <v/>
      </c>
    </row>
    <row r="79" spans="2:4" x14ac:dyDescent="0.25">
      <c r="B79" s="29">
        <f t="array" aca="1" ref="B79" ca="1">INDEX(A:A,MOD(C78,62)+1)</f>
        <v>0</v>
      </c>
      <c r="C79" s="34"/>
      <c r="D79" s="4" t="str">
        <f ca="1">IF(B79,COUNTIF(B$1:B79,B79)&amp;" из "&amp;COUNTIF(A$2:A$61,B79),"")</f>
        <v/>
      </c>
    </row>
    <row r="80" spans="2:4" ht="15.75" thickBot="1" x14ac:dyDescent="0.3">
      <c r="B80" s="26">
        <f t="array" aca="1" ref="B80" ca="1">INDEX(A:A,C78/62)</f>
        <v>0</v>
      </c>
      <c r="C80" s="36">
        <f t="array" aca="1" ref="C80" ca="1">SUM((COUNTIF(OFFSET(A$1,,,ROW($1:$62)),A$1:A$62)&gt;COUNTIF(B$1:B80,A$1:A$62))*A$1:A$62)</f>
        <v>80</v>
      </c>
      <c r="D80" s="4" t="str">
        <f ca="1">IF(B80,COUNTIF(B$1:B80,B80)&amp;" из "&amp;COUNTIF(A$2:A$61,B80),"")</f>
        <v/>
      </c>
    </row>
    <row r="81" spans="2:4" x14ac:dyDescent="0.25">
      <c r="B81" s="25">
        <f t="array" aca="1" ref="B81" ca="1">MAX((COUNTIF(OFFSET(A$1,,,ROW($1:$100)),A$1:A$100)&gt;COUNTIF(B$1:B80,A$1:A$100))*A$1:A$100)</f>
        <v>15</v>
      </c>
      <c r="C81" s="33">
        <f t="shared" ref="C81" ca="1" si="19">SUM(B81:B84)</f>
        <v>15</v>
      </c>
      <c r="D81" s="4" t="str">
        <f ca="1">IF(B81,COUNTIF(B$1:B81,B81)&amp;" из "&amp;COUNTIF(A$2:A$61,B81),"")</f>
        <v>1 из 1</v>
      </c>
    </row>
    <row r="82" spans="2:4" x14ac:dyDescent="0.25">
      <c r="B82" s="27">
        <f t="array" aca="1" ref="B82" ca="1">INDEX(A:A,MOD(C82,1)/1%)</f>
        <v>0</v>
      </c>
      <c r="C82" s="34">
        <f t="array" aca="1" ref="C82" ca="1">MAX((INDEX((COUNTIF(OFFSET(A$1,,,ROW($1:$62)),A$1:A$62)&gt;COUNTIF(B$1:B81,A$1:A$62))*A$1:A$62,N(INDEX(ROW($62:$3905)/62,)))+INDEX((COUNTIF(OFFSET(A$1,,,ROW($1:$62)),A$1:A$62)&gt;COUNTIF(B$1:B81,A$1:A$62))*A$1:A$62,N(INDEX(MOD(ROW($62:$3905),62)+1,)))+TRANSPOSE((COUNTIF(OFFSET(A$1,,,ROW($1:$62)),A$1:A$62)&gt;COUNTIF(B$1:B81,A$1:A$62))*A$1:A$62)=$G$3-B81)*(TRUNC(ROW($62:$3905)/62)&lt;&gt;MOD(ROW($62:$3905),62)+1)*(TRUNC(ROW($62:$3905)/62)&lt;&gt;TRANSPOSE(ROW($1:$62)))*(TRANSPOSE(ROW($1:$62))&lt;&gt;MOD(ROW($62:$3905),62)+1)*(ROW($62:$3905)+TRANSPOSE(ROW($1:$62)%)))</f>
        <v>0</v>
      </c>
      <c r="D82" s="4" t="str">
        <f ca="1">IF(B82,COUNTIF(B$1:B82,B82)&amp;" из "&amp;COUNTIF(A$2:A$61,B82),"")</f>
        <v/>
      </c>
    </row>
    <row r="83" spans="2:4" x14ac:dyDescent="0.25">
      <c r="B83" s="29">
        <f t="array" aca="1" ref="B83" ca="1">INDEX(A:A,MOD(C82,62)+1)</f>
        <v>0</v>
      </c>
      <c r="C83" s="34"/>
      <c r="D83" s="4" t="str">
        <f ca="1">IF(B83,COUNTIF(B$1:B83,B83)&amp;" из "&amp;COUNTIF(A$2:A$61,B83),"")</f>
        <v/>
      </c>
    </row>
    <row r="84" spans="2:4" ht="15.75" thickBot="1" x14ac:dyDescent="0.3">
      <c r="B84" s="26">
        <f t="array" aca="1" ref="B84" ca="1">INDEX(A:A,C82/62)</f>
        <v>0</v>
      </c>
      <c r="C84" s="36">
        <f t="array" aca="1" ref="C84" ca="1">SUM((COUNTIF(OFFSET(A$1,,,ROW($1:$62)),A$1:A$62)&gt;COUNTIF(B$1:B84,A$1:A$62))*A$1:A$62)</f>
        <v>65</v>
      </c>
      <c r="D84" s="4" t="str">
        <f ca="1">IF(B84,COUNTIF(B$1:B84,B84)&amp;" из "&amp;COUNTIF(A$2:A$61,B84),"")</f>
        <v/>
      </c>
    </row>
    <row r="85" spans="2:4" x14ac:dyDescent="0.25">
      <c r="B85" s="25">
        <f t="array" aca="1" ref="B85" ca="1">MAX((COUNTIF(OFFSET(A$1,,,ROW($1:$100)),A$1:A$100)&gt;COUNTIF(B$1:B84,A$1:A$100))*A$1:A$100)</f>
        <v>13</v>
      </c>
      <c r="C85" s="33">
        <f t="shared" ref="C85" ca="1" si="20">SUM(B85:B88)</f>
        <v>13</v>
      </c>
      <c r="D85" s="4" t="str">
        <f ca="1">IF(B85,COUNTIF(B$1:B85,B85)&amp;" из "&amp;COUNTIF(A$2:A$61,B85),"")</f>
        <v>1 из 1</v>
      </c>
    </row>
    <row r="86" spans="2:4" x14ac:dyDescent="0.25">
      <c r="B86" s="27">
        <f t="array" aca="1" ref="B86" ca="1">INDEX(A:A,MOD(C86,1)/1%)</f>
        <v>0</v>
      </c>
      <c r="C86" s="34">
        <f t="array" aca="1" ref="C86" ca="1">MAX((INDEX((COUNTIF(OFFSET(A$1,,,ROW($1:$62)),A$1:A$62)&gt;COUNTIF(B$1:B85,A$1:A$62))*A$1:A$62,N(INDEX(ROW($62:$3905)/62,)))+INDEX((COUNTIF(OFFSET(A$1,,,ROW($1:$62)),A$1:A$62)&gt;COUNTIF(B$1:B85,A$1:A$62))*A$1:A$62,N(INDEX(MOD(ROW($62:$3905),62)+1,)))+TRANSPOSE((COUNTIF(OFFSET(A$1,,,ROW($1:$62)),A$1:A$62)&gt;COUNTIF(B$1:B85,A$1:A$62))*A$1:A$62)=$G$3-B85)*(TRUNC(ROW($62:$3905)/62)&lt;&gt;MOD(ROW($62:$3905),62)+1)*(TRUNC(ROW($62:$3905)/62)&lt;&gt;TRANSPOSE(ROW($1:$62)))*(TRANSPOSE(ROW($1:$62))&lt;&gt;MOD(ROW($62:$3905),62)+1)*(ROW($62:$3905)+TRANSPOSE(ROW($1:$62)%)))</f>
        <v>0</v>
      </c>
      <c r="D86" s="4" t="str">
        <f ca="1">IF(B86,COUNTIF(B$1:B86,B86)&amp;" из "&amp;COUNTIF(A$2:A$61,B86),"")</f>
        <v/>
      </c>
    </row>
    <row r="87" spans="2:4" x14ac:dyDescent="0.25">
      <c r="B87" s="29">
        <f t="array" aca="1" ref="B87" ca="1">INDEX(A:A,MOD(C86,62)+1)</f>
        <v>0</v>
      </c>
      <c r="C87" s="34"/>
      <c r="D87" s="4" t="str">
        <f ca="1">IF(B87,COUNTIF(B$1:B87,B87)&amp;" из "&amp;COUNTIF(A$2:A$61,B87),"")</f>
        <v/>
      </c>
    </row>
    <row r="88" spans="2:4" ht="15.75" thickBot="1" x14ac:dyDescent="0.3">
      <c r="B88" s="26">
        <f t="array" aca="1" ref="B88" ca="1">INDEX(A:A,C86/62)</f>
        <v>0</v>
      </c>
      <c r="C88" s="36">
        <f t="array" aca="1" ref="C88" ca="1">SUM((COUNTIF(OFFSET(A$1,,,ROW($1:$62)),A$1:A$62)&gt;COUNTIF(B$1:B88,A$1:A$62))*A$1:A$62)</f>
        <v>52</v>
      </c>
      <c r="D88" s="4" t="str">
        <f ca="1">IF(B88,COUNTIF(B$1:B88,B88)&amp;" из "&amp;COUNTIF(A$2:A$61,B88),"")</f>
        <v/>
      </c>
    </row>
    <row r="89" spans="2:4" x14ac:dyDescent="0.25">
      <c r="B89" s="25">
        <f t="array" aca="1" ref="B89" ca="1">MAX((COUNTIF(OFFSET(A$1,,,ROW($1:$100)),A$1:A$100)&gt;COUNTIF(B$1:B88,A$1:A$100))*A$1:A$100)</f>
        <v>11</v>
      </c>
      <c r="C89" s="33">
        <f t="shared" ref="C89" ca="1" si="21">SUM(B89:B92)</f>
        <v>11</v>
      </c>
      <c r="D89" s="4" t="str">
        <f ca="1">IF(B89,COUNTIF(B$1:B89,B89)&amp;" из "&amp;COUNTIF(A$2:A$61,B89),"")</f>
        <v>1 из 1</v>
      </c>
    </row>
    <row r="90" spans="2:4" x14ac:dyDescent="0.25">
      <c r="B90" s="27">
        <f t="array" aca="1" ref="B90" ca="1">INDEX(A:A,MOD(C90,1)/1%)</f>
        <v>0</v>
      </c>
      <c r="C90" s="34">
        <f t="array" aca="1" ref="C90" ca="1">MAX((INDEX((COUNTIF(OFFSET(A$1,,,ROW($1:$62)),A$1:A$62)&gt;COUNTIF(B$1:B89,A$1:A$62))*A$1:A$62,N(INDEX(ROW($62:$3905)/62,)))+INDEX((COUNTIF(OFFSET(A$1,,,ROW($1:$62)),A$1:A$62)&gt;COUNTIF(B$1:B89,A$1:A$62))*A$1:A$62,N(INDEX(MOD(ROW($62:$3905),62)+1,)))+TRANSPOSE((COUNTIF(OFFSET(A$1,,,ROW($1:$62)),A$1:A$62)&gt;COUNTIF(B$1:B89,A$1:A$62))*A$1:A$62)=$G$3-B89)*(TRUNC(ROW($62:$3905)/62)&lt;&gt;MOD(ROW($62:$3905),62)+1)*(TRUNC(ROW($62:$3905)/62)&lt;&gt;TRANSPOSE(ROW($1:$62)))*(TRANSPOSE(ROW($1:$62))&lt;&gt;MOD(ROW($62:$3905),62)+1)*(ROW($62:$3905)+TRANSPOSE(ROW($1:$62)%)))</f>
        <v>0</v>
      </c>
      <c r="D90" s="4" t="str">
        <f ca="1">IF(B90,COUNTIF(B$1:B90,B90)&amp;" из "&amp;COUNTIF(A$2:A$61,B90),"")</f>
        <v/>
      </c>
    </row>
    <row r="91" spans="2:4" x14ac:dyDescent="0.25">
      <c r="B91" s="29">
        <f t="array" aca="1" ref="B91" ca="1">INDEX(A:A,MOD(C90,62)+1)</f>
        <v>0</v>
      </c>
      <c r="C91" s="34"/>
      <c r="D91" s="4" t="str">
        <f ca="1">IF(B91,COUNTIF(B$1:B91,B91)&amp;" из "&amp;COUNTIF(A$2:A$61,B91),"")</f>
        <v/>
      </c>
    </row>
    <row r="92" spans="2:4" ht="15.75" thickBot="1" x14ac:dyDescent="0.3">
      <c r="B92" s="26">
        <f t="array" aca="1" ref="B92" ca="1">INDEX(A:A,MAX((INDEX((COUNTIF(OFFSET(A$1,,,ROW($1:$62)),A$1:A$62)&gt;COUNTIF(B$1:B89,A$1:A$62))*A$1:A$62,N(INDEX(ROW($62:$3905)/62,)))+INDEX((COUNTIF(OFFSET(A$1,,,ROW($1:$62)),A$1:A$62)&gt;COUNTIF(B$1:B89,A$1:A$62))*A$1:A$62,N(INDEX(MOD(ROW($62:$3905),62)+1,)))+TRANSPOSE((COUNTIF(OFFSET(A$1,,,ROW($1:$62)),A$1:A$62)&gt;COUNTIF(B$1:B89,A$1:A$62))*A$1:A$62)=$G$3-B89)*(ROW($62:$3905)+TRANSPOSE(ROW($1:$62)%)))/62)</f>
        <v>0</v>
      </c>
      <c r="C92" s="36">
        <f t="array" aca="1" ref="C92" ca="1">SUM((COUNTIF(OFFSET(A$1,,,ROW($1:$62)),A$1:A$62)&gt;COUNTIF(B$1:B92,A$1:A$62))*A$1:A$62)</f>
        <v>41</v>
      </c>
      <c r="D92" s="4" t="str">
        <f ca="1">IF(B92,COUNTIF(B$1:B92,B92)&amp;" из "&amp;COUNTIF(A$2:A$61,B92),"")</f>
        <v/>
      </c>
    </row>
  </sheetData>
  <conditionalFormatting sqref="D1:D92">
    <cfRule type="expression" dxfId="1" priority="1">
      <formula>IF(B1,COUNTIF(B$1:B1,B1)&gt;COUNTIF(A$2:A$61,B1))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Вариант 1</vt:lpstr>
      <vt:lpstr>Вариант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2018-06-15T06:13:24Z</dcterms:modified>
</cp:coreProperties>
</file>