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9975"/>
  </bookViews>
  <sheets>
    <sheet name="Рабочий" sheetId="1" r:id="rId1"/>
    <sheet name="Разработки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3" i="2" l="1" a="1"/>
  <c r="H13" i="2" s="1"/>
  <c r="H3" i="2" a="1"/>
  <c r="H5" i="2" s="1"/>
  <c r="B15" i="2" a="1"/>
  <c r="B15" i="2" s="1"/>
  <c r="J24" i="2"/>
  <c r="J25" i="2"/>
  <c r="J26" i="2"/>
  <c r="J27" i="2"/>
  <c r="G25" i="2"/>
  <c r="I26" i="2" s="1"/>
  <c r="L26" i="2" s="1"/>
  <c r="G24" i="2"/>
  <c r="G23" i="2"/>
  <c r="I25" i="2" s="1"/>
  <c r="L25" i="2" s="1"/>
  <c r="G22" i="2"/>
  <c r="I24" i="2" s="1"/>
  <c r="L24" i="2" s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H56" i="2"/>
  <c r="A32" i="2" a="1"/>
  <c r="D40" i="2" s="1"/>
  <c r="D29" i="2"/>
  <c r="C29" i="2"/>
  <c r="B29" i="2"/>
  <c r="I41" i="2" a="1"/>
  <c r="I41" i="2" s="1"/>
  <c r="J32" i="2"/>
  <c r="I32" i="2"/>
  <c r="B7" i="1" a="1"/>
  <c r="B4" i="1" a="1"/>
  <c r="B5" i="1" a="1"/>
  <c r="B3" i="1" a="1"/>
  <c r="B21" i="1" a="1"/>
  <c r="B20" i="1" a="1"/>
  <c r="B19" i="1" a="1"/>
  <c r="B18" i="1" a="1"/>
  <c r="B17" i="1" a="1"/>
  <c r="B16" i="1" a="1"/>
  <c r="B15" i="1" a="1"/>
  <c r="B14" i="1" a="1"/>
  <c r="B13" i="1" a="1"/>
  <c r="B12" i="1" a="1"/>
  <c r="B11" i="1" a="1"/>
  <c r="B10" i="1" a="1"/>
  <c r="B9" i="1" a="1"/>
  <c r="B8" i="1" a="1"/>
  <c r="B6" i="1" a="1"/>
  <c r="B8" i="2" a="1"/>
  <c r="B7" i="2" a="1"/>
  <c r="B6" i="2" a="1"/>
  <c r="B5" i="2" a="1"/>
  <c r="B4" i="2" a="1"/>
  <c r="B3" i="2" a="1"/>
  <c r="A56" i="2" a="1"/>
  <c r="A42" i="2" a="1"/>
  <c r="J2" i="2" a="1"/>
  <c r="I2" i="2" a="1"/>
  <c r="I37" i="2" a="1"/>
  <c r="I36" i="2" a="1"/>
  <c r="I35" i="2" a="1"/>
  <c r="I34" i="2" a="1"/>
  <c r="I42" i="2" a="1"/>
  <c r="I33" i="2" a="1"/>
  <c r="B6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  <c r="B5" i="1"/>
  <c r="B4" i="1"/>
  <c r="B7" i="1"/>
  <c r="B4" i="2"/>
  <c r="B5" i="2"/>
  <c r="B6" i="2"/>
  <c r="B7" i="2"/>
  <c r="B8" i="2"/>
  <c r="B3" i="2"/>
  <c r="A56" i="2"/>
  <c r="E56" i="2"/>
  <c r="B57" i="2"/>
  <c r="F57" i="2"/>
  <c r="C58" i="2"/>
  <c r="G58" i="2"/>
  <c r="D59" i="2"/>
  <c r="A60" i="2"/>
  <c r="E60" i="2"/>
  <c r="B61" i="2"/>
  <c r="F61" i="2"/>
  <c r="C62" i="2"/>
  <c r="G62" i="2"/>
  <c r="D63" i="2"/>
  <c r="A64" i="2"/>
  <c r="E64" i="2"/>
  <c r="B65" i="2"/>
  <c r="F65" i="2"/>
  <c r="C66" i="2"/>
  <c r="G66" i="2"/>
  <c r="D67" i="2"/>
  <c r="A68" i="2"/>
  <c r="E68" i="2"/>
  <c r="B56" i="2"/>
  <c r="F56" i="2"/>
  <c r="C57" i="2"/>
  <c r="G57" i="2"/>
  <c r="D58" i="2"/>
  <c r="A59" i="2"/>
  <c r="E59" i="2"/>
  <c r="B60" i="2"/>
  <c r="F60" i="2"/>
  <c r="C61" i="2"/>
  <c r="G61" i="2"/>
  <c r="D62" i="2"/>
  <c r="A63" i="2"/>
  <c r="E63" i="2"/>
  <c r="B64" i="2"/>
  <c r="F64" i="2"/>
  <c r="C65" i="2"/>
  <c r="G65" i="2"/>
  <c r="D66" i="2"/>
  <c r="A67" i="2"/>
  <c r="E67" i="2"/>
  <c r="B68" i="2"/>
  <c r="F68" i="2"/>
  <c r="C56" i="2"/>
  <c r="G56" i="2"/>
  <c r="D57" i="2"/>
  <c r="A58" i="2"/>
  <c r="E58" i="2"/>
  <c r="B59" i="2"/>
  <c r="F59" i="2"/>
  <c r="C60" i="2"/>
  <c r="G60" i="2"/>
  <c r="D61" i="2"/>
  <c r="A62" i="2"/>
  <c r="E62" i="2"/>
  <c r="B63" i="2"/>
  <c r="F63" i="2"/>
  <c r="C64" i="2"/>
  <c r="G64" i="2"/>
  <c r="D65" i="2"/>
  <c r="A66" i="2"/>
  <c r="E66" i="2"/>
  <c r="B67" i="2"/>
  <c r="F67" i="2"/>
  <c r="C68" i="2"/>
  <c r="G68" i="2"/>
  <c r="D56" i="2"/>
  <c r="A57" i="2"/>
  <c r="E57" i="2"/>
  <c r="B58" i="2"/>
  <c r="F58" i="2"/>
  <c r="C59" i="2"/>
  <c r="G59" i="2"/>
  <c r="D60" i="2"/>
  <c r="A61" i="2"/>
  <c r="E61" i="2"/>
  <c r="B62" i="2"/>
  <c r="F62" i="2"/>
  <c r="C63" i="2"/>
  <c r="G63" i="2"/>
  <c r="D64" i="2"/>
  <c r="A65" i="2"/>
  <c r="E65" i="2"/>
  <c r="B66" i="2"/>
  <c r="F66" i="2"/>
  <c r="C67" i="2"/>
  <c r="G67" i="2"/>
  <c r="D68" i="2"/>
  <c r="D42" i="2"/>
  <c r="A43" i="2"/>
  <c r="E43" i="2"/>
  <c r="B44" i="2"/>
  <c r="F44" i="2"/>
  <c r="C45" i="2"/>
  <c r="G45" i="2"/>
  <c r="D46" i="2"/>
  <c r="A47" i="2"/>
  <c r="E47" i="2"/>
  <c r="B48" i="2"/>
  <c r="F48" i="2"/>
  <c r="C49" i="2"/>
  <c r="G49" i="2"/>
  <c r="D50" i="2"/>
  <c r="A51" i="2"/>
  <c r="E51" i="2"/>
  <c r="B52" i="2"/>
  <c r="F52" i="2"/>
  <c r="C53" i="2"/>
  <c r="G53" i="2"/>
  <c r="D54" i="2"/>
  <c r="G44" i="2"/>
  <c r="B51" i="2"/>
  <c r="D53" i="2"/>
  <c r="E54" i="2"/>
  <c r="C42" i="2"/>
  <c r="G42" i="2"/>
  <c r="D43" i="2"/>
  <c r="A44" i="2"/>
  <c r="E44" i="2"/>
  <c r="B45" i="2"/>
  <c r="F45" i="2"/>
  <c r="C46" i="2"/>
  <c r="G46" i="2"/>
  <c r="D47" i="2"/>
  <c r="A48" i="2"/>
  <c r="E48" i="2"/>
  <c r="B49" i="2"/>
  <c r="F49" i="2"/>
  <c r="C50" i="2"/>
  <c r="G50" i="2"/>
  <c r="D51" i="2"/>
  <c r="A52" i="2"/>
  <c r="E52" i="2"/>
  <c r="B53" i="2"/>
  <c r="F53" i="2"/>
  <c r="C54" i="2"/>
  <c r="G54" i="2"/>
  <c r="A42" i="2"/>
  <c r="E42" i="2"/>
  <c r="B43" i="2"/>
  <c r="F43" i="2"/>
  <c r="C44" i="2"/>
  <c r="D45" i="2"/>
  <c r="A46" i="2"/>
  <c r="E46" i="2"/>
  <c r="B47" i="2"/>
  <c r="F47" i="2"/>
  <c r="C48" i="2"/>
  <c r="G48" i="2"/>
  <c r="D49" i="2"/>
  <c r="A50" i="2"/>
  <c r="E50" i="2"/>
  <c r="F51" i="2"/>
  <c r="C52" i="2"/>
  <c r="G52" i="2"/>
  <c r="A54" i="2"/>
  <c r="B42" i="2"/>
  <c r="F42" i="2"/>
  <c r="C43" i="2"/>
  <c r="G43" i="2"/>
  <c r="D44" i="2"/>
  <c r="A45" i="2"/>
  <c r="E45" i="2"/>
  <c r="B46" i="2"/>
  <c r="F46" i="2"/>
  <c r="C47" i="2"/>
  <c r="G47" i="2"/>
  <c r="D48" i="2"/>
  <c r="A49" i="2"/>
  <c r="E49" i="2"/>
  <c r="B50" i="2"/>
  <c r="F50" i="2"/>
  <c r="C51" i="2"/>
  <c r="G51" i="2"/>
  <c r="D52" i="2"/>
  <c r="A53" i="2"/>
  <c r="E53" i="2"/>
  <c r="B54" i="2"/>
  <c r="F54" i="2"/>
  <c r="J2" i="2"/>
  <c r="I2" i="2"/>
  <c r="H10" i="2"/>
  <c r="H4" i="2"/>
  <c r="H7" i="2"/>
  <c r="H8" i="2"/>
  <c r="H3" i="2"/>
  <c r="H11" i="2"/>
  <c r="H6" i="2"/>
  <c r="H9" i="2"/>
  <c r="E23" i="2"/>
  <c r="F22" i="2"/>
  <c r="B22" i="2"/>
  <c r="C21" i="2"/>
  <c r="D20" i="2"/>
  <c r="E19" i="2"/>
  <c r="F18" i="2"/>
  <c r="B18" i="2"/>
  <c r="C17" i="2"/>
  <c r="D16" i="2"/>
  <c r="E15" i="2"/>
  <c r="D23" i="2"/>
  <c r="E22" i="2"/>
  <c r="F21" i="2"/>
  <c r="B21" i="2"/>
  <c r="C20" i="2"/>
  <c r="D19" i="2"/>
  <c r="E18" i="2"/>
  <c r="F17" i="2"/>
  <c r="B17" i="2"/>
  <c r="C16" i="2"/>
  <c r="D15" i="2"/>
  <c r="C23" i="2"/>
  <c r="D22" i="2"/>
  <c r="E21" i="2"/>
  <c r="F20" i="2"/>
  <c r="B20" i="2"/>
  <c r="C19" i="2"/>
  <c r="D18" i="2"/>
  <c r="E17" i="2"/>
  <c r="F16" i="2"/>
  <c r="B16" i="2"/>
  <c r="C15" i="2"/>
  <c r="F23" i="2"/>
  <c r="B23" i="2"/>
  <c r="C22" i="2"/>
  <c r="D21" i="2"/>
  <c r="E20" i="2"/>
  <c r="F19" i="2"/>
  <c r="B19" i="2"/>
  <c r="C18" i="2"/>
  <c r="D17" i="2"/>
  <c r="E16" i="2"/>
  <c r="F15" i="2"/>
  <c r="I3" i="2"/>
  <c r="I27" i="2"/>
  <c r="L27" i="2" s="1"/>
  <c r="I22" i="2"/>
  <c r="J23" i="2"/>
  <c r="I20" i="2"/>
  <c r="J21" i="2"/>
  <c r="I21" i="2"/>
  <c r="J22" i="2"/>
  <c r="L22" i="2" s="1"/>
  <c r="J20" i="2"/>
  <c r="I23" i="2"/>
  <c r="I16" i="2"/>
  <c r="J17" i="2"/>
  <c r="J19" i="2"/>
  <c r="J16" i="2"/>
  <c r="L16" i="2" s="1"/>
  <c r="J18" i="2"/>
  <c r="I19" i="2"/>
  <c r="I18" i="2"/>
  <c r="I17" i="2"/>
  <c r="I12" i="2"/>
  <c r="J13" i="2"/>
  <c r="I13" i="2"/>
  <c r="J15" i="2"/>
  <c r="J12" i="2"/>
  <c r="J14" i="2"/>
  <c r="I15" i="2"/>
  <c r="I14" i="2"/>
  <c r="J11" i="2"/>
  <c r="J10" i="2"/>
  <c r="J7" i="2"/>
  <c r="J8" i="2"/>
  <c r="J9" i="2"/>
  <c r="J4" i="2"/>
  <c r="J6" i="2"/>
  <c r="J5" i="2"/>
  <c r="I7" i="2"/>
  <c r="I10" i="2"/>
  <c r="I9" i="2"/>
  <c r="I8" i="2"/>
  <c r="I11" i="2"/>
  <c r="I5" i="2"/>
  <c r="I6" i="2"/>
  <c r="I4" i="2"/>
  <c r="J3" i="2"/>
  <c r="B32" i="2"/>
  <c r="E33" i="2"/>
  <c r="C35" i="2"/>
  <c r="A37" i="2"/>
  <c r="D38" i="2"/>
  <c r="B40" i="2"/>
  <c r="E32" i="2"/>
  <c r="C34" i="2"/>
  <c r="A36" i="2"/>
  <c r="D37" i="2"/>
  <c r="B39" i="2"/>
  <c r="E40" i="2"/>
  <c r="A32" i="2"/>
  <c r="D33" i="2"/>
  <c r="B35" i="2"/>
  <c r="E36" i="2"/>
  <c r="C38" i="2"/>
  <c r="A40" i="2"/>
  <c r="A33" i="2"/>
  <c r="D34" i="2"/>
  <c r="B36" i="2"/>
  <c r="E37" i="2"/>
  <c r="C39" i="2"/>
  <c r="I33" i="2"/>
  <c r="I51" i="2"/>
  <c r="I47" i="2"/>
  <c r="I43" i="2"/>
  <c r="I54" i="2"/>
  <c r="I50" i="2"/>
  <c r="I46" i="2"/>
  <c r="I42" i="2"/>
  <c r="I52" i="2"/>
  <c r="I44" i="2"/>
  <c r="I49" i="2"/>
  <c r="I48" i="2"/>
  <c r="I53" i="2"/>
  <c r="I45" i="2"/>
  <c r="I34" i="2"/>
  <c r="I35" i="2"/>
  <c r="I36" i="2"/>
  <c r="I37" i="2"/>
  <c r="C32" i="2"/>
  <c r="B33" i="2"/>
  <c r="A34" i="2"/>
  <c r="E34" i="2"/>
  <c r="D35" i="2"/>
  <c r="C36" i="2"/>
  <c r="B37" i="2"/>
  <c r="A38" i="2"/>
  <c r="E38" i="2"/>
  <c r="D39" i="2"/>
  <c r="C40" i="2"/>
  <c r="D32" i="2"/>
  <c r="C33" i="2"/>
  <c r="B34" i="2"/>
  <c r="A35" i="2"/>
  <c r="E35" i="2"/>
  <c r="D36" i="2"/>
  <c r="C37" i="2"/>
  <c r="B38" i="2"/>
  <c r="A39" i="2"/>
  <c r="E39" i="2"/>
  <c r="D6" i="1" a="1"/>
  <c r="C6" i="1" a="1"/>
  <c r="D11" i="1" a="1"/>
  <c r="C11" i="1" a="1"/>
  <c r="D15" i="1" a="1"/>
  <c r="C15" i="1" a="1"/>
  <c r="D19" i="1" a="1"/>
  <c r="C19" i="1" a="1"/>
  <c r="C5" i="1" a="1"/>
  <c r="D5" i="1" a="1"/>
  <c r="D8" i="1" a="1"/>
  <c r="C8" i="1" a="1"/>
  <c r="D12" i="1" a="1"/>
  <c r="C12" i="1" a="1"/>
  <c r="D16" i="1" a="1"/>
  <c r="C16" i="1" a="1"/>
  <c r="D20" i="1" a="1"/>
  <c r="C20" i="1" a="1"/>
  <c r="D4" i="1" a="1"/>
  <c r="C4" i="1" a="1"/>
  <c r="D9" i="1" a="1"/>
  <c r="C9" i="1" a="1"/>
  <c r="D13" i="1" a="1"/>
  <c r="C13" i="1" a="1"/>
  <c r="D17" i="1" a="1"/>
  <c r="C17" i="1" a="1"/>
  <c r="D21" i="1" a="1"/>
  <c r="C21" i="1" a="1"/>
  <c r="D7" i="1" a="1"/>
  <c r="C7" i="1" a="1"/>
  <c r="D10" i="1" a="1"/>
  <c r="C10" i="1" a="1"/>
  <c r="D14" i="1" a="1"/>
  <c r="C14" i="1" a="1"/>
  <c r="D18" i="1" a="1"/>
  <c r="C18" i="1" a="1"/>
  <c r="D3" i="1" a="1"/>
  <c r="C3" i="1" a="1"/>
  <c r="D4" i="2" a="1"/>
  <c r="C4" i="2" a="1"/>
  <c r="D8" i="2" a="1"/>
  <c r="C8" i="2" a="1"/>
  <c r="D5" i="2" a="1"/>
  <c r="C5" i="2" a="1"/>
  <c r="D6" i="2" a="1"/>
  <c r="C6" i="2" a="1"/>
  <c r="D7" i="2" a="1"/>
  <c r="C7" i="2" a="1"/>
  <c r="D3" i="2" a="1"/>
  <c r="C3" i="2" a="1"/>
  <c r="P1" i="2" a="1"/>
  <c r="O2" i="2" a="1"/>
  <c r="N2" i="2" a="1"/>
  <c r="D2" i="2" a="1"/>
  <c r="C2" i="2" a="1"/>
  <c r="C3" i="1" l="1"/>
  <c r="D3" i="1"/>
  <c r="C18" i="1"/>
  <c r="D18" i="1"/>
  <c r="C14" i="1"/>
  <c r="D14" i="1"/>
  <c r="C10" i="1"/>
  <c r="D10" i="1"/>
  <c r="C7" i="1"/>
  <c r="D7" i="1"/>
  <c r="C21" i="1"/>
  <c r="D21" i="1"/>
  <c r="C17" i="1"/>
  <c r="D17" i="1"/>
  <c r="C13" i="1"/>
  <c r="D13" i="1"/>
  <c r="C9" i="1"/>
  <c r="D9" i="1"/>
  <c r="C4" i="1"/>
  <c r="D4" i="1"/>
  <c r="C20" i="1"/>
  <c r="D20" i="1"/>
  <c r="C16" i="1"/>
  <c r="D16" i="1"/>
  <c r="C12" i="1"/>
  <c r="D12" i="1"/>
  <c r="C8" i="1"/>
  <c r="D8" i="1"/>
  <c r="D5" i="1"/>
  <c r="C5" i="1"/>
  <c r="C19" i="1"/>
  <c r="D19" i="1"/>
  <c r="C15" i="1"/>
  <c r="D15" i="1"/>
  <c r="C11" i="1"/>
  <c r="D11" i="1"/>
  <c r="C6" i="1"/>
  <c r="D6" i="1"/>
  <c r="C7" i="2"/>
  <c r="D7" i="2"/>
  <c r="C6" i="2"/>
  <c r="D6" i="2"/>
  <c r="C5" i="2"/>
  <c r="D5" i="2"/>
  <c r="C8" i="2"/>
  <c r="D8" i="2"/>
  <c r="C4" i="2"/>
  <c r="D4" i="2"/>
  <c r="D3" i="2"/>
  <c r="C3" i="2"/>
  <c r="P1" i="2"/>
  <c r="O2" i="2"/>
  <c r="N2" i="2"/>
  <c r="D2" i="2"/>
  <c r="C2" i="2"/>
  <c r="L23" i="2"/>
  <c r="L21" i="2"/>
  <c r="L20" i="2"/>
  <c r="L19" i="2"/>
  <c r="L18" i="2"/>
  <c r="L17" i="2"/>
  <c r="L14" i="2"/>
  <c r="L13" i="2"/>
  <c r="L12" i="2"/>
  <c r="L15" i="2"/>
  <c r="L4" i="2"/>
  <c r="L10" i="2"/>
  <c r="L9" i="2"/>
  <c r="L11" i="2"/>
  <c r="L5" i="2"/>
  <c r="L8" i="2"/>
  <c r="L6" i="2"/>
  <c r="L7" i="2"/>
  <c r="L3" i="2"/>
  <c r="E18" i="1" a="1"/>
  <c r="E10" i="1" a="1"/>
  <c r="E21" i="1" a="1"/>
  <c r="E13" i="1" a="1"/>
  <c r="E4" i="1" a="1"/>
  <c r="E16" i="1" a="1"/>
  <c r="E8" i="1" a="1"/>
  <c r="E19" i="1" a="1"/>
  <c r="E11" i="1" a="1"/>
  <c r="E5" i="1" a="1"/>
  <c r="E3" i="1" a="1"/>
  <c r="E14" i="1" a="1"/>
  <c r="E7" i="1" a="1"/>
  <c r="E17" i="1" a="1"/>
  <c r="E9" i="1" a="1"/>
  <c r="E20" i="1" a="1"/>
  <c r="E12" i="1" a="1"/>
  <c r="E15" i="1" a="1"/>
  <c r="E6" i="1" a="1"/>
  <c r="E6" i="2" a="1"/>
  <c r="E8" i="2" a="1"/>
  <c r="E7" i="2" a="1"/>
  <c r="E5" i="2" a="1"/>
  <c r="E4" i="2" a="1"/>
  <c r="E3" i="2" a="1"/>
  <c r="Q1" i="2" a="1"/>
  <c r="E6" i="1" l="1"/>
  <c r="E15" i="1"/>
  <c r="E12" i="1"/>
  <c r="E20" i="1"/>
  <c r="E9" i="1"/>
  <c r="E17" i="1"/>
  <c r="E7" i="1"/>
  <c r="E14" i="1"/>
  <c r="E3" i="1"/>
  <c r="E5" i="1"/>
  <c r="E11" i="1"/>
  <c r="E19" i="1"/>
  <c r="E8" i="1"/>
  <c r="E16" i="1"/>
  <c r="E4" i="1"/>
  <c r="E13" i="1"/>
  <c r="E21" i="1"/>
  <c r="E10" i="1"/>
  <c r="E18" i="1"/>
  <c r="E4" i="2"/>
  <c r="E5" i="2"/>
  <c r="E7" i="2"/>
  <c r="E8" i="2"/>
  <c r="E6" i="2"/>
  <c r="E3" i="2"/>
  <c r="Q1" i="2"/>
  <c r="L2" i="2"/>
  <c r="M26" i="2" l="1"/>
  <c r="M25" i="2"/>
  <c r="M24" i="2"/>
  <c r="M27" i="2"/>
  <c r="M23" i="2"/>
  <c r="M22" i="2"/>
  <c r="M21" i="2"/>
  <c r="M20" i="2"/>
  <c r="M16" i="2"/>
  <c r="M19" i="2"/>
  <c r="M18" i="2"/>
  <c r="O14" i="2" s="1"/>
  <c r="M17" i="2"/>
  <c r="M13" i="2"/>
  <c r="M15" i="2"/>
  <c r="M14" i="2"/>
  <c r="N14" i="2" s="1"/>
  <c r="M12" i="2"/>
  <c r="M3" i="2"/>
  <c r="M4" i="2"/>
  <c r="M5" i="2"/>
  <c r="M10" i="2"/>
  <c r="M8" i="2"/>
  <c r="M9" i="2"/>
  <c r="M6" i="2"/>
  <c r="M7" i="2"/>
  <c r="M11" i="2"/>
  <c r="M2" i="2" l="1"/>
  <c r="L1" i="2" s="1"/>
  <c r="N15" i="2"/>
  <c r="P14" i="2"/>
  <c r="O15" i="2"/>
  <c r="O12" i="2"/>
  <c r="N12" i="2"/>
  <c r="N13" i="2"/>
  <c r="O13" i="2"/>
  <c r="O11" i="2"/>
  <c r="N10" i="2"/>
  <c r="N9" i="2"/>
  <c r="O9" i="2"/>
  <c r="N11" i="2"/>
  <c r="P11" i="2" s="1"/>
  <c r="O10" i="2"/>
  <c r="N8" i="2"/>
  <c r="O8" i="2"/>
  <c r="O5" i="2"/>
  <c r="O6" i="2"/>
  <c r="O7" i="2"/>
  <c r="N7" i="2"/>
  <c r="N6" i="2"/>
  <c r="N5" i="2"/>
  <c r="O4" i="2"/>
  <c r="N4" i="2"/>
  <c r="O3" i="2"/>
  <c r="N3" i="2"/>
  <c r="P15" i="2" l="1"/>
  <c r="P13" i="2"/>
  <c r="P12" i="2"/>
  <c r="P9" i="2"/>
  <c r="P10" i="2"/>
  <c r="P8" i="2"/>
  <c r="P3" i="2"/>
  <c r="P5" i="2"/>
  <c r="P4" i="2"/>
  <c r="P7" i="2"/>
  <c r="P6" i="2"/>
  <c r="P2" i="2" l="1"/>
  <c r="Q14" i="2" l="1"/>
  <c r="Q15" i="2"/>
  <c r="Q13" i="2"/>
  <c r="Q12" i="2"/>
  <c r="Q11" i="2"/>
  <c r="Q10" i="2"/>
  <c r="Q9" i="2"/>
  <c r="Q8" i="2"/>
  <c r="Q3" i="2"/>
  <c r="Q4" i="2"/>
  <c r="Q7" i="2"/>
  <c r="Q6" i="2"/>
  <c r="Q5" i="2"/>
  <c r="Q2" i="2" l="1"/>
  <c r="G6" i="1" l="1"/>
  <c r="G7" i="1"/>
  <c r="G8" i="1"/>
  <c r="G9" i="1"/>
  <c r="G11" i="1" s="1"/>
  <c r="G5" i="1"/>
  <c r="G1" i="1" s="1"/>
  <c r="G13" i="1" l="1"/>
  <c r="G12" i="1"/>
  <c r="G10" i="1"/>
  <c r="G3" i="1"/>
  <c r="G4" i="1"/>
  <c r="J5" i="1" s="1"/>
  <c r="G2" i="1"/>
  <c r="J6" i="1"/>
  <c r="I7" i="1"/>
  <c r="I3" i="1" l="1"/>
  <c r="J3" i="1"/>
  <c r="I11" i="1"/>
  <c r="J11" i="1"/>
  <c r="J7" i="1"/>
  <c r="L7" i="1" s="1"/>
  <c r="J4" i="1"/>
  <c r="J10" i="1"/>
  <c r="I6" i="1"/>
  <c r="I9" i="1"/>
  <c r="J8" i="1"/>
  <c r="I4" i="1"/>
  <c r="I8" i="1"/>
  <c r="I10" i="1"/>
  <c r="J9" i="1"/>
  <c r="I5" i="1"/>
  <c r="L5" i="1" l="1"/>
  <c r="L6" i="1"/>
  <c r="L3" i="1"/>
  <c r="L4" i="1"/>
  <c r="L11" i="1"/>
  <c r="L10" i="1"/>
  <c r="L9" i="1"/>
  <c r="L8" i="1"/>
  <c r="N8" i="1" l="1"/>
  <c r="N5" i="1"/>
  <c r="N3" i="1"/>
  <c r="N9" i="1"/>
  <c r="N10" i="1"/>
  <c r="N7" i="1"/>
  <c r="N6" i="1"/>
  <c r="N11" i="1"/>
  <c r="N4" i="1"/>
  <c r="O5" i="1" l="1"/>
  <c r="L1" i="1" s="1"/>
  <c r="R9" i="1"/>
  <c r="R6" i="1"/>
  <c r="Q7" i="1"/>
  <c r="Q6" i="1"/>
  <c r="R5" i="1"/>
  <c r="R7" i="1"/>
  <c r="Q8" i="1"/>
  <c r="Q5" i="1"/>
  <c r="R8" i="1"/>
  <c r="Q9" i="1"/>
  <c r="T9" i="1" l="1"/>
  <c r="T6" i="1"/>
  <c r="T7" i="1"/>
  <c r="T5" i="1"/>
  <c r="T8" i="1"/>
  <c r="V5" i="1" l="1"/>
  <c r="V8" i="1"/>
  <c r="V7" i="1"/>
  <c r="U5" i="1"/>
  <c r="M1" i="1" s="1"/>
  <c r="V6" i="1"/>
  <c r="V9" i="1"/>
  <c r="W5" i="1" l="1"/>
  <c r="N1" i="1" s="1"/>
  <c r="M1" i="2" l="1"/>
  <c r="N1" i="2" l="1"/>
</calcChain>
</file>

<file path=xl/sharedStrings.xml><?xml version="1.0" encoding="utf-8"?>
<sst xmlns="http://schemas.openxmlformats.org/spreadsheetml/2006/main" count="15" uniqueCount="15">
  <si>
    <t>СУММ((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СТОЛБЕЦ(A:E))*(СТРОКА($1:$9)&lt;СТОЛБЕЦ(A:E)+4));СТРОКА($1:$9)^0)/3-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=СТОЛБЕЦ(A:E))*(СТРОКА($1:$9)&lt;СТОЛБЕЦ(A:E)+5));СТРОКА($1:$9)^0)/5)/C5)/5</t>
  </si>
  <si>
    <t>МАКС(ABS(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СТОЛБЕЦ(A:E))*(СТРОКА($1:$9)&lt;СТОЛБЕЦ(A:E)+4));СТРОКА($1:$9)^0)/3-МУМНОЖ(ТРАНСП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=СТОЛБЕЦ(A:E))*(СТРОКА($1:$9)&lt;СТОЛБЕЦ(A:E)+5));СТРОКА($1:$9)^0)/5))</t>
  </si>
  <si>
    <t>СУММ(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/МАКС(ABS(МУМНОЖ(Ч(СМЕЩ(A1;((СТРОКА($1:$9)+СТОЛБЕЦ(B:D)-6)&gt;0)*(СТРОКА($1:$9)+СТОЛБЕЦ(B:D)-6)-((СТРОКА($1:$9)+СТОЛБЕЦ(B:D)-10)&gt;0)*(СТРОКА($1:$9)+СТОЛБЕЦ(B:D)-10);));СТРОКА(1:3)^0)/3-МУМНОЖ(Ч(СМЕЩ(A1;((СТРОКА($1:$9)+СТОЛБЕЦ(A:E)-6)&gt;0)*(СТРОКА($1:$9)+СТОЛБЕЦ(A:E)-6)-((СТРОКА($1:$9)+СТОЛБЕЦ(A:E)-10)&gt;0)*(СТРОКА($1:$9)+СТОЛБЕЦ(A:E)-10);));СТРОКА(1:5)^0)/5))*(СТРОКА($1:$9)&gt;2)*(СТРОКА($1:$9)&lt;8))/5</t>
  </si>
  <si>
    <t>СТОЛБЕЦ(B:D)</t>
  </si>
  <si>
    <t>СТОЛБЕЦ(A:E)</t>
  </si>
  <si>
    <t>СТОЛБЕЦ(ДВССЫЛ(СИМВОЛ((H$1-I$1)/2+65)&amp;":"&amp;СИМВОЛ((H$1+I$1)/2+64)))</t>
  </si>
  <si>
    <t>СТОЛБЕЦ(ДВССЫЛ("A:"&amp;СИМВОЛ(H$1+64)))</t>
  </si>
  <si>
    <t>СТРОКА($1:$9)</t>
  </si>
  <si>
    <t>СТРОКА(ДВССЫЛ("1:"&amp;H$1*2-1))</t>
  </si>
  <si>
    <t>СТРОКА(1:5)</t>
  </si>
  <si>
    <t>СТРОКА(1:3)</t>
  </si>
  <si>
    <t>СТРОКА(ДВССЫЛ("1:"&amp;I$1))</t>
  </si>
  <si>
    <t>СТРОКА(ДВССЫЛ("1:"&amp;H$1))</t>
  </si>
  <si>
    <t>(СТРОКА($1:$9)&gt;=СТОЛБЕЦ(A:E))*(СТРОКА($1:$9)&lt;СТОЛБЕЦ(A:E)+5)</t>
  </si>
  <si>
    <t>(СТРОКА($1:$9)&gt;2)*(СТРОКА($1:$9)&lt;8)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</si>
</sst>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6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zoomScale="145" zoomScaleNormal="145" workbookViewId="0">
      <selection activeCell="I1" sqref="I1"/>
    </sheetView>
  </sheetViews>
  <sheetFormatPr defaultRowHeight="15" x14ac:dyDescent="0.25"/>
  <cols>
    <col min="3" max="3" width="12.5703125" bestFit="1" customWidth="1"/>
    <col min="4" max="4" width="15" customWidth="1"/>
    <col min="5" max="5" width="14.7109375" customWidth="1"/>
    <col min="6" max="6" width="8.5703125" bestFit="1" customWidth="1"/>
    <col min="8" max="8" width="8.5703125" bestFit="1" customWidth="1"/>
    <col min="9" max="9" width="10.28515625" bestFit="1" customWidth="1"/>
    <col min="11" max="11" width="3.28515625" customWidth="1"/>
    <col min="12" max="12" width="13.28515625" customWidth="1"/>
    <col min="13" max="13" width="12.85546875" customWidth="1"/>
    <col min="14" max="14" width="12.5703125" customWidth="1"/>
    <col min="15" max="15" width="13.140625" bestFit="1" customWidth="1"/>
    <col min="16" max="16" width="3" customWidth="1"/>
  </cols>
  <sheetData>
    <row r="1" spans="1:23" x14ac:dyDescent="0.25">
      <c r="A1" s="2">
        <v>1.5</v>
      </c>
      <c r="F1">
        <v>0</v>
      </c>
      <c r="G1">
        <f ca="1">G$5</f>
        <v>1.5</v>
      </c>
      <c r="I1" s="5">
        <v>5</v>
      </c>
      <c r="J1" s="5">
        <v>3</v>
      </c>
      <c r="L1" s="7">
        <f ca="1">O5</f>
        <v>3.9109985061379506E-2</v>
      </c>
      <c r="M1" s="7">
        <f ca="1">U5</f>
        <v>0.36876911325516704</v>
      </c>
      <c r="N1" s="7">
        <f ca="1">W5</f>
        <v>1.419060886824044E-2</v>
      </c>
      <c r="U1" s="1"/>
    </row>
    <row r="2" spans="1:23" x14ac:dyDescent="0.25">
      <c r="A2" s="2">
        <v>1.8474039592545228</v>
      </c>
      <c r="G2">
        <f t="shared" ref="G2:G4" ca="1" si="0">G$5</f>
        <v>1.5</v>
      </c>
    </row>
    <row r="3" spans="1:23" x14ac:dyDescent="0.25">
      <c r="A3" s="2">
        <v>2.1794255386042032</v>
      </c>
      <c r="B3" s="10">
        <f t="array" aca="1" ref="B3" ca="1">MAX(ABS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8.9564579820237578E-2</v>
      </c>
      <c r="C3" s="3">
        <f t="array" aca="1" ref="C3" ca="1">SUM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ABS(ROW(INDIRECT(1&amp;":"&amp;I$1*2-1))-I$1)&lt;I$1/2))/I$1</f>
        <v>3.9109985061380484E-2</v>
      </c>
      <c r="D3" s="3">
        <f t="array" aca="1" ref="D3" ca="1">MAX(ABS(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)</f>
        <v>0.36876911325516809</v>
      </c>
      <c r="E3" s="3">
        <f t="array" aca="1" ref="E3" ca="1">SUM((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/D3)/I$1</f>
        <v>1.4190608868240284E-2</v>
      </c>
      <c r="G3">
        <f t="shared" ca="1" si="0"/>
        <v>1.5</v>
      </c>
      <c r="I3">
        <f ca="1">(G1+G2+G3+G4+G5)/5</f>
        <v>1.5</v>
      </c>
      <c r="J3">
        <f ca="1">(G2+G3+G4)/3</f>
        <v>1.5</v>
      </c>
      <c r="L3">
        <f ca="1">ABS(J3-I3)</f>
        <v>0</v>
      </c>
      <c r="N3">
        <f ca="1">(J3-I3)/MAX(L$3:L$11)</f>
        <v>0</v>
      </c>
      <c r="O3" s="1"/>
      <c r="U3" s="1"/>
      <c r="V3" s="1"/>
      <c r="W3" s="1"/>
    </row>
    <row r="4" spans="1:23" x14ac:dyDescent="0.25">
      <c r="A4" s="2">
        <v>2.4816387600233343</v>
      </c>
      <c r="B4" s="10">
        <f t="array" aca="1" ref="B4" ca="1">MAX(ABS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8.2577416240471324E-2</v>
      </c>
      <c r="C4" s="3">
        <f t="array" aca="1" ref="C4" ca="1">SUM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ABS(ROW(INDIRECT(1&amp;":"&amp;I$1*2-1))-I$1)&lt;I$1/2))/I$1</f>
        <v>6.0310893932266116E-2</v>
      </c>
      <c r="D4" s="3">
        <f t="array" aca="1" ref="D4" ca="1">MAX(ABS(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(I$1-J$1)/2+TRANSPOSE(ROW(INDIRECT(1&amp;":"&amp;I$1))))*(ROW(INDIRECT("1:"&amp;I$1*2-1))&lt;TRANSPOSE(ROW(INDIRECT(1&amp;":"&amp;I$1)))+(I$1+J$1)/2)),ROW(INDIRECT(1&amp;":"&amp;I$1*2-1))^0)/J$1-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TRANSPOSE(ROW(INDIRECT(1&amp;":"&amp;I$1))))*(ROW(INDIRECT("1:"&amp;I$1*2-1))&lt;TRANSPOSE(ROW(INDIRECT(1&amp;":"&amp;I$1)))+I$1)),ROW(INDIRECT(1&amp;":"&amp;I$1*2-1))^0)/I$1))</f>
        <v>0.38840552661328831</v>
      </c>
      <c r="E4" s="3">
        <f t="array" aca="1" ref="E4" ca="1">SUM((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(I$1-J$1)/2+TRANSPOSE(ROW(INDIRECT(1&amp;":"&amp;I$1))))*(ROW(INDIRECT("1:"&amp;I$1*2-1))&lt;TRANSPOSE(ROW(INDIRECT(1&amp;":"&amp;I$1)))+(I$1+J$1)/2)),ROW(INDIRECT(1&amp;":"&amp;I$1*2-1))^0)/J$1-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TRANSPOSE(ROW(INDIRECT(1&amp;":"&amp;I$1))))*(ROW(INDIRECT("1:"&amp;I$1*2-1))&lt;TRANSPOSE(ROW(INDIRECT(1&amp;":"&amp;I$1)))+I$1)),ROW(INDIRECT(1&amp;":"&amp;I$1*2-1))^0)/I$1)/D4)/I$1</f>
        <v>2.0776782030922324E-2</v>
      </c>
      <c r="G4">
        <f t="shared" ca="1" si="0"/>
        <v>1.5</v>
      </c>
      <c r="I4">
        <f t="shared" ref="I4:I11" ca="1" si="1">(G2+G3+G4+G5+G6)/5</f>
        <v>1.5694807918509046</v>
      </c>
      <c r="J4">
        <f t="shared" ref="J4:J11" ca="1" si="2">(G3+G4+G5)/3</f>
        <v>1.5</v>
      </c>
      <c r="L4">
        <f t="shared" ref="L3:L4" ca="1" si="3">ABS(J4-I4)</f>
        <v>6.9480791850904611E-2</v>
      </c>
      <c r="N4">
        <f t="shared" ref="N4:N11" ca="1" si="4">(J4-I4)/MAX(L$3:L$11)</f>
        <v>-0.77576193613990552</v>
      </c>
    </row>
    <row r="5" spans="1:23" x14ac:dyDescent="0.25">
      <c r="A5" s="2">
        <v>2.7414709848078966</v>
      </c>
      <c r="B5" s="10">
        <f t="array" aca="1" ref="B5" ca="1">MAX(ABS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7.2113993051520886E-2</v>
      </c>
      <c r="C5" s="3">
        <f t="array" aca="1" ref="C5" ca="1">SUM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ABS(ROW(INDIRECT(1&amp;":"&amp;I$1*2-1))-I$1)&lt;I$1/2))/I$1</f>
        <v>8.5255494900053533E-2</v>
      </c>
      <c r="D5" s="3">
        <f t="array" aca="1" ref="D5" ca="1">MAX(ABS(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(I$1-J$1)/2+TRANSPOSE(ROW(INDIRECT(1&amp;":"&amp;I$1))))*(ROW(INDIRECT("1:"&amp;I$1*2-1))&lt;TRANSPOSE(ROW(INDIRECT(1&amp;":"&amp;I$1)))+(I$1+J$1)/2)),ROW(INDIRECT(1&amp;":"&amp;I$1*2-1))^0)/J$1-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TRANSPOSE(ROW(INDIRECT(1&amp;":"&amp;I$1))))*(ROW(INDIRECT("1:"&amp;I$1*2-1))&lt;TRANSPOSE(ROW(INDIRECT(1&amp;":"&amp;I$1)))+I$1)),ROW(INDIRECT(1&amp;":"&amp;I$1*2-1))^0)/I$1))</f>
        <v>0.4115274910841325</v>
      </c>
      <c r="E5" s="3">
        <f t="array" aca="1" ref="E5" ca="1">SUM((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(I$1-J$1)/2+TRANSPOSE(ROW(INDIRECT(1&amp;":"&amp;I$1))))*(ROW(INDIRECT("1:"&amp;I$1*2-1))&lt;TRANSPOSE(ROW(INDIRECT(1&amp;":"&amp;I$1)))+(I$1+J$1)/2)),ROW(INDIRECT(1&amp;":"&amp;I$1*2-1))^0)/J$1-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TRANSPOSE(ROW(INDIRECT(1&amp;":"&amp;I$1))))*(ROW(INDIRECT("1:"&amp;I$1*2-1))&lt;TRANSPOSE(ROW(INDIRECT(1&amp;":"&amp;I$1)))+I$1)),ROW(INDIRECT(1&amp;":"&amp;I$1*2-1))^0)/I$1)/D5)/I$1</f>
        <v>2.7719886396838388E-2</v>
      </c>
      <c r="G5" s="2">
        <f ca="1">OFFSET(A1,F$1,)</f>
        <v>1.5</v>
      </c>
      <c r="I5">
        <f t="shared" ca="1" si="1"/>
        <v>1.7053658995717451</v>
      </c>
      <c r="J5">
        <f t="shared" ca="1" si="2"/>
        <v>1.6158013197515075</v>
      </c>
      <c r="L5">
        <f ca="1">ABS(J5-I5)</f>
        <v>8.9564579820237578E-2</v>
      </c>
      <c r="N5">
        <f t="shared" ca="1" si="4"/>
        <v>-1</v>
      </c>
      <c r="O5" s="3">
        <f ca="1">(N5+N6+N7+N8+N9)/5</f>
        <v>3.9109985061379506E-2</v>
      </c>
      <c r="Q5">
        <f ca="1">(N3+N4+N5+N6+N7)/5</f>
        <v>-0.44428490281451205</v>
      </c>
      <c r="R5">
        <f ca="1">(N4+N5+N6)/3</f>
        <v>-0.81305401606967909</v>
      </c>
      <c r="T5">
        <f t="shared" ref="T5:T8" ca="1" si="5">ABS(R5-Q5)</f>
        <v>0.36876911325516704</v>
      </c>
      <c r="U5" s="3">
        <f ca="1">MAX(T5:T9)</f>
        <v>0.36876911325516704</v>
      </c>
      <c r="V5">
        <f ca="1">(R5-Q5)/MAX(T$5:T$9)</f>
        <v>-1</v>
      </c>
      <c r="W5" s="3">
        <f ca="1">(V5+V6+V7+V8+V9)/5</f>
        <v>1.419060886824044E-2</v>
      </c>
    </row>
    <row r="6" spans="1:23" x14ac:dyDescent="0.25">
      <c r="A6" s="1">
        <v>2.9489846193555862</v>
      </c>
      <c r="B6" s="10">
        <f t="array" aca="1" ref="B6" ca="1">MAX(ABS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5.882487522850921E-2</v>
      </c>
      <c r="C6" s="3">
        <f t="array" aca="1" ref="C6" ca="1">SUM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ABS(ROW(INDIRECT(1&amp;":"&amp;I$1*2-1))-I$1)&lt;I$1/2))/I$1</f>
        <v>0.11786936315041634</v>
      </c>
      <c r="D6" s="3">
        <f t="array" aca="1" ref="D6" ca="1">MAX(ABS(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(I$1-J$1)/2+TRANSPOSE(ROW(INDIRECT(1&amp;":"&amp;I$1))))*(ROW(INDIRECT("1:"&amp;I$1*2-1))&lt;TRANSPOSE(ROW(INDIRECT(1&amp;":"&amp;I$1)))+(I$1+J$1)/2)),ROW(INDIRECT(1&amp;":"&amp;I$1*2-1))^0)/J$1-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TRANSPOSE(ROW(INDIRECT(1&amp;":"&amp;I$1))))*(ROW(INDIRECT("1:"&amp;I$1*2-1))&lt;TRANSPOSE(ROW(INDIRECT(1&amp;":"&amp;I$1)))+I$1)),ROW(INDIRECT(1&amp;":"&amp;I$1*2-1))^0)/I$1))</f>
        <v>0.44178179825346792</v>
      </c>
      <c r="E6" s="3">
        <f t="array" aca="1" ref="E6" ca="1">SUM((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(I$1-J$1)/2+TRANSPOSE(ROW(INDIRECT(1&amp;":"&amp;I$1))))*(ROW(INDIRECT("1:"&amp;I$1*2-1))&lt;TRANSPOSE(ROW(INDIRECT(1&amp;":"&amp;I$1)))+(I$1+J$1)/2)),ROW(INDIRECT(1&amp;":"&amp;I$1*2-1))^0)/J$1-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TRANSPOSE(ROW(INDIRECT(1&amp;":"&amp;I$1))))*(ROW(INDIRECT("1:"&amp;I$1*2-1))&lt;TRANSPOSE(ROW(INDIRECT(1&amp;":"&amp;I$1)))+I$1)),ROW(INDIRECT(1&amp;":"&amp;I$1*2-1))^0)/I$1)/D6)/I$1</f>
        <v>3.5699409882445063E-2</v>
      </c>
      <c r="G6" s="2">
        <f t="shared" ref="G6:G9" ca="1" si="6">OFFSET(A2,F$1,)</f>
        <v>1.8474039592545228</v>
      </c>
      <c r="I6">
        <f t="shared" ca="1" si="1"/>
        <v>1.9016936515764122</v>
      </c>
      <c r="J6">
        <f t="shared" ca="1" si="2"/>
        <v>1.8422764992862419</v>
      </c>
      <c r="L6">
        <f t="shared" ref="L6:L11" ca="1" si="7">ABS(J6-I6)</f>
        <v>5.9417152290170305E-2</v>
      </c>
      <c r="N6">
        <f t="shared" ca="1" si="4"/>
        <v>-0.66340011206913174</v>
      </c>
      <c r="Q6">
        <f t="shared" ref="Q6:Q8" ca="1" si="8">(N4+N5+N6+N7+N8)/5</f>
        <v>-0.28969317518172949</v>
      </c>
      <c r="R6">
        <f t="shared" ref="R6:R8" ca="1" si="9">(N5+N6+N7)/3</f>
        <v>-0.48188752597755152</v>
      </c>
      <c r="T6">
        <f t="shared" ca="1" si="5"/>
        <v>0.19219435079582203</v>
      </c>
      <c r="V6">
        <f t="shared" ref="V6:V9" ca="1" si="10">(R6-Q6)/MAX(T$5:T$9)</f>
        <v>-0.52117800511897694</v>
      </c>
    </row>
    <row r="7" spans="1:23" x14ac:dyDescent="0.25">
      <c r="A7" s="1">
        <v>3.0974949866040546</v>
      </c>
      <c r="B7" s="10">
        <f t="array" aca="1" ref="B7" ca="1">MAX(ABS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4.3536315752873644E-2</v>
      </c>
      <c r="C7" s="3">
        <f t="array" aca="1" ref="C7" ca="1">SUM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ABS(ROW(INDIRECT(1&amp;":"&amp;I$1*2-1))-I$1)&lt;I$1/2))/I$1</f>
        <v>0.1674024560370955</v>
      </c>
      <c r="D7" s="3">
        <f t="array" aca="1" ref="D7" ca="1">MAX(ABS(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(I$1-J$1)/2+TRANSPOSE(ROW(INDIRECT(1&amp;":"&amp;I$1))))*(ROW(INDIRECT("1:"&amp;I$1*2-1))&lt;TRANSPOSE(ROW(INDIRECT(1&amp;":"&amp;I$1)))+(I$1+J$1)/2)),ROW(INDIRECT(1&amp;":"&amp;I$1*2-1))^0)/J$1-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TRANSPOSE(ROW(INDIRECT(1&amp;":"&amp;I$1))))*(ROW(INDIRECT("1:"&amp;I$1*2-1))&lt;TRANSPOSE(ROW(INDIRECT(1&amp;":"&amp;I$1)))+I$1)),ROW(INDIRECT(1&amp;":"&amp;I$1*2-1))^0)/I$1))</f>
        <v>0.48776526871281783</v>
      </c>
      <c r="E7" s="3">
        <f t="array" aca="1" ref="E7" ca="1">SUM((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(I$1-J$1)/2+TRANSPOSE(ROW(INDIRECT(1&amp;":"&amp;I$1))))*(ROW(INDIRECT("1:"&amp;I$1*2-1))&lt;TRANSPOSE(ROW(INDIRECT(1&amp;":"&amp;I$1)))+(I$1+J$1)/2)),ROW(INDIRECT(1&amp;":"&amp;I$1*2-1))^0)/J$1-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TRANSPOSE(ROW(INDIRECT(1&amp;":"&amp;I$1))))*(ROW(INDIRECT("1:"&amp;I$1*2-1))&lt;TRANSPOSE(ROW(INDIRECT(1&amp;":"&amp;I$1)))+I$1)),ROW(INDIRECT(1&amp;":"&amp;I$1*2-1))^0)/I$1)/D7)/I$1</f>
        <v>4.5921796645273558E-2</v>
      </c>
      <c r="G7" s="2">
        <f t="shared" ca="1" si="6"/>
        <v>2.1794255386042032</v>
      </c>
      <c r="I7">
        <f t="shared" ca="1" si="1"/>
        <v>2.1499878485379917</v>
      </c>
      <c r="J7">
        <f t="shared" ca="1" si="2"/>
        <v>2.1694894192940199</v>
      </c>
      <c r="L7">
        <f t="shared" ca="1" si="7"/>
        <v>1.9501570756028208E-2</v>
      </c>
      <c r="N7">
        <f t="shared" ca="1" si="4"/>
        <v>0.21773753413647712</v>
      </c>
      <c r="Q7">
        <f t="shared" ca="1" si="8"/>
        <v>3.9109985061379506E-2</v>
      </c>
      <c r="R7">
        <f t="shared" ca="1" si="9"/>
        <v>0.10909868674375271</v>
      </c>
      <c r="T7">
        <f t="shared" ca="1" si="5"/>
        <v>6.99887016823732E-2</v>
      </c>
      <c r="V7">
        <f t="shared" ca="1" si="10"/>
        <v>0.18979003166662994</v>
      </c>
    </row>
    <row r="8" spans="1:23" x14ac:dyDescent="0.25">
      <c r="A8" s="1">
        <v>3.1839859468739369</v>
      </c>
      <c r="B8" s="10">
        <f t="array" aca="1" ref="B8" ca="1">MAX(ABS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4.0025551458454878E-2</v>
      </c>
      <c r="C8" s="3">
        <f t="array" aca="1" ref="C8" ca="1">SUM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ABS(ROW(INDIRECT(1&amp;":"&amp;I$1*2-1))-I$1)&lt;I$1/2))/I$1</f>
        <v>0.17961985845245665</v>
      </c>
      <c r="D8" s="3">
        <f t="array" aca="1" ref="D8" ca="1">MAX(ABS(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(I$1-J$1)/2+TRANSPOSE(ROW(INDIRECT(1&amp;":"&amp;I$1))))*(ROW(INDIRECT("1:"&amp;I$1*2-1))&lt;TRANSPOSE(ROW(INDIRECT(1&amp;":"&amp;I$1)))+(I$1+J$1)/2)),ROW(INDIRECT(1&amp;":"&amp;I$1*2-1))^0)/J$1-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TRANSPOSE(ROW(INDIRECT(1&amp;":"&amp;I$1))))*(ROW(INDIRECT("1:"&amp;I$1*2-1))&lt;TRANSPOSE(ROW(INDIRECT(1&amp;":"&amp;I$1)))+I$1)),ROW(INDIRECT(1&amp;":"&amp;I$1*2-1))^0)/I$1))</f>
        <v>0.39263902983584814</v>
      </c>
      <c r="E8" s="3">
        <f t="array" aca="1" ref="E8" ca="1">SUM((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(I$1-J$1)/2+TRANSPOSE(ROW(INDIRECT(1&amp;":"&amp;I$1))))*(ROW(INDIRECT("1:"&amp;I$1*2-1))&lt;TRANSPOSE(ROW(INDIRECT(1&amp;":"&amp;I$1)))+(I$1+J$1)/2)),ROW(INDIRECT(1&amp;":"&amp;I$1*2-1))^0)/J$1-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TRANSPOSE(ROW(INDIRECT(1&amp;":"&amp;I$1))))*(ROW(INDIRECT("1:"&amp;I$1*2-1))&lt;TRANSPOSE(ROW(INDIRECT(1&amp;":"&amp;I$1)))+I$1)),ROW(INDIRECT(1&amp;":"&amp;I$1*2-1))^0)/I$1)/D8)/I$1</f>
        <v>6.1210905013264802E-2</v>
      </c>
      <c r="G8" s="2">
        <f t="shared" ca="1" si="6"/>
        <v>2.4816387600233343</v>
      </c>
      <c r="I8">
        <f t="shared" ca="1" si="1"/>
        <v>2.3982820454995708</v>
      </c>
      <c r="J8">
        <f t="shared" ca="1" si="2"/>
        <v>2.4675117611451447</v>
      </c>
      <c r="L8">
        <f t="shared" ca="1" si="7"/>
        <v>6.9229715645573897E-2</v>
      </c>
      <c r="N8">
        <f t="shared" ca="1" si="4"/>
        <v>0.77295863816391275</v>
      </c>
      <c r="Q8">
        <f t="shared" ca="1" si="8"/>
        <v>0.35515238722797859</v>
      </c>
      <c r="R8">
        <f t="shared" ca="1" si="9"/>
        <v>0.61965001245867646</v>
      </c>
      <c r="T8">
        <f t="shared" ca="1" si="5"/>
        <v>0.26449762523069786</v>
      </c>
      <c r="V8">
        <f t="shared" ca="1" si="10"/>
        <v>0.7172445189239065</v>
      </c>
    </row>
    <row r="9" spans="1:23" x14ac:dyDescent="0.25">
      <c r="A9" s="1">
        <v>3.2092974268256818</v>
      </c>
      <c r="B9" s="10">
        <f t="array" aca="1" ref="B9" ca="1">MAX(ABS(MMULT(N(OFFSET(A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3.6987449936736638E-2</v>
      </c>
      <c r="C9" s="3">
        <f t="array" aca="1" ref="C9" ca="1">SUM((MMULT(N(OFFSET(A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9*(ABS(ROW(INDIRECT(1&amp;":"&amp;I$1*2-1))-I$1)&lt;I$1/2))/I$1</f>
        <v>0.17961985845245904</v>
      </c>
      <c r="D9" s="3">
        <f t="array" aca="1" ref="D9" ca="1">MAX(ABS(MMULT(TRANSPOSE((MMULT(N(OFFSET(A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9*(ROW(INDIRECT("1:"&amp;I$1*2-1))&gt;=(I$1-J$1)/2+TRANSPOSE(ROW(INDIRECT(1&amp;":"&amp;I$1))))*(ROW(INDIRECT("1:"&amp;I$1*2-1))&lt;TRANSPOSE(ROW(INDIRECT(1&amp;":"&amp;I$1)))+(I$1+J$1)/2)),ROW(INDIRECT(1&amp;":"&amp;I$1*2-1))^0)/J$1-MMULT(TRANSPOSE((MMULT(N(OFFSET(A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9*(ROW(INDIRECT("1:"&amp;I$1*2-1))&gt;=TRANSPOSE(ROW(INDIRECT(1&amp;":"&amp;I$1))))*(ROW(INDIRECT("1:"&amp;I$1*2-1))&lt;TRANSPOSE(ROW(INDIRECT(1&amp;":"&amp;I$1)))+I$1)),ROW(INDIRECT(1&amp;":"&amp;I$1*2-1))^0)/I$1))</f>
        <v>0.32143609029071835</v>
      </c>
      <c r="E9" s="3">
        <f t="array" aca="1" ref="E9" ca="1">SUM((MMULT(TRANSPOSE((MMULT(N(OFFSET(A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9*(ROW(INDIRECT("1:"&amp;I$1*2-1))&gt;=(I$1-J$1)/2+TRANSPOSE(ROW(INDIRECT(1&amp;":"&amp;I$1))))*(ROW(INDIRECT("1:"&amp;I$1*2-1))&lt;TRANSPOSE(ROW(INDIRECT(1&amp;":"&amp;I$1)))+(I$1+J$1)/2)),ROW(INDIRECT(1&amp;":"&amp;I$1*2-1))^0)/J$1-MMULT(TRANSPOSE((MMULT(N(OFFSET(A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9*(ROW(INDIRECT("1:"&amp;I$1*2-1))&gt;=TRANSPOSE(ROW(INDIRECT(1&amp;":"&amp;I$1))))*(ROW(INDIRECT("1:"&amp;I$1*2-1))&lt;TRANSPOSE(ROW(INDIRECT(1&amp;":"&amp;I$1)))+I$1)),ROW(INDIRECT(1&amp;":"&amp;I$1*2-1))^0)/I$1)/D9)/I$1</f>
        <v>7.4770043208417805E-2</v>
      </c>
      <c r="G9" s="2">
        <f t="shared" ca="1" si="6"/>
        <v>2.7414709848078966</v>
      </c>
      <c r="I9">
        <f t="shared" ca="1" si="1"/>
        <v>2.5770954506102455</v>
      </c>
      <c r="J9">
        <f t="shared" ca="1" si="2"/>
        <v>2.6548602432130424</v>
      </c>
      <c r="L9">
        <f t="shared" ca="1" si="7"/>
        <v>7.7764792602796895E-2</v>
      </c>
      <c r="N9">
        <f t="shared" ca="1" si="4"/>
        <v>0.8682538650756394</v>
      </c>
      <c r="Q9">
        <f ca="1">(N7+N8+N9+N10+N11)/5</f>
        <v>0.48783240964180496</v>
      </c>
      <c r="R9">
        <f ca="1">(N8+N9+N10)/3</f>
        <v>0.74047483802418268</v>
      </c>
      <c r="T9">
        <f ca="1">ABS(R9-Q9)</f>
        <v>0.25264242838237772</v>
      </c>
      <c r="U9" s="1"/>
      <c r="V9">
        <f t="shared" ca="1" si="10"/>
        <v>0.68509649886964274</v>
      </c>
      <c r="W9" s="1"/>
    </row>
    <row r="10" spans="1:23" x14ac:dyDescent="0.25">
      <c r="A10" s="1">
        <v>3.1780731968879214</v>
      </c>
      <c r="B10" s="10">
        <f t="array" aca="1" ref="B10" ca="1">MAX(ABS(MMULT(N(OFFSET(A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3.1649647923754021E-2</v>
      </c>
      <c r="C10" s="3">
        <f t="array" aca="1" ref="C10" ca="1">SUM((MMULT(N(OFFSET(A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10*(ABS(ROW(INDIRECT(1&amp;":"&amp;I$1*2-1))-I$1)&lt;I$1/2))/I$1</f>
        <v>0.17961985845245956</v>
      </c>
      <c r="D10" s="3">
        <f t="array" aca="1" ref="D10" ca="1">MAX(ABS(MMULT(TRANSPOSE((MMULT(N(OFFSET(A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10*(ROW(INDIRECT("1:"&amp;I$1*2-1))&gt;=(I$1-J$1)/2+TRANSPOSE(ROW(INDIRECT(1&amp;":"&amp;I$1))))*(ROW(INDIRECT("1:"&amp;I$1*2-1))&lt;TRANSPOSE(ROW(INDIRECT(1&amp;":"&amp;I$1)))+(I$1+J$1)/2)),ROW(INDIRECT(1&amp;":"&amp;I$1*2-1))^0)/J$1-MMULT(TRANSPOSE((MMULT(N(OFFSET(A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10*(ROW(INDIRECT("1:"&amp;I$1*2-1))&gt;=TRANSPOSE(ROW(INDIRECT(1&amp;":"&amp;I$1))))*(ROW(INDIRECT("1:"&amp;I$1*2-1))&lt;TRANSPOSE(ROW(INDIRECT(1&amp;":"&amp;I$1)))+I$1)),ROW(INDIRECT(1&amp;":"&amp;I$1*2-1))^0)/I$1))</f>
        <v>0.41415308812448337</v>
      </c>
      <c r="E10" s="3">
        <f t="array" aca="1" ref="E10" ca="1">SUM((MMULT(TRANSPOSE((MMULT(N(OFFSET(A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10*(ROW(INDIRECT("1:"&amp;I$1*2-1))&gt;=(I$1-J$1)/2+TRANSPOSE(ROW(INDIRECT(1&amp;":"&amp;I$1))))*(ROW(INDIRECT("1:"&amp;I$1*2-1))&lt;TRANSPOSE(ROW(INDIRECT(1&amp;":"&amp;I$1)))+(I$1+J$1)/2)),ROW(INDIRECT(1&amp;":"&amp;I$1*2-1))^0)/J$1-MMULT(TRANSPOSE((MMULT(N(OFFSET(A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10*(ROW(INDIRECT("1:"&amp;I$1*2-1))&gt;=TRANSPOSE(ROW(INDIRECT(1&amp;":"&amp;I$1))))*(ROW(INDIRECT("1:"&amp;I$1*2-1))&lt;TRANSPOSE(ROW(INDIRECT(1&amp;":"&amp;I$1)))+I$1)),ROW(INDIRECT(1&amp;":"&amp;I$1*2-1))^0)/I$1)/D10)/I$1</f>
        <v>5.803117506287632E-2</v>
      </c>
      <c r="G10" s="1">
        <f ca="1">G$9</f>
        <v>2.7414709848078966</v>
      </c>
      <c r="I10">
        <f t="shared" ca="1" si="1"/>
        <v>2.6895045398509843</v>
      </c>
      <c r="J10">
        <f t="shared" ca="1" si="2"/>
        <v>2.7414709848078966</v>
      </c>
      <c r="L10">
        <f t="shared" ca="1" si="7"/>
        <v>5.1966444956912383E-2</v>
      </c>
      <c r="N10">
        <f t="shared" ca="1" si="4"/>
        <v>0.58021201083299556</v>
      </c>
      <c r="O10" s="1"/>
    </row>
    <row r="11" spans="1:23" x14ac:dyDescent="0.25">
      <c r="A11" s="1">
        <v>3.0984721441039564</v>
      </c>
      <c r="B11" s="10">
        <f t="array" aca="1" ref="B11" ca="1">MAX(ABS(MMULT(N(OFFSET(A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3.2731629343156321E-2</v>
      </c>
      <c r="C11" s="3">
        <f t="array" aca="1" ref="C11" ca="1">SUM((MMULT(N(OFFSET(A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11*(ABS(ROW(INDIRECT(1&amp;":"&amp;I$1*2-1))-I$1)&lt;I$1/2))/I$1</f>
        <v>0.13359158251321074</v>
      </c>
      <c r="D11" s="3">
        <f t="array" aca="1" ref="D11" ca="1">MAX(ABS(MMULT(TRANSPOSE((MMULT(N(OFFSET(A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11*(ROW(INDIRECT("1:"&amp;I$1*2-1))&gt;=(I$1-J$1)/2+TRANSPOSE(ROW(INDIRECT(1&amp;":"&amp;I$1))))*(ROW(INDIRECT("1:"&amp;I$1*2-1))&lt;TRANSPOSE(ROW(INDIRECT(1&amp;":"&amp;I$1)))+(I$1+J$1)/2)),ROW(INDIRECT(1&amp;":"&amp;I$1*2-1))^0)/J$1-MMULT(TRANSPOSE((MMULT(N(OFFSET(A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11*(ROW(INDIRECT("1:"&amp;I$1*2-1))&gt;=TRANSPOSE(ROW(INDIRECT(1&amp;":"&amp;I$1))))*(ROW(INDIRECT("1:"&amp;I$1*2-1))&lt;TRANSPOSE(ROW(INDIRECT(1&amp;":"&amp;I$1)))+I$1)),ROW(INDIRECT(1&amp;":"&amp;I$1*2-1))^0)/I$1))</f>
        <v>0.45498940438546426</v>
      </c>
      <c r="E11" s="3">
        <f t="array" aca="1" ref="E11" ca="1">SUM((MMULT(TRANSPOSE((MMULT(N(OFFSET(A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11*(ROW(INDIRECT("1:"&amp;I$1*2-1))&gt;=(I$1-J$1)/2+TRANSPOSE(ROW(INDIRECT(1&amp;":"&amp;I$1))))*(ROW(INDIRECT("1:"&amp;I$1*2-1))&lt;TRANSPOSE(ROW(INDIRECT(1&amp;":"&amp;I$1)))+(I$1+J$1)/2)),ROW(INDIRECT(1&amp;":"&amp;I$1*2-1))^0)/J$1-MMULT(TRANSPOSE((MMULT(N(OFFSET(A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11*(ROW(INDIRECT("1:"&amp;I$1*2-1))&gt;=TRANSPOSE(ROW(INDIRECT(1&amp;":"&amp;I$1))))*(ROW(INDIRECT("1:"&amp;I$1*2-1))&lt;TRANSPOSE(ROW(INDIRECT(1&amp;":"&amp;I$1)))+I$1)),ROW(INDIRECT(1&amp;":"&amp;I$1*2-1))^0)/I$1)/D11)/I$1</f>
        <v>3.9286716254251841E-2</v>
      </c>
      <c r="G11" s="1">
        <f t="shared" ref="G11:G13" ca="1" si="11">G$9</f>
        <v>2.7414709848078966</v>
      </c>
      <c r="I11">
        <f ca="1">(G9+G10+G11+G12+G13)/5</f>
        <v>2.7414709848078966</v>
      </c>
      <c r="J11">
        <f t="shared" ca="1" si="2"/>
        <v>2.7414709848078966</v>
      </c>
      <c r="L11">
        <f t="shared" ca="1" si="7"/>
        <v>0</v>
      </c>
      <c r="N11">
        <f t="shared" ca="1" si="4"/>
        <v>0</v>
      </c>
      <c r="O11" s="1"/>
    </row>
    <row r="12" spans="1:23" x14ac:dyDescent="0.25">
      <c r="A12" s="1">
        <v>2.9816609920523316</v>
      </c>
      <c r="B12" s="10">
        <f t="array" aca="1" ref="B12" ca="1">MAX(ABS(MMULT(N(OFFSET(A10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10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3.8062539637824688E-2</v>
      </c>
      <c r="C12" s="3">
        <f t="array" aca="1" ref="C12" ca="1">SUM((MMULT(N(OFFSET(A10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10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12*(ABS(ROW(INDIRECT(1&amp;":"&amp;I$1*2-1))-I$1)&lt;I$1/2))/I$1</f>
        <v>7.3262678181068977E-2</v>
      </c>
      <c r="D12" s="3">
        <f t="array" aca="1" ref="D12" ca="1">MAX(ABS(MMULT(TRANSPOSE((MMULT(N(OFFSET(A10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10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12*(ROW(INDIRECT("1:"&amp;I$1*2-1))&gt;=(I$1-J$1)/2+TRANSPOSE(ROW(INDIRECT(1&amp;":"&amp;I$1))))*(ROW(INDIRECT("1:"&amp;I$1*2-1))&lt;TRANSPOSE(ROW(INDIRECT(1&amp;":"&amp;I$1)))+(I$1+J$1)/2)),ROW(INDIRECT(1&amp;":"&amp;I$1*2-1))^0)/J$1-MMULT(TRANSPOSE((MMULT(N(OFFSET(A10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10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12*(ROW(INDIRECT("1:"&amp;I$1*2-1))&gt;=TRANSPOSE(ROW(INDIRECT(1&amp;":"&amp;I$1))))*(ROW(INDIRECT("1:"&amp;I$1*2-1))&lt;TRANSPOSE(ROW(INDIRECT(1&amp;":"&amp;I$1)))+I$1)),ROW(INDIRECT(1&amp;":"&amp;I$1*2-1))^0)/I$1))</f>
        <v>0.39930796659104745</v>
      </c>
      <c r="E12" s="3">
        <f t="array" aca="1" ref="E12" ca="1">SUM((MMULT(TRANSPOSE((MMULT(N(OFFSET(A10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10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12*(ROW(INDIRECT("1:"&amp;I$1*2-1))&gt;=(I$1-J$1)/2+TRANSPOSE(ROW(INDIRECT(1&amp;":"&amp;I$1))))*(ROW(INDIRECT("1:"&amp;I$1*2-1))&lt;TRANSPOSE(ROW(INDIRECT(1&amp;":"&amp;I$1)))+(I$1+J$1)/2)),ROW(INDIRECT(1&amp;":"&amp;I$1*2-1))^0)/J$1-MMULT(TRANSPOSE((MMULT(N(OFFSET(A10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10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12*(ROW(INDIRECT("1:"&amp;I$1*2-1))&gt;=TRANSPOSE(ROW(INDIRECT(1&amp;":"&amp;I$1))))*(ROW(INDIRECT("1:"&amp;I$1*2-1))&lt;TRANSPOSE(ROW(INDIRECT(1&amp;":"&amp;I$1)))+I$1)),ROW(INDIRECT(1&amp;":"&amp;I$1*2-1))^0)/I$1)/D12)/I$1</f>
        <v>2.4549504707886572E-2</v>
      </c>
      <c r="G12" s="1">
        <f t="shared" ca="1" si="11"/>
        <v>2.7414709848078966</v>
      </c>
      <c r="O12" s="1"/>
      <c r="P12" s="1"/>
    </row>
    <row r="13" spans="1:23" x14ac:dyDescent="0.25">
      <c r="A13" s="1">
        <v>2.8411200080598671</v>
      </c>
      <c r="B13" s="10">
        <f t="array" aca="1" ref="B13" ca="1">MAX(ABS(MMULT(N(OFFSET(A11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3.9368901395295808E-2</v>
      </c>
      <c r="C13" s="3">
        <f t="array" aca="1" ref="C13" ca="1">SUM((MMULT(N(OFFSET(A11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13*(ABS(ROW(INDIRECT(1&amp;":"&amp;I$1*2-1))-I$1)&lt;I$1/2))/I$1</f>
        <v>2.6190155370669911E-2</v>
      </c>
      <c r="D13" s="3">
        <f t="array" aca="1" ref="D13" ca="1">MAX(ABS(MMULT(TRANSPOSE((MMULT(N(OFFSET(A11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13*(ROW(INDIRECT("1:"&amp;I$1*2-1))&gt;=(I$1-J$1)/2+TRANSPOSE(ROW(INDIRECT(1&amp;":"&amp;I$1))))*(ROW(INDIRECT("1:"&amp;I$1*2-1))&lt;TRANSPOSE(ROW(INDIRECT(1&amp;":"&amp;I$1)))+(I$1+J$1)/2)),ROW(INDIRECT(1&amp;":"&amp;I$1*2-1))^0)/J$1-MMULT(TRANSPOSE((MMULT(N(OFFSET(A11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13*(ROW(INDIRECT("1:"&amp;I$1*2-1))&gt;=TRANSPOSE(ROW(INDIRECT(1&amp;":"&amp;I$1))))*(ROW(INDIRECT("1:"&amp;I$1*2-1))&lt;TRANSPOSE(ROW(INDIRECT(1&amp;":"&amp;I$1)))+I$1)),ROW(INDIRECT(1&amp;":"&amp;I$1*2-1))^0)/I$1))</f>
        <v>0.35579245294829592</v>
      </c>
      <c r="E13" s="3">
        <f t="array" aca="1" ref="E13" ca="1">SUM((MMULT(TRANSPOSE((MMULT(N(OFFSET(A11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13*(ROW(INDIRECT("1:"&amp;I$1*2-1))&gt;=(I$1-J$1)/2+TRANSPOSE(ROW(INDIRECT(1&amp;":"&amp;I$1))))*(ROW(INDIRECT("1:"&amp;I$1*2-1))&lt;TRANSPOSE(ROW(INDIRECT(1&amp;":"&amp;I$1)))+(I$1+J$1)/2)),ROW(INDIRECT(1&amp;":"&amp;I$1*2-1))^0)/J$1-MMULT(TRANSPOSE((MMULT(N(OFFSET(A11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13*(ROW(INDIRECT("1:"&amp;I$1*2-1))&gt;=TRANSPOSE(ROW(INDIRECT(1&amp;":"&amp;I$1))))*(ROW(INDIRECT("1:"&amp;I$1*2-1))&lt;TRANSPOSE(ROW(INDIRECT(1&amp;":"&amp;I$1)))+I$1)),ROW(INDIRECT(1&amp;":"&amp;I$1*2-1))^0)/I$1)/D13)/I$1</f>
        <v>9.8493883618803405E-3</v>
      </c>
      <c r="G13" s="1">
        <f t="shared" ca="1" si="11"/>
        <v>2.7414709848078966</v>
      </c>
    </row>
    <row r="14" spans="1:23" x14ac:dyDescent="0.25">
      <c r="A14" s="1">
        <v>2.6918048654698916</v>
      </c>
      <c r="B14" s="10">
        <f t="array" aca="1" ref="B14" ca="1">MAX(ABS(MMULT(N(OFFSET(A12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3.9232427450826446E-2</v>
      </c>
      <c r="C14" s="3">
        <f t="array" aca="1" ref="C14" ca="1">SUM((MMULT(N(OFFSET(A12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14*(ABS(ROW(INDIRECT(1&amp;":"&amp;I$1*2-1))-I$1)&lt;I$1/2))/I$1</f>
        <v>-2.0149548956165386E-2</v>
      </c>
      <c r="D14" s="3">
        <f t="array" aca="1" ref="D14" ca="1">MAX(ABS(MMULT(TRANSPOSE((MMULT(N(OFFSET(A12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14*(ROW(INDIRECT("1:"&amp;I$1*2-1))&gt;=(I$1-J$1)/2+TRANSPOSE(ROW(INDIRECT(1&amp;":"&amp;I$1))))*(ROW(INDIRECT("1:"&amp;I$1*2-1))&lt;TRANSPOSE(ROW(INDIRECT(1&amp;":"&amp;I$1)))+(I$1+J$1)/2)),ROW(INDIRECT(1&amp;":"&amp;I$1*2-1))^0)/J$1-MMULT(TRANSPOSE((MMULT(N(OFFSET(A12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14*(ROW(INDIRECT("1:"&amp;I$1*2-1))&gt;=TRANSPOSE(ROW(INDIRECT(1&amp;":"&amp;I$1))))*(ROW(INDIRECT("1:"&amp;I$1*2-1))&lt;TRANSPOSE(ROW(INDIRECT(1&amp;":"&amp;I$1)))+I$1)),ROW(INDIRECT(1&amp;":"&amp;I$1*2-1))^0)/I$1))</f>
        <v>0.35020268115993658</v>
      </c>
      <c r="E14" s="3">
        <f t="array" aca="1" ref="E14" ca="1">SUM((MMULT(TRANSPOSE((MMULT(N(OFFSET(A12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14*(ROW(INDIRECT("1:"&amp;I$1*2-1))&gt;=(I$1-J$1)/2+TRANSPOSE(ROW(INDIRECT(1&amp;":"&amp;I$1))))*(ROW(INDIRECT("1:"&amp;I$1*2-1))&lt;TRANSPOSE(ROW(INDIRECT(1&amp;":"&amp;I$1)))+(I$1+J$1)/2)),ROW(INDIRECT(1&amp;":"&amp;I$1*2-1))^0)/J$1-MMULT(TRANSPOSE((MMULT(N(OFFSET(A12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14*(ROW(INDIRECT("1:"&amp;I$1*2-1))&gt;=TRANSPOSE(ROW(INDIRECT(1&amp;":"&amp;I$1))))*(ROW(INDIRECT("1:"&amp;I$1*2-1))&lt;TRANSPOSE(ROW(INDIRECT(1&amp;":"&amp;I$1)))+I$1)),ROW(INDIRECT(1&amp;":"&amp;I$1*2-1))^0)/I$1)/D14)/I$1</f>
        <v>-7.6986359091171684E-3</v>
      </c>
    </row>
    <row r="15" spans="1:23" x14ac:dyDescent="0.25">
      <c r="A15" s="1">
        <v>2.54921677231038</v>
      </c>
      <c r="B15" s="10">
        <f t="array" aca="1" ref="B15" ca="1">MAX(ABS(MMULT(N(OFFSET(A13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3.8471961471233662E-2</v>
      </c>
      <c r="C15" s="3">
        <f t="array" aca="1" ref="C15" ca="1">SUM((MMULT(N(OFFSET(A13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15*(ABS(ROW(INDIRECT(1&amp;":"&amp;I$1*2-1))-I$1)&lt;I$1/2))/I$1</f>
        <v>-6.6618871067759627E-2</v>
      </c>
      <c r="D15" s="3">
        <f t="array" aca="1" ref="D15" ca="1">MAX(ABS(MMULT(TRANSPOSE((MMULT(N(OFFSET(A13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15*(ROW(INDIRECT("1:"&amp;I$1*2-1))&gt;=(I$1-J$1)/2+TRANSPOSE(ROW(INDIRECT(1&amp;":"&amp;I$1))))*(ROW(INDIRECT("1:"&amp;I$1*2-1))&lt;TRANSPOSE(ROW(INDIRECT(1&amp;":"&amp;I$1)))+(I$1+J$1)/2)),ROW(INDIRECT(1&amp;":"&amp;I$1*2-1))^0)/J$1-MMULT(TRANSPOSE((MMULT(N(OFFSET(A13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15*(ROW(INDIRECT("1:"&amp;I$1*2-1))&gt;=TRANSPOSE(ROW(INDIRECT(1&amp;":"&amp;I$1))))*(ROW(INDIRECT("1:"&amp;I$1*2-1))&lt;TRANSPOSE(ROW(INDIRECT(1&amp;":"&amp;I$1)))+I$1)),ROW(INDIRECT(1&amp;":"&amp;I$1*2-1))^0)/I$1))</f>
        <v>0.39317058941072491</v>
      </c>
      <c r="E15" s="3">
        <f t="array" aca="1" ref="E15" ca="1">SUM((MMULT(TRANSPOSE((MMULT(N(OFFSET(A13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15*(ROW(INDIRECT("1:"&amp;I$1*2-1))&gt;=(I$1-J$1)/2+TRANSPOSE(ROW(INDIRECT(1&amp;":"&amp;I$1))))*(ROW(INDIRECT("1:"&amp;I$1*2-1))&lt;TRANSPOSE(ROW(INDIRECT(1&amp;":"&amp;I$1)))+(I$1+J$1)/2)),ROW(INDIRECT(1&amp;":"&amp;I$1*2-1))^0)/J$1-MMULT(TRANSPOSE((MMULT(N(OFFSET(A13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15*(ROW(INDIRECT("1:"&amp;I$1*2-1))&gt;=TRANSPOSE(ROW(INDIRECT(1&amp;":"&amp;I$1))))*(ROW(INDIRECT("1:"&amp;I$1*2-1))&lt;TRANSPOSE(ROW(INDIRECT(1&amp;":"&amp;I$1)))+I$1)),ROW(INDIRECT(1&amp;":"&amp;I$1*2-1))^0)/I$1)/D15)/I$1</f>
        <v>-2.2671704063633447E-2</v>
      </c>
    </row>
    <row r="16" spans="1:23" x14ac:dyDescent="0.25">
      <c r="A16" s="1">
        <v>2.4284386812576564</v>
      </c>
      <c r="B16" s="10">
        <f t="array" aca="1" ref="B16" ca="1">MAX(ABS(MMULT(N(OFFSET(A14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3.3661491087844997E-2</v>
      </c>
      <c r="C16" s="3">
        <f t="array" aca="1" ref="C16" ca="1">SUM((MMULT(N(OFFSET(A14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16*(ABS(ROW(INDIRECT(1&amp;":"&amp;I$1*2-1))-I$1)&lt;I$1/2))/I$1</f>
        <v>-0.1240601374031898</v>
      </c>
      <c r="D16" s="3">
        <f t="array" aca="1" ref="D16" ca="1">MAX(ABS(MMULT(TRANSPOSE((MMULT(N(OFFSET(A14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16*(ROW(INDIRECT("1:"&amp;I$1*2-1))&gt;=(I$1-J$1)/2+TRANSPOSE(ROW(INDIRECT(1&amp;":"&amp;I$1))))*(ROW(INDIRECT("1:"&amp;I$1*2-1))&lt;TRANSPOSE(ROW(INDIRECT(1&amp;":"&amp;I$1)))+(I$1+J$1)/2)),ROW(INDIRECT(1&amp;":"&amp;I$1*2-1))^0)/J$1-MMULT(TRANSPOSE((MMULT(N(OFFSET(A14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16*(ROW(INDIRECT("1:"&amp;I$1*2-1))&gt;=TRANSPOSE(ROW(INDIRECT(1&amp;":"&amp;I$1))))*(ROW(INDIRECT("1:"&amp;I$1*2-1))&lt;TRANSPOSE(ROW(INDIRECT(1&amp;":"&amp;I$1)))+I$1)),ROW(INDIRECT(1&amp;":"&amp;I$1*2-1))^0)/I$1))</f>
        <v>0.44619693215138839</v>
      </c>
      <c r="E16" s="3">
        <f t="array" aca="1" ref="E16" ca="1">SUM((MMULT(TRANSPOSE((MMULT(N(OFFSET(A14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16*(ROW(INDIRECT("1:"&amp;I$1*2-1))&gt;=(I$1-J$1)/2+TRANSPOSE(ROW(INDIRECT(1&amp;":"&amp;I$1))))*(ROW(INDIRECT("1:"&amp;I$1*2-1))&lt;TRANSPOSE(ROW(INDIRECT(1&amp;":"&amp;I$1)))+(I$1+J$1)/2)),ROW(INDIRECT(1&amp;":"&amp;I$1*2-1))^0)/J$1-MMULT(TRANSPOSE((MMULT(N(OFFSET(A14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16*(ROW(INDIRECT("1:"&amp;I$1*2-1))&gt;=TRANSPOSE(ROW(INDIRECT(1&amp;":"&amp;I$1))))*(ROW(INDIRECT("1:"&amp;I$1*2-1))&lt;TRANSPOSE(ROW(INDIRECT(1&amp;":"&amp;I$1)))+I$1)),ROW(INDIRECT(1&amp;":"&amp;I$1*2-1))^0)/I$1)/D16)/I$1</f>
        <v>-3.7202626037840095E-2</v>
      </c>
    </row>
    <row r="17" spans="1:24" x14ac:dyDescent="0.25">
      <c r="A17" s="1">
        <v>2.3431975046920721</v>
      </c>
      <c r="B17" s="10">
        <f t="array" aca="1" ref="B17" ca="1">MAX(ABS(MMULT(N(OFFSET(A15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3.0784420566237536E-2</v>
      </c>
      <c r="C17" s="3">
        <f t="array" aca="1" ref="C17" ca="1">SUM((MMULT(N(OFFSET(A15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17*(ABS(ROW(INDIRECT(1&amp;":"&amp;I$1*2-1))-I$1)&lt;I$1/2))/I$1</f>
        <v>-0.17961985845245543</v>
      </c>
      <c r="D17" s="3">
        <f t="array" aca="1" ref="D17" ca="1">MAX(ABS(MMULT(TRANSPOSE((MMULT(N(OFFSET(A15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17*(ROW(INDIRECT("1:"&amp;I$1*2-1))&gt;=(I$1-J$1)/2+TRANSPOSE(ROW(INDIRECT(1&amp;":"&amp;I$1))))*(ROW(INDIRECT("1:"&amp;I$1*2-1))&lt;TRANSPOSE(ROW(INDIRECT(1&amp;":"&amp;I$1)))+(I$1+J$1)/2)),ROW(INDIRECT(1&amp;":"&amp;I$1*2-1))^0)/J$1-MMULT(TRANSPOSE((MMULT(N(OFFSET(A15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17*(ROW(INDIRECT("1:"&amp;I$1*2-1))&gt;=TRANSPOSE(ROW(INDIRECT(1&amp;":"&amp;I$1))))*(ROW(INDIRECT("1:"&amp;I$1*2-1))&lt;TRANSPOSE(ROW(INDIRECT(1&amp;":"&amp;I$1)))+I$1)),ROW(INDIRECT(1&amp;":"&amp;I$1*2-1))^0)/I$1))</f>
        <v>0.43615396017106622</v>
      </c>
      <c r="E17" s="3">
        <f t="array" aca="1" ref="E17" ca="1">SUM((MMULT(TRANSPOSE((MMULT(N(OFFSET(A15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17*(ROW(INDIRECT("1:"&amp;I$1*2-1))&gt;=(I$1-J$1)/2+TRANSPOSE(ROW(INDIRECT(1&amp;":"&amp;I$1))))*(ROW(INDIRECT("1:"&amp;I$1*2-1))&lt;TRANSPOSE(ROW(INDIRECT(1&amp;":"&amp;I$1)))+(I$1+J$1)/2)),ROW(INDIRECT(1&amp;":"&amp;I$1*2-1))^0)/J$1-MMULT(TRANSPOSE((MMULT(N(OFFSET(A15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17*(ROW(INDIRECT("1:"&amp;I$1*2-1))&gt;=TRANSPOSE(ROW(INDIRECT(1&amp;":"&amp;I$1))))*(ROW(INDIRECT("1:"&amp;I$1*2-1))&lt;TRANSPOSE(ROW(INDIRECT(1&amp;":"&amp;I$1)))+I$1)),ROW(INDIRECT(1&amp;":"&amp;I$1*2-1))^0)/I$1)/D17)/I$1</f>
        <v>-5.5103914109493154E-2</v>
      </c>
    </row>
    <row r="18" spans="1:24" x14ac:dyDescent="0.25">
      <c r="A18" s="1">
        <v>2.3050106417714167</v>
      </c>
      <c r="B18" s="10">
        <f t="array" aca="1" ref="B18" ca="1">MAX(ABS(MMULT(N(OFFSET(A16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3.6405441283336781E-2</v>
      </c>
      <c r="C18" s="3">
        <f t="array" aca="1" ref="C18" ca="1">SUM((MMULT(N(OFFSET(A16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18*(ABS(ROW(INDIRECT(1&amp;":"&amp;I$1*2-1))-I$1)&lt;I$1/2))/I$1</f>
        <v>-0.17961985845245312</v>
      </c>
      <c r="D18" s="3">
        <f t="array" aca="1" ref="D18" ca="1">MAX(ABS(MMULT(TRANSPOSE((MMULT(N(OFFSET(A16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18*(ROW(INDIRECT("1:"&amp;I$1*2-1))&gt;=(I$1-J$1)/2+TRANSPOSE(ROW(INDIRECT(1&amp;":"&amp;I$1))))*(ROW(INDIRECT("1:"&amp;I$1*2-1))&lt;TRANSPOSE(ROW(INDIRECT(1&amp;":"&amp;I$1)))+(I$1+J$1)/2)),ROW(INDIRECT(1&amp;":"&amp;I$1*2-1))^0)/J$1-MMULT(TRANSPOSE((MMULT(N(OFFSET(A16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18*(ROW(INDIRECT("1:"&amp;I$1*2-1))&gt;=TRANSPOSE(ROW(INDIRECT(1&amp;":"&amp;I$1))))*(ROW(INDIRECT("1:"&amp;I$1*2-1))&lt;TRANSPOSE(ROW(INDIRECT(1&amp;":"&amp;I$1)))+I$1)),ROW(INDIRECT(1&amp;":"&amp;I$1*2-1))^0)/I$1))</f>
        <v>0.32143609029072451</v>
      </c>
      <c r="E18" s="3">
        <f t="array" aca="1" ref="E18" ca="1">SUM((MMULT(TRANSPOSE((MMULT(N(OFFSET(A16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18*(ROW(INDIRECT("1:"&amp;I$1*2-1))&gt;=(I$1-J$1)/2+TRANSPOSE(ROW(INDIRECT(1&amp;":"&amp;I$1))))*(ROW(INDIRECT("1:"&amp;I$1*2-1))&lt;TRANSPOSE(ROW(INDIRECT(1&amp;":"&amp;I$1)))+(I$1+J$1)/2)),ROW(INDIRECT(1&amp;":"&amp;I$1*2-1))^0)/J$1-MMULT(TRANSPOSE((MMULT(N(OFFSET(A16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18*(ROW(INDIRECT("1:"&amp;I$1*2-1))&gt;=TRANSPOSE(ROW(INDIRECT(1&amp;":"&amp;I$1))))*(ROW(INDIRECT("1:"&amp;I$1*2-1))&lt;TRANSPOSE(ROW(INDIRECT(1&amp;":"&amp;I$1)))+I$1)),ROW(INDIRECT(1&amp;":"&amp;I$1*2-1))^0)/I$1)/D18)/I$1</f>
        <v>-7.4770043208415557E-2</v>
      </c>
    </row>
    <row r="19" spans="1:24" x14ac:dyDescent="0.25">
      <c r="A19" s="1">
        <v>2.3224698823349028</v>
      </c>
      <c r="B19" s="10">
        <f t="array" aca="1" ref="B19" ca="1">MAX(ABS(MMULT(N(OFFSET(A17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3.9762947988327468E-2</v>
      </c>
      <c r="C19" s="3">
        <f t="array" aca="1" ref="C19" ca="1">SUM((MMULT(N(OFFSET(A17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19*(ABS(ROW(INDIRECT(1&amp;":"&amp;I$1*2-1))-I$1)&lt;I$1/2))/I$1</f>
        <v>-0.17961985845245407</v>
      </c>
      <c r="D19" s="3">
        <f t="array" aca="1" ref="D19" ca="1">MAX(ABS(MMULT(TRANSPOSE((MMULT(N(OFFSET(A17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19*(ROW(INDIRECT("1:"&amp;I$1*2-1))&gt;=(I$1-J$1)/2+TRANSPOSE(ROW(INDIRECT(1&amp;":"&amp;I$1))))*(ROW(INDIRECT("1:"&amp;I$1*2-1))&lt;TRANSPOSE(ROW(INDIRECT(1&amp;":"&amp;I$1)))+(I$1+J$1)/2)),ROW(INDIRECT(1&amp;":"&amp;I$1*2-1))^0)/J$1-MMULT(TRANSPOSE((MMULT(N(OFFSET(A17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19*(ROW(INDIRECT("1:"&amp;I$1*2-1))&gt;=TRANSPOSE(ROW(INDIRECT(1&amp;":"&amp;I$1))))*(ROW(INDIRECT("1:"&amp;I$1*2-1))&lt;TRANSPOSE(ROW(INDIRECT(1&amp;":"&amp;I$1)))+I$1)),ROW(INDIRECT(1&amp;":"&amp;I$1*2-1))^0)/I$1))</f>
        <v>0.37580466666649032</v>
      </c>
      <c r="E19" s="3">
        <f t="array" aca="1" ref="E19" ca="1">SUM((MMULT(TRANSPOSE((MMULT(N(OFFSET(A17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19*(ROW(INDIRECT("1:"&amp;I$1*2-1))&gt;=(I$1-J$1)/2+TRANSPOSE(ROW(INDIRECT(1&amp;":"&amp;I$1))))*(ROW(INDIRECT("1:"&amp;I$1*2-1))&lt;TRANSPOSE(ROW(INDIRECT(1&amp;":"&amp;I$1)))+(I$1+J$1)/2)),ROW(INDIRECT(1&amp;":"&amp;I$1*2-1))^0)/J$1-MMULT(TRANSPOSE((MMULT(N(OFFSET(A17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17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19*(ROW(INDIRECT("1:"&amp;I$1*2-1))&gt;=TRANSPOSE(ROW(INDIRECT(1&amp;":"&amp;I$1))))*(ROW(INDIRECT("1:"&amp;I$1*2-1))&lt;TRANSPOSE(ROW(INDIRECT(1&amp;":"&amp;I$1)))+I$1)),ROW(INDIRECT(1&amp;":"&amp;I$1*2-1))^0)/I$1)/D19)/I$1</f>
        <v>-6.3952878959618695E-2</v>
      </c>
    </row>
    <row r="20" spans="1:24" x14ac:dyDescent="0.25">
      <c r="A20" s="1">
        <v>2.4007072110246219</v>
      </c>
      <c r="B20" s="10">
        <f t="array" aca="1" ref="B20" ca="1">MAX(ABS(MMULT(N(OFFSET(A18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4.1406354944883983E-2</v>
      </c>
      <c r="C20" s="3">
        <f t="array" aca="1" ref="C20" ca="1">SUM((MMULT(N(OFFSET(A18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20*(ABS(ROW(INDIRECT(1&amp;":"&amp;I$1*2-1))-I$1)&lt;I$1/2))/I$1</f>
        <v>-0.17633094332116594</v>
      </c>
      <c r="D20" s="3">
        <f t="array" aca="1" ref="D20" ca="1">MAX(ABS(MMULT(TRANSPOSE((MMULT(N(OFFSET(A18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20*(ROW(INDIRECT("1:"&amp;I$1*2-1))&gt;=(I$1-J$1)/2+TRANSPOSE(ROW(INDIRECT(1&amp;":"&amp;I$1))))*(ROW(INDIRECT("1:"&amp;I$1*2-1))&lt;TRANSPOSE(ROW(INDIRECT(1&amp;":"&amp;I$1)))+(I$1+J$1)/2)),ROW(INDIRECT(1&amp;":"&amp;I$1*2-1))^0)/J$1-MMULT(TRANSPOSE((MMULT(N(OFFSET(A18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20*(ROW(INDIRECT("1:"&amp;I$1*2-1))&gt;=TRANSPOSE(ROW(INDIRECT(1&amp;":"&amp;I$1))))*(ROW(INDIRECT("1:"&amp;I$1*2-1))&lt;TRANSPOSE(ROW(INDIRECT(1&amp;":"&amp;I$1)))+I$1)),ROW(INDIRECT(1&amp;":"&amp;I$1*2-1))^0)/I$1))</f>
        <v>0.4960568871487645</v>
      </c>
      <c r="E20" s="3">
        <f t="array" aca="1" ref="E20" ca="1">SUM((MMULT(TRANSPOSE((MMULT(N(OFFSET(A18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20*(ROW(INDIRECT("1:"&amp;I$1*2-1))&gt;=(I$1-J$1)/2+TRANSPOSE(ROW(INDIRECT(1&amp;":"&amp;I$1))))*(ROW(INDIRECT("1:"&amp;I$1*2-1))&lt;TRANSPOSE(ROW(INDIRECT(1&amp;":"&amp;I$1)))+(I$1+J$1)/2)),ROW(INDIRECT(1&amp;":"&amp;I$1*2-1))^0)/J$1-MMULT(TRANSPOSE((MMULT(N(OFFSET(A18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18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20*(ROW(INDIRECT("1:"&amp;I$1*2-1))&gt;=TRANSPOSE(ROW(INDIRECT(1&amp;":"&amp;I$1))))*(ROW(INDIRECT("1:"&amp;I$1*2-1))&lt;TRANSPOSE(ROW(INDIRECT(1&amp;":"&amp;I$1)))+I$1)),ROW(INDIRECT(1&amp;":"&amp;I$1*2-1))^0)/I$1)/D20)/I$1</f>
        <v>-4.7562531968159537E-2</v>
      </c>
      <c r="U20" s="1"/>
    </row>
    <row r="21" spans="1:24" x14ac:dyDescent="0.25">
      <c r="A21" s="1">
        <v>2.5410757253368614</v>
      </c>
      <c r="B21" s="10">
        <f t="array" aca="1" ref="B21" ca="1">MAX(ABS(MMULT(N(OFFSET(A19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5.6890900771056074E-2</v>
      </c>
      <c r="C21" s="3">
        <f t="array" aca="1" ref="C21" ca="1">SUM((MMULT(N(OFFSET(A19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21*(ABS(ROW(INDIRECT(1&amp;":"&amp;I$1*2-1))-I$1)&lt;I$1/2))/I$1</f>
        <v>-0.12315279722594714</v>
      </c>
      <c r="D21" s="3">
        <f t="array" aca="1" ref="D21" ca="1">MAX(ABS(MMULT(TRANSPOSE((MMULT(N(OFFSET(A19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21*(ROW(INDIRECT("1:"&amp;I$1*2-1))&gt;=(I$1-J$1)/2+TRANSPOSE(ROW(INDIRECT(1&amp;":"&amp;I$1))))*(ROW(INDIRECT("1:"&amp;I$1*2-1))&lt;TRANSPOSE(ROW(INDIRECT(1&amp;":"&amp;I$1)))+(I$1+J$1)/2)),ROW(INDIRECT(1&amp;":"&amp;I$1*2-1))^0)/J$1-MMULT(TRANSPOSE((MMULT(N(OFFSET(A19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21*(ROW(INDIRECT("1:"&amp;I$1*2-1))&gt;=TRANSPOSE(ROW(INDIRECT(1&amp;":"&amp;I$1))))*(ROW(INDIRECT("1:"&amp;I$1*2-1))&lt;TRANSPOSE(ROW(INDIRECT(1&amp;":"&amp;I$1)))+I$1)),ROW(INDIRECT(1&amp;":"&amp;I$1*2-1))^0)/I$1))</f>
        <v>0.44668496044807354</v>
      </c>
      <c r="E21" s="3">
        <f t="array" aca="1" ref="E21" ca="1">SUM((MMULT(TRANSPOSE((MMULT(N(OFFSET(A19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21*(ROW(INDIRECT("1:"&amp;I$1*2-1))&gt;=(I$1-J$1)/2+TRANSPOSE(ROW(INDIRECT(1&amp;":"&amp;I$1))))*(ROW(INDIRECT("1:"&amp;I$1*2-1))&lt;TRANSPOSE(ROW(INDIRECT(1&amp;":"&amp;I$1)))+(I$1+J$1)/2)),ROW(INDIRECT(1&amp;":"&amp;I$1*2-1))^0)/J$1-MMULT(TRANSPOSE((MMULT(N(OFFSET(A19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19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21*(ROW(INDIRECT("1:"&amp;I$1*2-1))&gt;=TRANSPOSE(ROW(INDIRECT(1&amp;":"&amp;I$1))))*(ROW(INDIRECT("1:"&amp;I$1*2-1))&lt;TRANSPOSE(ROW(INDIRECT(1&amp;":"&amp;I$1)))+I$1)),ROW(INDIRECT(1&amp;":"&amp;I$1*2-1))^0)/I$1)/D21)/I$1</f>
        <v>-3.6890188050456366E-2</v>
      </c>
    </row>
    <row r="22" spans="1:24" x14ac:dyDescent="0.25">
      <c r="A22" s="1">
        <v>2.741065506573408</v>
      </c>
      <c r="B22" s="1"/>
      <c r="T22" s="1"/>
      <c r="U22" s="1"/>
      <c r="V22" s="1"/>
      <c r="W22" s="1"/>
    </row>
    <row r="23" spans="1:24" x14ac:dyDescent="0.25">
      <c r="A23" s="1">
        <v>2.9944596744296081</v>
      </c>
      <c r="B23" s="1"/>
      <c r="O23" s="1"/>
      <c r="T23" s="1"/>
      <c r="U23" s="1"/>
      <c r="V23" s="1"/>
      <c r="W23" s="1"/>
      <c r="X23" s="1"/>
    </row>
    <row r="24" spans="1:24" x14ac:dyDescent="0.25">
      <c r="T24" s="1"/>
      <c r="U24" s="1"/>
      <c r="V24" s="1"/>
      <c r="W24" s="1"/>
    </row>
    <row r="25" spans="1:24" x14ac:dyDescent="0.25">
      <c r="T25" s="1"/>
      <c r="U25" s="1"/>
      <c r="V25" s="1"/>
      <c r="W25" s="1"/>
    </row>
    <row r="26" spans="1:24" x14ac:dyDescent="0.25">
      <c r="G26" s="1"/>
      <c r="T26" s="1"/>
      <c r="U26" s="1"/>
      <c r="V26" s="1"/>
      <c r="W26" s="1"/>
    </row>
    <row r="27" spans="1:24" x14ac:dyDescent="0.25">
      <c r="G27" s="1"/>
      <c r="T27" s="1"/>
      <c r="U27" s="1"/>
      <c r="V27" s="1"/>
      <c r="W27" s="1"/>
    </row>
    <row r="28" spans="1:24" x14ac:dyDescent="0.25">
      <c r="G28" s="1"/>
      <c r="T28" s="1"/>
      <c r="U28" s="1"/>
      <c r="V28" s="1"/>
      <c r="W28" s="1"/>
    </row>
    <row r="29" spans="1:24" x14ac:dyDescent="0.25">
      <c r="G29" s="1"/>
      <c r="T29" s="1"/>
      <c r="U29" s="1"/>
      <c r="V29" s="1"/>
      <c r="W29" s="1"/>
    </row>
    <row r="30" spans="1:24" x14ac:dyDescent="0.25">
      <c r="G30" s="1"/>
      <c r="T30" s="1"/>
      <c r="U30" s="1"/>
      <c r="V30" s="1"/>
      <c r="W30" s="1"/>
    </row>
    <row r="31" spans="1:24" x14ac:dyDescent="0.25">
      <c r="G31" s="1"/>
      <c r="T31" s="1"/>
      <c r="U31" s="1"/>
      <c r="V31" s="1"/>
      <c r="W31" s="1"/>
    </row>
    <row r="32" spans="1:24" x14ac:dyDescent="0.25">
      <c r="G32" s="1"/>
      <c r="T32" s="1"/>
      <c r="U32" s="1"/>
      <c r="V32" s="1"/>
      <c r="W32" s="1"/>
    </row>
    <row r="33" spans="7:23" x14ac:dyDescent="0.25">
      <c r="G33" s="1"/>
      <c r="T33" s="1"/>
      <c r="U33" s="1"/>
      <c r="V33" s="1"/>
      <c r="W33" s="1"/>
    </row>
    <row r="34" spans="7:23" x14ac:dyDescent="0.25">
      <c r="G34" s="1"/>
      <c r="T34" s="1"/>
      <c r="U34" s="1"/>
      <c r="V34" s="1"/>
      <c r="W34" s="1"/>
    </row>
    <row r="35" spans="7:23" x14ac:dyDescent="0.25">
      <c r="G35" s="1"/>
      <c r="T35" s="1"/>
      <c r="U35" s="1"/>
      <c r="V35" s="1"/>
      <c r="W35" s="1"/>
    </row>
    <row r="36" spans="7:23" x14ac:dyDescent="0.25">
      <c r="G36" s="1"/>
      <c r="T36" s="1"/>
      <c r="U36" s="1"/>
      <c r="V36" s="1"/>
      <c r="W36" s="1"/>
    </row>
    <row r="37" spans="7:23" x14ac:dyDescent="0.25">
      <c r="G37" s="1"/>
      <c r="T37" s="1"/>
      <c r="U37" s="1"/>
      <c r="V37" s="1"/>
      <c r="W37" s="1"/>
    </row>
    <row r="38" spans="7:23" x14ac:dyDescent="0.25">
      <c r="G38" s="1"/>
      <c r="T38" s="1"/>
      <c r="U38" s="1"/>
      <c r="V38" s="1"/>
      <c r="W38" s="1"/>
    </row>
    <row r="39" spans="7:23" x14ac:dyDescent="0.25">
      <c r="G39" s="1"/>
      <c r="T39" s="1"/>
      <c r="U39" s="1"/>
      <c r="V39" s="1"/>
      <c r="W39" s="1"/>
    </row>
    <row r="40" spans="7:23" x14ac:dyDescent="0.25">
      <c r="G40" s="1"/>
      <c r="T40" s="1"/>
      <c r="U40" s="1"/>
      <c r="V40" s="1"/>
      <c r="W40" s="1"/>
    </row>
    <row r="41" spans="7:23" x14ac:dyDescent="0.25">
      <c r="G41" s="1"/>
      <c r="T41" s="1"/>
      <c r="U41" s="1"/>
      <c r="V41" s="1"/>
      <c r="W41" s="1"/>
    </row>
    <row r="42" spans="7:23" x14ac:dyDescent="0.25">
      <c r="G42" s="1"/>
      <c r="T42" s="1"/>
      <c r="U42" s="1"/>
      <c r="V42" s="1"/>
      <c r="W42" s="1"/>
    </row>
    <row r="43" spans="7:23" x14ac:dyDescent="0.25">
      <c r="G43" s="1"/>
      <c r="T43" s="1"/>
      <c r="U43" s="1"/>
      <c r="V43" s="1"/>
      <c r="W43" s="1"/>
    </row>
    <row r="44" spans="7:23" x14ac:dyDescent="0.25">
      <c r="G44" s="1"/>
      <c r="T44" s="1"/>
      <c r="U44" s="1"/>
      <c r="V44" s="1"/>
      <c r="W44" s="1"/>
    </row>
    <row r="45" spans="7:23" x14ac:dyDescent="0.25">
      <c r="G45" s="1"/>
      <c r="T45" s="1"/>
      <c r="U45" s="1"/>
      <c r="V45" s="1"/>
      <c r="W45" s="1"/>
    </row>
    <row r="46" spans="7:23" x14ac:dyDescent="0.25">
      <c r="G46" s="1"/>
      <c r="T46" s="1"/>
      <c r="U46" s="1"/>
      <c r="V46" s="1"/>
      <c r="W46" s="1"/>
    </row>
    <row r="47" spans="7:23" x14ac:dyDescent="0.25">
      <c r="G47" s="1"/>
    </row>
    <row r="48" spans="7:23" x14ac:dyDescent="0.25">
      <c r="G48" s="1"/>
    </row>
    <row r="49" spans="3:7" x14ac:dyDescent="0.25">
      <c r="G49" s="1"/>
    </row>
    <row r="50" spans="3:7" x14ac:dyDescent="0.25">
      <c r="G50" s="1"/>
    </row>
    <row r="51" spans="3:7" x14ac:dyDescent="0.25">
      <c r="G51" s="1"/>
    </row>
    <row r="52" spans="3:7" x14ac:dyDescent="0.25">
      <c r="G52" s="1"/>
    </row>
    <row r="53" spans="3:7" x14ac:dyDescent="0.25">
      <c r="G53" s="1"/>
    </row>
    <row r="54" spans="3:7" x14ac:dyDescent="0.25">
      <c r="G54" s="1"/>
    </row>
    <row r="55" spans="3:7" x14ac:dyDescent="0.25">
      <c r="G55" s="1"/>
    </row>
    <row r="56" spans="3:7" x14ac:dyDescent="0.25">
      <c r="G56" s="1"/>
    </row>
    <row r="57" spans="3:7" x14ac:dyDescent="0.25">
      <c r="G57" s="1"/>
    </row>
    <row r="58" spans="3:7" x14ac:dyDescent="0.25">
      <c r="G58" s="1"/>
    </row>
    <row r="59" spans="3:7" x14ac:dyDescent="0.25">
      <c r="G59" s="1"/>
    </row>
    <row r="60" spans="3:7" x14ac:dyDescent="0.25">
      <c r="G60" s="1"/>
    </row>
    <row r="61" spans="3:7" x14ac:dyDescent="0.25">
      <c r="C61" s="1"/>
      <c r="D61" s="1"/>
      <c r="G61" s="1"/>
    </row>
    <row r="62" spans="3:7" x14ac:dyDescent="0.25">
      <c r="G62" s="1"/>
    </row>
    <row r="63" spans="3:7" x14ac:dyDescent="0.25">
      <c r="G63" s="1"/>
    </row>
    <row r="64" spans="3:7" x14ac:dyDescent="0.25">
      <c r="G64" s="1"/>
    </row>
    <row r="65" spans="7:7" x14ac:dyDescent="0.25">
      <c r="G65" s="1"/>
    </row>
    <row r="66" spans="7:7" x14ac:dyDescent="0.25">
      <c r="G66" s="1"/>
    </row>
    <row r="67" spans="7:7" x14ac:dyDescent="0.25">
      <c r="G67" s="1"/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1" spans="7:7" x14ac:dyDescent="0.25">
      <c r="G71" s="1"/>
    </row>
    <row r="72" spans="7:7" x14ac:dyDescent="0.25">
      <c r="G72" s="1"/>
    </row>
    <row r="73" spans="7:7" x14ac:dyDescent="0.25">
      <c r="G73" s="1"/>
    </row>
    <row r="74" spans="7:7" x14ac:dyDescent="0.25">
      <c r="G74" s="1"/>
    </row>
    <row r="75" spans="7:7" x14ac:dyDescent="0.25">
      <c r="G75" s="1"/>
    </row>
    <row r="76" spans="7:7" x14ac:dyDescent="0.25">
      <c r="G76" s="1"/>
    </row>
    <row r="77" spans="7:7" x14ac:dyDescent="0.25">
      <c r="G77" s="1"/>
    </row>
    <row r="78" spans="7:7" x14ac:dyDescent="0.25">
      <c r="G78" s="1"/>
    </row>
  </sheetData>
  <conditionalFormatting sqref="L1:N1">
    <cfRule type="expression" dxfId="2" priority="1">
      <formula>ABS(L1-C3)&gt;0.00000000000001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zoomScale="175" zoomScaleNormal="1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21" sqref="P21"/>
    </sheetView>
  </sheetViews>
  <sheetFormatPr defaultRowHeight="15" x14ac:dyDescent="0.25"/>
  <cols>
    <col min="2" max="2" width="12.5703125" bestFit="1" customWidth="1"/>
    <col min="3" max="3" width="13.140625" customWidth="1"/>
    <col min="4" max="4" width="12.85546875" customWidth="1"/>
    <col min="5" max="5" width="13" customWidth="1"/>
    <col min="6" max="6" width="6.140625" customWidth="1"/>
    <col min="7" max="7" width="10.28515625" bestFit="1" customWidth="1"/>
    <col min="8" max="8" width="13.28515625" customWidth="1"/>
    <col min="9" max="9" width="11" customWidth="1"/>
    <col min="10" max="10" width="12.5703125" customWidth="1"/>
    <col min="11" max="11" width="5.5703125" customWidth="1"/>
    <col min="12" max="12" width="12.85546875" customWidth="1"/>
    <col min="13" max="13" width="12.5703125" customWidth="1"/>
    <col min="14" max="14" width="13.140625" bestFit="1" customWidth="1"/>
    <col min="15" max="15" width="13" customWidth="1"/>
    <col min="16" max="16" width="12.7109375" customWidth="1"/>
    <col min="18" max="18" width="11" customWidth="1"/>
  </cols>
  <sheetData>
    <row r="1" spans="1:22" x14ac:dyDescent="0.25">
      <c r="A1" s="2">
        <v>1.5</v>
      </c>
      <c r="B1" s="1"/>
      <c r="F1">
        <v>0</v>
      </c>
      <c r="G1">
        <f ca="1">OFFSET(A$1,(ROW()&gt;I$1)*(ROW()-I$1)-(ROW()&gt;=I$1*2)*(ROW()-I$1*2+1),)</f>
        <v>1.5</v>
      </c>
      <c r="I1" s="5">
        <v>5</v>
      </c>
      <c r="J1" s="5">
        <v>3</v>
      </c>
      <c r="L1" s="7">
        <f ca="1">M2</f>
        <v>3.9109985061379506E-2</v>
      </c>
      <c r="M1" s="7">
        <f ca="1">P2</f>
        <v>0.36876911325516704</v>
      </c>
      <c r="N1" s="7">
        <f ca="1">Q2</f>
        <v>1.419060886824044E-2</v>
      </c>
      <c r="P1">
        <f t="array" aca="1" ref="P1" ca="1">MAX(ABS(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)</f>
        <v>0.36876911325516809</v>
      </c>
      <c r="Q1">
        <f t="array" aca="1" ref="Q1" ca="1">SUM((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/D3)/I$1</f>
        <v>1.4190608868240284E-2</v>
      </c>
      <c r="U1" s="1"/>
    </row>
    <row r="2" spans="1:22" x14ac:dyDescent="0.25">
      <c r="A2" s="2">
        <v>1.8474039592545228</v>
      </c>
      <c r="B2" s="1"/>
      <c r="C2">
        <f t="array" aca="1" ref="C2" ca="1">SUM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ABS(ROW(INDIRECT(1&amp;":"&amp;I$1*2-1))-I1)&lt;I1/2))/I1</f>
        <v>3.9109985061380484E-2</v>
      </c>
      <c r="D2">
        <f t="array" aca="1" ref="D2" ca="1">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</f>
        <v>-0.444284902814511</v>
      </c>
      <c r="G2">
        <f ca="1">OFFSET(A$1,(ROW()&gt;I$1)*(ROW()-I$1)-(ROW()&gt;=I$1*2)*(ROW()-I$1*2+1),)</f>
        <v>1.5</v>
      </c>
      <c r="I2">
        <f t="array" aca="1" ref="I2" ca="1">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</f>
        <v>1.5</v>
      </c>
      <c r="J2">
        <f t="array" aca="1" ref="J2" ca="1">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</f>
        <v>1.5</v>
      </c>
      <c r="L2" s="9">
        <f ca="1">MAX(L3:L19)</f>
        <v>8.9564579820237578E-2</v>
      </c>
      <c r="M2" s="3">
        <f ca="1">SUM(OFFSET($M3,($I$1)/2,,I$1))/I$1</f>
        <v>3.9109985061379506E-2</v>
      </c>
      <c r="N2">
        <f t="array" aca="1" ref="N2" ca="1">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</f>
        <v>-0.444284902814511</v>
      </c>
      <c r="O2">
        <f t="array" aca="1" ref="O2" ca="1">MMULT(TRANSPOSE((MMULT(N(OFFSET(A1,IF(ROW(INDIRECT(1&amp;":"&amp;I$1*2-1))-I1&gt;=TRANSPOSE(ROW(INDIRECT((I$1-J$1)/2+1&amp;":"&amp;(I$1+J$1)/2))),I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1&gt;=TRANSPOSE(ROW(INDIRECT(1&amp;":"&amp;I$1))),I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</f>
        <v>-0.81305401606967909</v>
      </c>
      <c r="P2" s="3">
        <f ca="1">MAX(P3:P12)</f>
        <v>0.36876911325516704</v>
      </c>
      <c r="Q2" s="3">
        <f ca="1">SUM(OFFSET($Q3,,,I$1))/I$1</f>
        <v>1.419060886824044E-2</v>
      </c>
    </row>
    <row r="3" spans="1:22" x14ac:dyDescent="0.25">
      <c r="A3" s="2">
        <v>2.1794255386042032</v>
      </c>
      <c r="B3" s="6">
        <f t="array" aca="1" ref="B3" ca="1">MAX(ABS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8.9564579820237578E-2</v>
      </c>
      <c r="C3" s="4">
        <f t="array" aca="1" ref="C3" ca="1">SUM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ABS(ROW(INDIRECT(1&amp;":"&amp;I$1*2-1))-I$1)&lt;I$1/2))/I$1</f>
        <v>3.9109985061380484E-2</v>
      </c>
      <c r="D3" s="4">
        <f t="array" aca="1" ref="D3" ca="1">MAX(ABS(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)</f>
        <v>0.36876911325516809</v>
      </c>
      <c r="E3" s="4">
        <f t="array" aca="1" ref="E3" ca="1">SUM((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(I$1-J$1)/2+TRANSPOSE(ROW(INDIRECT(1&amp;":"&amp;I$1))))*(ROW(INDIRECT("1:"&amp;I$1*2-1))&lt;TRANSPOSE(ROW(INDIRECT(1&amp;":"&amp;I$1)))+(I$1+J$1)/2)),ROW(INDIRECT(1&amp;":"&amp;I$1*2-1))^0)/J$1-MMULT(TRANSPOSE((MMULT(N(OFFSET(A1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1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3*(ROW(INDIRECT("1:"&amp;I$1*2-1))&gt;=TRANSPOSE(ROW(INDIRECT(1&amp;":"&amp;I$1))))*(ROW(INDIRECT("1:"&amp;I$1*2-1))&lt;TRANSPOSE(ROW(INDIRECT(1&amp;":"&amp;I$1)))+I$1)),ROW(INDIRECT(1&amp;":"&amp;I$1*2-1))^0)/I$1)/D3)/I$1</f>
        <v>1.4190608868240284E-2</v>
      </c>
      <c r="G3">
        <f ca="1">OFFSET(A$1,(ROW()&gt;I$1)*(ROW()-I$1)-(ROW()&gt;=I$1*2)*(ROW()-I$1*2+1),)</f>
        <v>1.5</v>
      </c>
      <c r="H3" t="b">
        <f t="array" ref="H3:H11">ABS(ROW(1:9)-I1)&lt;I1/2</f>
        <v>0</v>
      </c>
      <c r="I3" s="8">
        <f ca="1">IF(ROW(I1)&lt;$I$1*2,SUM(OFFSET($G1,($I$1-I$1)/2,,I$1))/I$1,"")</f>
        <v>1.5</v>
      </c>
      <c r="J3" s="8">
        <f ca="1">IF(ROW(J1)&lt;$I$1*2,SUM(OFFSET($G1,($I$1-J$1)/2,,J$1))/J$1,"")</f>
        <v>1.5</v>
      </c>
      <c r="L3" s="8">
        <f ca="1">IF(ROW(I1)&lt;$I$1*2,ABS(J3-I3),"")</f>
        <v>0</v>
      </c>
      <c r="M3" s="8">
        <f ca="1">IF(ROW(I1)&lt;$I$1*2,(J3-I3)/L$2,"")</f>
        <v>0</v>
      </c>
      <c r="N3" s="8">
        <f ca="1">IF(ROW(I1)&lt;=$I$1,SUM(OFFSET($M3,($I$1-I$1)/2,,I$1))/I$1,"")</f>
        <v>-0.44428490281451205</v>
      </c>
      <c r="O3" s="8">
        <f ca="1">IF(ROW(J1)&lt;=$I$1,SUM(OFFSET($M3,($I$1-J$1)/2,,J$1))/J$1,"")</f>
        <v>-0.81305401606967909</v>
      </c>
      <c r="P3" s="8">
        <f ca="1">IF(ROW(O1)&lt;=$I$1,ABS(O3-N3),"")</f>
        <v>0.36876911325516704</v>
      </c>
      <c r="Q3" s="8">
        <f ca="1">IF(ROW(I1)&lt;=$I$1,(O3-N3)/P$2,"")</f>
        <v>-1</v>
      </c>
      <c r="T3" s="1"/>
      <c r="U3" s="1"/>
      <c r="V3" s="1"/>
    </row>
    <row r="4" spans="1:22" x14ac:dyDescent="0.25">
      <c r="A4" s="2">
        <v>2.4816387600233343</v>
      </c>
      <c r="B4" s="1">
        <f t="array" aca="1" ref="B4" ca="1">MAX(ABS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8.2577416240471324E-2</v>
      </c>
      <c r="C4">
        <f t="array" aca="1" ref="C4" ca="1">SUM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ABS(ROW(INDIRECT(1&amp;":"&amp;I$1*2-1))-I$1)&lt;I$1/2))/I$1</f>
        <v>6.0310893932266116E-2</v>
      </c>
      <c r="D4">
        <f t="array" aca="1" ref="D4" ca="1">MAX(ABS(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(I$1-J$1)/2+TRANSPOSE(ROW(INDIRECT(1&amp;":"&amp;I$1))))*(ROW(INDIRECT("1:"&amp;I$1*2-1))&lt;TRANSPOSE(ROW(INDIRECT(1&amp;":"&amp;I$1)))+(I$1+J$1)/2)),ROW(INDIRECT(1&amp;":"&amp;I$1*2-1))^0)/J$1-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TRANSPOSE(ROW(INDIRECT(1&amp;":"&amp;I$1))))*(ROW(INDIRECT("1:"&amp;I$1*2-1))&lt;TRANSPOSE(ROW(INDIRECT(1&amp;":"&amp;I$1)))+I$1)),ROW(INDIRECT(1&amp;":"&amp;I$1*2-1))^0)/I$1))</f>
        <v>0.38840552661328831</v>
      </c>
      <c r="E4">
        <f t="array" aca="1" ref="E4" ca="1">SUM((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(I$1-J$1)/2+TRANSPOSE(ROW(INDIRECT(1&amp;":"&amp;I$1))))*(ROW(INDIRECT("1:"&amp;I$1*2-1))&lt;TRANSPOSE(ROW(INDIRECT(1&amp;":"&amp;I$1)))+(I$1+J$1)/2)),ROW(INDIRECT(1&amp;":"&amp;I$1*2-1))^0)/J$1-MMULT(TRANSPOSE((MMULT(N(OFFSET(A2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2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4*(ROW(INDIRECT("1:"&amp;I$1*2-1))&gt;=TRANSPOSE(ROW(INDIRECT(1&amp;":"&amp;I$1))))*(ROW(INDIRECT("1:"&amp;I$1*2-1))&lt;TRANSPOSE(ROW(INDIRECT(1&amp;":"&amp;I$1)))+I$1)),ROW(INDIRECT(1&amp;":"&amp;I$1*2-1))^0)/I$1)/D4)/I$1</f>
        <v>2.0776782030922324E-2</v>
      </c>
      <c r="G4">
        <f ca="1">OFFSET(A$1,(ROW()&gt;I$1)*(ROW()-I$1)-(ROW()&gt;=I$1*2)*(ROW()-I$1*2+1),)</f>
        <v>1.5</v>
      </c>
      <c r="H4" t="b">
        <v>0</v>
      </c>
      <c r="I4" s="8">
        <f ca="1">IF(ROW(I2)&lt;$I$1*2,SUM(OFFSET($G2,($I$1-I$1)/2,,I$1))/I$1,"")</f>
        <v>1.5694807918509046</v>
      </c>
      <c r="J4" s="8">
        <f ca="1">IF(ROW(J2)&lt;$I$1*2,SUM(OFFSET($G2,($I$1-J$1)/2,,J$1))/J$1,"")</f>
        <v>1.5</v>
      </c>
      <c r="L4" s="8">
        <f ca="1">IF(ROW(I2)&lt;$I$1*2,ABS(J4-I4),"")</f>
        <v>6.9480791850904611E-2</v>
      </c>
      <c r="M4" s="8">
        <f ca="1">IF(ROW(I2)&lt;$I$1*2,(J4-I4)/L$2,"")</f>
        <v>-0.77576193613990552</v>
      </c>
      <c r="N4" s="8">
        <f ca="1">IF(ROW(I2)&lt;=$I$1,SUM(OFFSET($M4,($I$1-I$1)/2,,I$1))/I$1,"")</f>
        <v>-0.28969317518172949</v>
      </c>
      <c r="O4" s="8">
        <f ca="1">IF(ROW(J2)&lt;=$I$1,SUM(OFFSET($M4,($I$1-J$1)/2,,J$1))/J$1,"")</f>
        <v>-0.48188752597755152</v>
      </c>
      <c r="P4" s="8">
        <f ca="1">IF(ROW(N2)&lt;=$I$1,ABS(O4-N4),"")</f>
        <v>0.19219435079582203</v>
      </c>
      <c r="Q4" s="8">
        <f ca="1">IF(ROW(I2)&lt;=$I$1,(O4-N4)/P$2,"")</f>
        <v>-0.52117800511897694</v>
      </c>
      <c r="U4" s="1"/>
    </row>
    <row r="5" spans="1:22" x14ac:dyDescent="0.25">
      <c r="A5" s="2">
        <v>2.7414709848078966</v>
      </c>
      <c r="B5" s="1">
        <f t="array" aca="1" ref="B5" ca="1">MAX(ABS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7.2113993051520886E-2</v>
      </c>
      <c r="C5">
        <f t="array" aca="1" ref="C5" ca="1">SUM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ABS(ROW(INDIRECT(1&amp;":"&amp;I$1*2-1))-I$1)&lt;I$1/2))/I$1</f>
        <v>8.5255494900053533E-2</v>
      </c>
      <c r="D5">
        <f t="array" aca="1" ref="D5" ca="1">MAX(ABS(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(I$1-J$1)/2+TRANSPOSE(ROW(INDIRECT(1&amp;":"&amp;I$1))))*(ROW(INDIRECT("1:"&amp;I$1*2-1))&lt;TRANSPOSE(ROW(INDIRECT(1&amp;":"&amp;I$1)))+(I$1+J$1)/2)),ROW(INDIRECT(1&amp;":"&amp;I$1*2-1))^0)/J$1-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TRANSPOSE(ROW(INDIRECT(1&amp;":"&amp;I$1))))*(ROW(INDIRECT("1:"&amp;I$1*2-1))&lt;TRANSPOSE(ROW(INDIRECT(1&amp;":"&amp;I$1)))+I$1)),ROW(INDIRECT(1&amp;":"&amp;I$1*2-1))^0)/I$1))</f>
        <v>0.4115274910841325</v>
      </c>
      <c r="E5">
        <f t="array" aca="1" ref="E5" ca="1">SUM((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(I$1-J$1)/2+TRANSPOSE(ROW(INDIRECT(1&amp;":"&amp;I$1))))*(ROW(INDIRECT("1:"&amp;I$1*2-1))&lt;TRANSPOSE(ROW(INDIRECT(1&amp;":"&amp;I$1)))+(I$1+J$1)/2)),ROW(INDIRECT(1&amp;":"&amp;I$1*2-1))^0)/J$1-MMULT(TRANSPOSE((MMULT(N(OFFSET(A3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3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5*(ROW(INDIRECT("1:"&amp;I$1*2-1))&gt;=TRANSPOSE(ROW(INDIRECT(1&amp;":"&amp;I$1))))*(ROW(INDIRECT("1:"&amp;I$1*2-1))&lt;TRANSPOSE(ROW(INDIRECT(1&amp;":"&amp;I$1)))+I$1)),ROW(INDIRECT(1&amp;":"&amp;I$1*2-1))^0)/I$1)/D5)/I$1</f>
        <v>2.7719886396838388E-2</v>
      </c>
      <c r="G5">
        <f ca="1">OFFSET(A$1,(ROW()&gt;I$1)*(ROW()-I$1)-(ROW()&gt;=I$1*2)*(ROW()-I$1*2+1),)</f>
        <v>1.5</v>
      </c>
      <c r="H5" t="b">
        <v>1</v>
      </c>
      <c r="I5" s="8">
        <f ca="1">IF(ROW(I3)&lt;$I$1*2,SUM(OFFSET($G3,($I$1-I$1)/2,,I$1))/I$1,"")</f>
        <v>1.7053658995717451</v>
      </c>
      <c r="J5" s="8">
        <f ca="1">IF(ROW(J3)&lt;$I$1*2,SUM(OFFSET($G3,($I$1-J$1)/2,,J$1))/J$1,"")</f>
        <v>1.6158013197515075</v>
      </c>
      <c r="L5" s="8">
        <f ca="1">IF(ROW(I3)&lt;$I$1*2,ABS(J5-I5),"")</f>
        <v>8.9564579820237578E-2</v>
      </c>
      <c r="M5" s="8">
        <f ca="1">IF(ROW(I3)&lt;$I$1*2,(J5-I5)/L$2,"")</f>
        <v>-1</v>
      </c>
      <c r="N5" s="8">
        <f ca="1">IF(ROW(I3)&lt;=$I$1,SUM(OFFSET($M5,($I$1-I$1)/2,,I$1))/I$1,"")</f>
        <v>3.9109985061379506E-2</v>
      </c>
      <c r="O5" s="8">
        <f ca="1">IF(ROW(J3)&lt;=$I$1,SUM(OFFSET($M5,($I$1-J$1)/2,,J$1))/J$1,"")</f>
        <v>0.10909868674375271</v>
      </c>
      <c r="P5" s="8">
        <f ca="1">IF(ROW(N3)&lt;=$I$1,ABS(O5-N5),"")</f>
        <v>6.99887016823732E-2</v>
      </c>
      <c r="Q5" s="8">
        <f ca="1">IF(ROW(I3)&lt;=$I$1,(O5-N5)/P$2,"")</f>
        <v>0.18979003166662994</v>
      </c>
      <c r="U5" s="1"/>
    </row>
    <row r="6" spans="1:22" x14ac:dyDescent="0.25">
      <c r="A6" s="1">
        <v>2.9489846193555862</v>
      </c>
      <c r="B6" s="1">
        <f t="array" aca="1" ref="B6" ca="1">MAX(ABS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5.882487522850921E-2</v>
      </c>
      <c r="C6">
        <f t="array" aca="1" ref="C6" ca="1">SUM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ABS(ROW(INDIRECT(1&amp;":"&amp;I$1*2-1))-I$1)&lt;I$1/2))/I$1</f>
        <v>0.11786936315041634</v>
      </c>
      <c r="D6">
        <f t="array" aca="1" ref="D6" ca="1">MAX(ABS(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(I$1-J$1)/2+TRANSPOSE(ROW(INDIRECT(1&amp;":"&amp;I$1))))*(ROW(INDIRECT("1:"&amp;I$1*2-1))&lt;TRANSPOSE(ROW(INDIRECT(1&amp;":"&amp;I$1)))+(I$1+J$1)/2)),ROW(INDIRECT(1&amp;":"&amp;I$1*2-1))^0)/J$1-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TRANSPOSE(ROW(INDIRECT(1&amp;":"&amp;I$1))))*(ROW(INDIRECT("1:"&amp;I$1*2-1))&lt;TRANSPOSE(ROW(INDIRECT(1&amp;":"&amp;I$1)))+I$1)),ROW(INDIRECT(1&amp;":"&amp;I$1*2-1))^0)/I$1))</f>
        <v>0.44178179825346792</v>
      </c>
      <c r="E6">
        <f t="array" aca="1" ref="E6" ca="1">SUM((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(I$1-J$1)/2+TRANSPOSE(ROW(INDIRECT(1&amp;":"&amp;I$1))))*(ROW(INDIRECT("1:"&amp;I$1*2-1))&lt;TRANSPOSE(ROW(INDIRECT(1&amp;":"&amp;I$1)))+(I$1+J$1)/2)),ROW(INDIRECT(1&amp;":"&amp;I$1*2-1))^0)/J$1-MMULT(TRANSPOSE((MMULT(N(OFFSET(A4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4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6*(ROW(INDIRECT("1:"&amp;I$1*2-1))&gt;=TRANSPOSE(ROW(INDIRECT(1&amp;":"&amp;I$1))))*(ROW(INDIRECT("1:"&amp;I$1*2-1))&lt;TRANSPOSE(ROW(INDIRECT(1&amp;":"&amp;I$1)))+I$1)),ROW(INDIRECT(1&amp;":"&amp;I$1*2-1))^0)/I$1)/D6)/I$1</f>
        <v>3.5699409882445063E-2</v>
      </c>
      <c r="G6">
        <f ca="1">OFFSET(A$1,(ROW()&gt;I$1)*(ROW()-I$1)-(ROW()&gt;=I$1*2)*(ROW()-I$1*2+1),)</f>
        <v>1.8474039592545228</v>
      </c>
      <c r="H6" t="b">
        <v>1</v>
      </c>
      <c r="I6" s="8">
        <f ca="1">IF(ROW(I4)&lt;$I$1*2,SUM(OFFSET($G4,($I$1-I$1)/2,,I$1))/I$1,"")</f>
        <v>1.9016936515764122</v>
      </c>
      <c r="J6" s="8">
        <f ca="1">IF(ROW(J4)&lt;$I$1*2,SUM(OFFSET($G4,($I$1-J$1)/2,,J$1))/J$1,"")</f>
        <v>1.8422764992862419</v>
      </c>
      <c r="L6" s="8">
        <f ca="1">IF(ROW(I4)&lt;$I$1*2,ABS(J6-I6),"")</f>
        <v>5.9417152290170305E-2</v>
      </c>
      <c r="M6" s="8">
        <f ca="1">IF(ROW(I4)&lt;$I$1*2,(J6-I6)/L$2,"")</f>
        <v>-0.66340011206913174</v>
      </c>
      <c r="N6" s="8">
        <f ca="1">IF(ROW(I4)&lt;=$I$1,SUM(OFFSET($M6,($I$1-I$1)/2,,I$1))/I$1,"")</f>
        <v>0.35515238722797859</v>
      </c>
      <c r="O6" s="8">
        <f ca="1">IF(ROW(J4)&lt;=$I$1,SUM(OFFSET($M6,($I$1-J$1)/2,,J$1))/J$1,"")</f>
        <v>0.61965001245867646</v>
      </c>
      <c r="P6" s="8">
        <f ca="1">IF(ROW(N4)&lt;=$I$1,ABS(O6-N6),"")</f>
        <v>0.26449762523069786</v>
      </c>
      <c r="Q6" s="8">
        <f ca="1">IF(ROW(I4)&lt;=$I$1,(O6-N6)/P$2,"")</f>
        <v>0.7172445189239065</v>
      </c>
      <c r="U6" s="1"/>
    </row>
    <row r="7" spans="1:22" x14ac:dyDescent="0.25">
      <c r="A7" s="1">
        <v>3.0974949866040546</v>
      </c>
      <c r="B7" s="1">
        <f t="array" aca="1" ref="B7" ca="1">MAX(ABS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4.3536315752873644E-2</v>
      </c>
      <c r="C7">
        <f t="array" aca="1" ref="C7" ca="1">SUM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ABS(ROW(INDIRECT(1&amp;":"&amp;I$1*2-1))-I$1)&lt;I$1/2))/I$1</f>
        <v>0.1674024560370955</v>
      </c>
      <c r="D7">
        <f t="array" aca="1" ref="D7" ca="1">MAX(ABS(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(I$1-J$1)/2+TRANSPOSE(ROW(INDIRECT(1&amp;":"&amp;I$1))))*(ROW(INDIRECT("1:"&amp;I$1*2-1))&lt;TRANSPOSE(ROW(INDIRECT(1&amp;":"&amp;I$1)))+(I$1+J$1)/2)),ROW(INDIRECT(1&amp;":"&amp;I$1*2-1))^0)/J$1-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TRANSPOSE(ROW(INDIRECT(1&amp;":"&amp;I$1))))*(ROW(INDIRECT("1:"&amp;I$1*2-1))&lt;TRANSPOSE(ROW(INDIRECT(1&amp;":"&amp;I$1)))+I$1)),ROW(INDIRECT(1&amp;":"&amp;I$1*2-1))^0)/I$1))</f>
        <v>0.48776526871281783</v>
      </c>
      <c r="E7">
        <f t="array" aca="1" ref="E7" ca="1">SUM((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(I$1-J$1)/2+TRANSPOSE(ROW(INDIRECT(1&amp;":"&amp;I$1))))*(ROW(INDIRECT("1:"&amp;I$1*2-1))&lt;TRANSPOSE(ROW(INDIRECT(1&amp;":"&amp;I$1)))+(I$1+J$1)/2)),ROW(INDIRECT(1&amp;":"&amp;I$1*2-1))^0)/J$1-MMULT(TRANSPOSE((MMULT(N(OFFSET(A5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5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7*(ROW(INDIRECT("1:"&amp;I$1*2-1))&gt;=TRANSPOSE(ROW(INDIRECT(1&amp;":"&amp;I$1))))*(ROW(INDIRECT("1:"&amp;I$1*2-1))&lt;TRANSPOSE(ROW(INDIRECT(1&amp;":"&amp;I$1)))+I$1)),ROW(INDIRECT(1&amp;":"&amp;I$1*2-1))^0)/I$1)/D7)/I$1</f>
        <v>4.5921796645273558E-2</v>
      </c>
      <c r="G7">
        <f ca="1">OFFSET(A$1,(ROW()&gt;I$1)*(ROW()-I$1)-(ROW()&gt;=I$1*2)*(ROW()-I$1*2+1),)</f>
        <v>2.1794255386042032</v>
      </c>
      <c r="H7" t="b">
        <v>1</v>
      </c>
      <c r="I7" s="8">
        <f ca="1">IF(ROW(I5)&lt;$I$1*2,SUM(OFFSET($G5,($I$1-I$1)/2,,I$1))/I$1,"")</f>
        <v>2.1499878485379917</v>
      </c>
      <c r="J7" s="8">
        <f ca="1">IF(ROW(J5)&lt;$I$1*2,SUM(OFFSET($G5,($I$1-J$1)/2,,J$1))/J$1,"")</f>
        <v>2.1694894192940199</v>
      </c>
      <c r="L7" s="8">
        <f ca="1">IF(ROW(I5)&lt;$I$1*2,ABS(J7-I7),"")</f>
        <v>1.9501570756028208E-2</v>
      </c>
      <c r="M7" s="8">
        <f ca="1">IF(ROW(I5)&lt;$I$1*2,(J7-I7)/L$2,"")</f>
        <v>0.21773753413647712</v>
      </c>
      <c r="N7" s="8">
        <f ca="1">IF(ROW(I5)&lt;=$I$1,SUM(OFFSET($M7,($I$1-I$1)/2,,I$1))/I$1,"")</f>
        <v>0.48783240964180496</v>
      </c>
      <c r="O7" s="8">
        <f ca="1">IF(ROW(J5)&lt;=$I$1,SUM(OFFSET($M7,($I$1-J$1)/2,,J$1))/J$1,"")</f>
        <v>0.74047483802418268</v>
      </c>
      <c r="P7" s="8">
        <f ca="1">IF(ROW(N5)&lt;=$I$1,ABS(O7-N7),"")</f>
        <v>0.25264242838237772</v>
      </c>
      <c r="Q7" s="8">
        <f ca="1">IF(ROW(I5)&lt;=$I$1,(O7-N7)/P$2,"")</f>
        <v>0.68509649886964274</v>
      </c>
      <c r="U7" s="1"/>
    </row>
    <row r="8" spans="1:22" x14ac:dyDescent="0.25">
      <c r="A8" s="1">
        <v>3.1839859468739369</v>
      </c>
      <c r="B8" s="1">
        <f t="array" aca="1" ref="B8" ca="1">MAX(ABS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)</f>
        <v>4.0025551458454878E-2</v>
      </c>
      <c r="C8">
        <f t="array" aca="1" ref="C8" ca="1">SUM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ABS(ROW(INDIRECT(1&amp;":"&amp;I$1*2-1))-I$1)&lt;I$1/2))/I$1</f>
        <v>0.17961985845245665</v>
      </c>
      <c r="D8">
        <f t="array" aca="1" ref="D8" ca="1">MAX(ABS(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(I$1-J$1)/2+TRANSPOSE(ROW(INDIRECT(1&amp;":"&amp;I$1))))*(ROW(INDIRECT("1:"&amp;I$1*2-1))&lt;TRANSPOSE(ROW(INDIRECT(1&amp;":"&amp;I$1)))+(I$1+J$1)/2)),ROW(INDIRECT(1&amp;":"&amp;I$1*2-1))^0)/J$1-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TRANSPOSE(ROW(INDIRECT(1&amp;":"&amp;I$1))))*(ROW(INDIRECT("1:"&amp;I$1*2-1))&lt;TRANSPOSE(ROW(INDIRECT(1&amp;":"&amp;I$1)))+I$1)),ROW(INDIRECT(1&amp;":"&amp;I$1*2-1))^0)/I$1))</f>
        <v>0.39263902983584814</v>
      </c>
      <c r="E8">
        <f t="array" aca="1" ref="E8" ca="1">SUM((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(I$1-J$1)/2+TRANSPOSE(ROW(INDIRECT(1&amp;":"&amp;I$1))))*(ROW(INDIRECT("1:"&amp;I$1*2-1))&lt;TRANSPOSE(ROW(INDIRECT(1&amp;":"&amp;I$1)))+(I$1+J$1)/2)),ROW(INDIRECT(1&amp;":"&amp;I$1*2-1))^0)/J$1-MMULT(TRANSPOSE((MMULT(N(OFFSET(A6,IF(ROW(INDIRECT(1&amp;":"&amp;I$1*2-1))-I$1&gt;=TRANSPOSE(ROW(INDIRECT((I$1-J$1)/2+1&amp;":"&amp;(I$1+J$1)/2))),I$1-1,(ROW(INDIRECT(1&amp;":"&amp;I$1*2-1))&gt;TRANSPOSE(ROW(INDIRECT((I$1-J$1)/2+1&amp;":"&amp;(I$1+J$1)/2))))*(ROW(INDIRECT(1&amp;":"&amp;I$1*2-1))-TRANSPOSE(ROW(INDIRECT((I$1-J$1)/2+1&amp;":"&amp;(I$1+J$1)/2))))),,J$1)),ROW(INDIRECT(1&amp;":"&amp;J$1))^0)/J$1-MMULT(N(OFFSET(A6,IF(ROW(INDIRECT(1&amp;":"&amp;I$1*2-1))-I$1&gt;=TRANSPOSE(ROW(INDIRECT(1&amp;":"&amp;I$1))),I$1-1,(ROW(INDIRECT(1&amp;":"&amp;I$1*2-1))&gt;TRANSPOSE(ROW(INDIRECT(1&amp;":"&amp;I$1))))*(ROW(INDIRECT(1&amp;":"&amp;I$1*2-1))-TRANSPOSE(ROW(INDIRECT(1&amp;":"&amp;I$1))))),,I$1)),ROW(INDIRECT(1&amp;":"&amp;I$1))^0)/I$1)/B8*(ROW(INDIRECT("1:"&amp;I$1*2-1))&gt;=TRANSPOSE(ROW(INDIRECT(1&amp;":"&amp;I$1))))*(ROW(INDIRECT("1:"&amp;I$1*2-1))&lt;TRANSPOSE(ROW(INDIRECT(1&amp;":"&amp;I$1)))+I$1)),ROW(INDIRECT(1&amp;":"&amp;I$1*2-1))^0)/I$1)/D8)/I$1</f>
        <v>6.1210905013264802E-2</v>
      </c>
      <c r="G8">
        <f ca="1">OFFSET(A$1,(ROW()&gt;I$1)*(ROW()-I$1)-(ROW()&gt;=I$1*2)*(ROW()-I$1*2+1),)</f>
        <v>2.4816387600233343</v>
      </c>
      <c r="H8" t="b">
        <v>1</v>
      </c>
      <c r="I8" s="8">
        <f ca="1">IF(ROW(I6)&lt;$I$1*2,SUM(OFFSET($G6,($I$1-I$1)/2,,I$1))/I$1,"")</f>
        <v>2.3982820454995708</v>
      </c>
      <c r="J8" s="8">
        <f ca="1">IF(ROW(J6)&lt;$I$1*2,SUM(OFFSET($G6,($I$1-J$1)/2,,J$1))/J$1,"")</f>
        <v>2.4675117611451447</v>
      </c>
      <c r="L8" s="8">
        <f ca="1">IF(ROW(I6)&lt;$I$1*2,ABS(J8-I8),"")</f>
        <v>6.9229715645573897E-2</v>
      </c>
      <c r="M8" s="8">
        <f ca="1">IF(ROW(I6)&lt;$I$1*2,(J8-I8)/L$2,"")</f>
        <v>0.77295863816391275</v>
      </c>
      <c r="N8" s="8" t="str">
        <f ca="1">IF(ROW(I6)&lt;=$I$1,SUM(OFFSET($M8,($I$1-I$1)/2,,I$1))/I$1,"")</f>
        <v/>
      </c>
      <c r="O8" s="8" t="str">
        <f ca="1">IF(ROW(J6)&lt;=$I$1,SUM(OFFSET($M8,($I$1-J$1)/2,,J$1))/J$1,"")</f>
        <v/>
      </c>
      <c r="P8" s="8" t="str">
        <f>IF(ROW(N6)&lt;=$I$1,ABS(O8-N8),"")</f>
        <v/>
      </c>
      <c r="Q8" s="8" t="str">
        <f>IF(ROW(I6)&lt;=$I$1,(O8-N8)/P$2,"")</f>
        <v/>
      </c>
      <c r="U8" s="1"/>
    </row>
    <row r="9" spans="1:22" x14ac:dyDescent="0.25">
      <c r="A9" s="1">
        <v>3.2092974268256818</v>
      </c>
      <c r="G9">
        <f ca="1">OFFSET(A$1,(ROW()&gt;I$1)*(ROW()-I$1)-(ROW()&gt;=I$1*2)*(ROW()-I$1*2+1),)</f>
        <v>2.7414709848078966</v>
      </c>
      <c r="H9" t="b">
        <v>1</v>
      </c>
      <c r="I9" s="8">
        <f ca="1">IF(ROW(I7)&lt;$I$1*2,SUM(OFFSET($G7,($I$1-I$1)/2,,I$1))/I$1,"")</f>
        <v>2.5770954506102455</v>
      </c>
      <c r="J9" s="8">
        <f ca="1">IF(ROW(J7)&lt;$I$1*2,SUM(OFFSET($G7,($I$1-J$1)/2,,J$1))/J$1,"")</f>
        <v>2.6548602432130424</v>
      </c>
      <c r="L9" s="8">
        <f ca="1">IF(ROW(I7)&lt;$I$1*2,ABS(J9-I9),"")</f>
        <v>7.7764792602796895E-2</v>
      </c>
      <c r="M9" s="8">
        <f ca="1">IF(ROW(I7)&lt;$I$1*2,(J9-I9)/L$2,"")</f>
        <v>0.8682538650756394</v>
      </c>
      <c r="N9" s="8" t="str">
        <f ca="1">IF(ROW(I7)&lt;=$I$1,SUM(OFFSET($M9,($I$1-I$1)/2,,I$1))/I$1,"")</f>
        <v/>
      </c>
      <c r="O9" s="8" t="str">
        <f ca="1">IF(ROW(J7)&lt;=$I$1,SUM(OFFSET($M9,($I$1-J$1)/2,,J$1))/J$1,"")</f>
        <v/>
      </c>
      <c r="P9" s="8" t="str">
        <f>IF(ROW(N7)&lt;=$I$1,ABS(O9-N9),"")</f>
        <v/>
      </c>
      <c r="Q9" s="8" t="str">
        <f>IF(ROW(I7)&lt;=$I$1,(O9-N9)/P$2,"")</f>
        <v/>
      </c>
      <c r="T9" s="1"/>
      <c r="U9" s="1"/>
      <c r="V9" s="1"/>
    </row>
    <row r="10" spans="1:22" x14ac:dyDescent="0.25">
      <c r="A10" s="1">
        <v>3.1780731968879214</v>
      </c>
      <c r="G10">
        <f ca="1">OFFSET(A$1,(ROW()&gt;I$1)*(ROW()-I$1)-(ROW()&gt;=I$1*2)*(ROW()-I$1*2+1),)</f>
        <v>2.7414709848078966</v>
      </c>
      <c r="H10" t="b">
        <v>0</v>
      </c>
      <c r="I10" s="8">
        <f ca="1">IF(ROW(I8)&lt;$I$1*2,SUM(OFFSET($G8,($I$1-I$1)/2,,I$1))/I$1,"")</f>
        <v>2.6895045398509843</v>
      </c>
      <c r="J10" s="8">
        <f ca="1">IF(ROW(J8)&lt;$I$1*2,SUM(OFFSET($G8,($I$1-J$1)/2,,J$1))/J$1,"")</f>
        <v>2.7414709848078966</v>
      </c>
      <c r="L10" s="8">
        <f ca="1">IF(ROW(I8)&lt;$I$1*2,ABS(J10-I10),"")</f>
        <v>5.1966444956912383E-2</v>
      </c>
      <c r="M10" s="8">
        <f ca="1">IF(ROW(I8)&lt;$I$1*2,(J10-I10)/L$2,"")</f>
        <v>0.58021201083299556</v>
      </c>
      <c r="N10" s="8" t="str">
        <f ca="1">IF(ROW(I8)&lt;=$I$1,SUM(OFFSET($M10,($I$1-I$1)/2,,I$1))/I$1,"")</f>
        <v/>
      </c>
      <c r="O10" s="8" t="str">
        <f ca="1">IF(ROW(J8)&lt;=$I$1,SUM(OFFSET($M10,($I$1-J$1)/2,,J$1))/J$1,"")</f>
        <v/>
      </c>
      <c r="P10" s="8" t="str">
        <f>IF(ROW(N8)&lt;=$I$1,ABS(O10-N10),"")</f>
        <v/>
      </c>
      <c r="Q10" s="8" t="str">
        <f>IF(ROW(I8)&lt;=$I$1,(O10-N10)/P$2,"")</f>
        <v/>
      </c>
      <c r="U10" s="1"/>
    </row>
    <row r="11" spans="1:22" x14ac:dyDescent="0.25">
      <c r="A11" s="1">
        <v>3.0984721441039564</v>
      </c>
      <c r="G11">
        <f ca="1">OFFSET(A$1,(ROW()&gt;I$1)*(ROW()-I$1)-(ROW()&gt;=I$1*2)*(ROW()-I$1*2+1),)</f>
        <v>2.7414709848078966</v>
      </c>
      <c r="H11" t="b">
        <v>0</v>
      </c>
      <c r="I11" s="8">
        <f ca="1">IF(ROW(I9)&lt;$I$1*2,SUM(OFFSET($G9,($I$1-I$1)/2,,I$1))/I$1,"")</f>
        <v>2.7414709848078966</v>
      </c>
      <c r="J11" s="8">
        <f ca="1">IF(ROW(J9)&lt;$I$1*2,SUM(OFFSET($G9,($I$1-J$1)/2,,J$1))/J$1,"")</f>
        <v>2.7414709848078966</v>
      </c>
      <c r="L11" s="8">
        <f ca="1">IF(ROW(I9)&lt;$I$1*2,ABS(J11-I11),"")</f>
        <v>0</v>
      </c>
      <c r="M11" s="8">
        <f ca="1">IF(ROW(I9)&lt;$I$1*2,(J11-I11)/L$2,"")</f>
        <v>0</v>
      </c>
      <c r="N11" s="8" t="str">
        <f ca="1">IF(ROW(I9)&lt;=$I$1,SUM(OFFSET($M11,($I$1-I$1)/2,,I$1))/I$1,"")</f>
        <v/>
      </c>
      <c r="O11" s="8" t="str">
        <f ca="1">IF(ROW(J9)&lt;=$I$1,SUM(OFFSET($M11,($I$1-J$1)/2,,J$1))/J$1,"")</f>
        <v/>
      </c>
      <c r="P11" s="8" t="str">
        <f>IF(ROW(N9)&lt;=$I$1,ABS(O11-N11),"")</f>
        <v/>
      </c>
      <c r="Q11" s="8" t="str">
        <f>IF(ROW(I9)&lt;=$I$1,(O11-N11)/P$2,"")</f>
        <v/>
      </c>
      <c r="U11" s="1"/>
    </row>
    <row r="12" spans="1:22" x14ac:dyDescent="0.25">
      <c r="A12" s="1">
        <v>2.9816609920523316</v>
      </c>
      <c r="G12">
        <f ca="1">OFFSET(A$1,(ROW()&gt;I$1)*(ROW()-I$1)-(ROW()&gt;=I$1*2)*(ROW()-I$1*2+1),)</f>
        <v>2.7414709848078966</v>
      </c>
      <c r="I12" s="8" t="str">
        <f ca="1">IF(ROW(I10)&lt;$I$1*2,SUM(OFFSET($G10,($I$1-I$1)/2,,I$1))/I$1,"")</f>
        <v/>
      </c>
      <c r="J12" s="8" t="str">
        <f ca="1">IF(ROW(J10)&lt;$I$1*2,SUM(OFFSET($G10,($I$1-J$1)/2,,J$1))/J$1,"")</f>
        <v/>
      </c>
      <c r="L12" s="8" t="str">
        <f>IF(ROW(I10)&lt;$I$1*2,ABS(J12-I12),"")</f>
        <v/>
      </c>
      <c r="M12" s="8" t="str">
        <f>IF(ROW(I10)&lt;$I$1*2,(J12-I12)/L$2,"")</f>
        <v/>
      </c>
      <c r="N12" s="8" t="str">
        <f ca="1">IF(ROW(I10)&lt;=$I$1,SUM(OFFSET($M12,($I$1-I$1)/2,,I$1))/I$1,"")</f>
        <v/>
      </c>
      <c r="O12" s="8" t="str">
        <f ca="1">IF(ROW(J10)&lt;=$I$1,SUM(OFFSET($M12,($I$1-J$1)/2,,J$1))/J$1,"")</f>
        <v/>
      </c>
      <c r="P12" s="8" t="str">
        <f>IF(ROW(N10)&lt;=$I$1,ABS(O12-N12),"")</f>
        <v/>
      </c>
      <c r="Q12" s="8" t="str">
        <f>IF(ROW(I10)&lt;=$I$1,(O12-N12)/P$2,"")</f>
        <v/>
      </c>
      <c r="U12" s="1"/>
    </row>
    <row r="13" spans="1:22" x14ac:dyDescent="0.25">
      <c r="A13" s="1">
        <v>2.8411200080598671</v>
      </c>
      <c r="G13">
        <f ca="1">OFFSET(A$1,(ROW()&gt;I$1)*(ROW()-I$1)-(ROW()&gt;=I$1*2)*(ROW()-I$1*2+1),)</f>
        <v>2.7414709848078966</v>
      </c>
      <c r="H13">
        <f t="array" ref="H13">COLUMN(2:4)</f>
        <v>1</v>
      </c>
      <c r="I13" s="8" t="str">
        <f ca="1">IF(ROW(I11)&lt;$I$1*2,SUM(OFFSET($G11,($I$1-I$1)/2,,I$1))/I$1,"")</f>
        <v/>
      </c>
      <c r="J13" s="8" t="str">
        <f ca="1">IF(ROW(J11)&lt;$I$1*2,SUM(OFFSET($G11,($I$1-J$1)/2,,J$1))/J$1,"")</f>
        <v/>
      </c>
      <c r="L13" s="8" t="str">
        <f>IF(ROW(I11)&lt;$I$1*2,ABS(J13-I13),"")</f>
        <v/>
      </c>
      <c r="M13" s="8" t="str">
        <f>IF(ROW(I11)&lt;$I$1*2,(J13-I13)/L$2,"")</f>
        <v/>
      </c>
      <c r="N13" s="8" t="str">
        <f ca="1">IF(ROW(I11)&lt;=$I$1,SUM(OFFSET($M13,($I$1-I$1)/2,,I$1))/I$1,"")</f>
        <v/>
      </c>
      <c r="O13" s="8" t="str">
        <f ca="1">IF(ROW(J11)&lt;=$I$1,SUM(OFFSET($M13,($I$1-J$1)/2,,J$1))/J$1,"")</f>
        <v/>
      </c>
      <c r="P13" s="8" t="str">
        <f>IF(ROW(N11)&lt;=$I$1,ABS(O13-N13),"")</f>
        <v/>
      </c>
      <c r="Q13" s="8" t="str">
        <f>IF(ROW(I11)&lt;=$I$1,(O13-N13)/P$2,"")</f>
        <v/>
      </c>
      <c r="U13" s="1"/>
    </row>
    <row r="14" spans="1:22" x14ac:dyDescent="0.25">
      <c r="A14" s="1">
        <v>2.6918048654698916</v>
      </c>
      <c r="G14">
        <f ca="1">OFFSET(A$1,(ROW()&gt;I$1)*(ROW()-I$1)-(ROW()&gt;=I$1*2)*(ROW()-I$1*2+1),)</f>
        <v>2.7414709848078966</v>
      </c>
      <c r="I14" s="8" t="str">
        <f ca="1">IF(ROW(I12)&lt;$I$1*2,SUM(OFFSET($G12,($I$1-I$1)/2,,I$1))/I$1,"")</f>
        <v/>
      </c>
      <c r="J14" s="8" t="str">
        <f ca="1">IF(ROW(J12)&lt;$I$1*2,SUM(OFFSET($G12,($I$1-J$1)/2,,J$1))/J$1,"")</f>
        <v/>
      </c>
      <c r="L14" s="8" t="str">
        <f>IF(ROW(I12)&lt;$I$1*2,ABS(J14-I14),"")</f>
        <v/>
      </c>
      <c r="M14" s="8" t="str">
        <f>IF(ROW(I12)&lt;$I$1*2,(J14-I14)/L$2,"")</f>
        <v/>
      </c>
      <c r="N14" s="8" t="str">
        <f ca="1">IF(ROW(I12)&lt;=$I$1,SUM(OFFSET($M14,($I$1-I$1)/2,,I$1))/I$1,"")</f>
        <v/>
      </c>
      <c r="O14" s="8" t="str">
        <f ca="1">IF(ROW(J12)&lt;=$I$1,SUM(OFFSET($M14,($I$1-J$1)/2,,J$1))/J$1,"")</f>
        <v/>
      </c>
      <c r="P14" s="8" t="str">
        <f>IF(ROW(N12)&lt;=$I$1,ABS(O14-N14),"")</f>
        <v/>
      </c>
      <c r="Q14" s="8" t="str">
        <f>IF(ROW(I12)&lt;=$I$1,(O14-N14)/P$2,"")</f>
        <v/>
      </c>
    </row>
    <row r="15" spans="1:22" x14ac:dyDescent="0.25">
      <c r="A15" s="1">
        <v>2.54921677231038</v>
      </c>
      <c r="B15" s="1">
        <f t="array" ref="B15:F23">IF(ROW(1:9)-I1&gt;=COLUMN(B:D),I1-1,(ROW(1:9)&gt;COLUMN(B:D))*(ROW(1:9)-COLUMN(B:D)))</f>
        <v>0</v>
      </c>
      <c r="C15">
        <v>0</v>
      </c>
      <c r="D15">
        <v>0</v>
      </c>
      <c r="E15" t="e">
        <v>#N/A</v>
      </c>
      <c r="F15" t="e">
        <v>#N/A</v>
      </c>
      <c r="G15">
        <f ca="1">OFFSET(A$1,(ROW()&gt;I$1)*(ROW()-I$1)-(ROW()&gt;=I$1*2)*(ROW()-I$1*2+1),)</f>
        <v>2.7414709848078966</v>
      </c>
      <c r="I15" s="8" t="str">
        <f ca="1">IF(ROW(I13)&lt;$I$1*2,SUM(OFFSET($G13,($I$1-I$1)/2,,I$1))/I$1,"")</f>
        <v/>
      </c>
      <c r="J15" s="8" t="str">
        <f ca="1">IF(ROW(J13)&lt;$I$1*2,SUM(OFFSET($G13,($I$1-J$1)/2,,J$1))/J$1,"")</f>
        <v/>
      </c>
      <c r="L15" s="8" t="str">
        <f>IF(ROW(I13)&lt;$I$1*2,ABS(J15-I15),"")</f>
        <v/>
      </c>
      <c r="M15" s="8" t="str">
        <f>IF(ROW(I13)&lt;$I$1*2,(J15-I15)/L$2,"")</f>
        <v/>
      </c>
      <c r="N15" s="8" t="str">
        <f ca="1">IF(ROW(I13)&lt;=$I$1,SUM(OFFSET($M15,($I$1-I$1)/2,,I$1))/I$1,"")</f>
        <v/>
      </c>
      <c r="O15" s="8" t="str">
        <f ca="1">IF(ROW(J13)&lt;=$I$1,SUM(OFFSET($M15,($I$1-J$1)/2,,J$1))/J$1,"")</f>
        <v/>
      </c>
      <c r="P15" s="8" t="str">
        <f>IF(ROW(N13)&lt;=$I$1,ABS(O15-N15),"")</f>
        <v/>
      </c>
      <c r="Q15" s="8" t="str">
        <f>IF(ROW(I13)&lt;=$I$1,(O15-N15)/P$2,"")</f>
        <v/>
      </c>
    </row>
    <row r="16" spans="1:22" x14ac:dyDescent="0.25">
      <c r="A16" s="1">
        <v>2.4284386812576564</v>
      </c>
      <c r="B16" s="1">
        <v>0</v>
      </c>
      <c r="C16">
        <v>0</v>
      </c>
      <c r="D16">
        <v>0</v>
      </c>
      <c r="E16" t="e">
        <v>#N/A</v>
      </c>
      <c r="F16" t="e">
        <v>#N/A</v>
      </c>
      <c r="G16">
        <f ca="1">OFFSET(A$1,(ROW()&gt;I$1)*(ROW()-I$1)-(ROW()&gt;=I$1*2)*(ROW()-I$1*2+1),)</f>
        <v>2.7414709848078966</v>
      </c>
      <c r="I16" s="8" t="str">
        <f ca="1">IF(ROW(I14)&lt;$I$1*2,SUM(OFFSET($G14,($I$1-I$1)/2,,I$1))/I$1,"")</f>
        <v/>
      </c>
      <c r="J16" s="8" t="str">
        <f ca="1">IF(ROW(J14)&lt;$I$1*2,SUM(OFFSET($G14,($I$1-J$1)/2,,J$1))/J$1,"")</f>
        <v/>
      </c>
      <c r="L16" s="8" t="str">
        <f>IF(ROW(I14)&lt;$I$1*2,ABS(J16-I16),"")</f>
        <v/>
      </c>
      <c r="M16" s="8" t="str">
        <f>IF(ROW(I14)&lt;$I$1*2,(J16-I16)/L$2,"")</f>
        <v/>
      </c>
    </row>
    <row r="17" spans="1:23" x14ac:dyDescent="0.25">
      <c r="A17" s="1">
        <v>2.3431975046920721</v>
      </c>
      <c r="B17" s="1">
        <v>1</v>
      </c>
      <c r="C17">
        <v>0</v>
      </c>
      <c r="D17">
        <v>0</v>
      </c>
      <c r="E17" t="e">
        <v>#N/A</v>
      </c>
      <c r="F17" t="e">
        <v>#N/A</v>
      </c>
      <c r="G17">
        <f ca="1">OFFSET(A$1,(ROW()&gt;I$1)*(ROW()-I$1)-(ROW()&gt;=I$1*2)*(ROW()-I$1*2+1),)</f>
        <v>2.7414709848078966</v>
      </c>
      <c r="I17" s="8" t="str">
        <f ca="1">IF(ROW(I15)&lt;$I$1*2,SUM(OFFSET($G15,($I$1-I$1)/2,,I$1))/I$1,"")</f>
        <v/>
      </c>
      <c r="J17" s="8" t="str">
        <f ca="1">IF(ROW(J15)&lt;$I$1*2,SUM(OFFSET($G15,($I$1-J$1)/2,,J$1))/J$1,"")</f>
        <v/>
      </c>
      <c r="L17" s="8" t="str">
        <f>IF(ROW(I15)&lt;$I$1*2,ABS(J17-I17),"")</f>
        <v/>
      </c>
      <c r="M17" s="8" t="str">
        <f>IF(ROW(I15)&lt;$I$1*2,(J17-I17)/L$2,"")</f>
        <v/>
      </c>
    </row>
    <row r="18" spans="1:23" x14ac:dyDescent="0.25">
      <c r="A18" s="1">
        <v>2.3050106417714167</v>
      </c>
      <c r="B18" s="1">
        <v>2</v>
      </c>
      <c r="C18">
        <v>1</v>
      </c>
      <c r="D18">
        <v>0</v>
      </c>
      <c r="E18" t="e">
        <v>#N/A</v>
      </c>
      <c r="F18" t="e">
        <v>#N/A</v>
      </c>
      <c r="G18">
        <f ca="1">OFFSET(A$1,(ROW()&gt;I$1)*(ROW()-I$1)-(ROW()&gt;=I$1*2)*(ROW()-I$1*2+1),)</f>
        <v>2.7414709848078966</v>
      </c>
      <c r="I18" s="8" t="str">
        <f ca="1">IF(ROW(I16)&lt;$I$1*2,SUM(OFFSET($G16,($I$1-I$1)/2,,I$1))/I$1,"")</f>
        <v/>
      </c>
      <c r="J18" s="8" t="str">
        <f ca="1">IF(ROW(J16)&lt;$I$1*2,SUM(OFFSET($G16,($I$1-J$1)/2,,J$1))/J$1,"")</f>
        <v/>
      </c>
      <c r="L18" s="8" t="str">
        <f>IF(ROW(I16)&lt;$I$1*2,ABS(J18-I18),"")</f>
        <v/>
      </c>
      <c r="M18" s="8" t="str">
        <f>IF(ROW(I16)&lt;$I$1*2,(J18-I18)/L$2,"")</f>
        <v/>
      </c>
    </row>
    <row r="19" spans="1:23" x14ac:dyDescent="0.25">
      <c r="A19" s="1">
        <v>2.3224698823349028</v>
      </c>
      <c r="B19" s="1">
        <v>3</v>
      </c>
      <c r="C19">
        <v>2</v>
      </c>
      <c r="D19">
        <v>1</v>
      </c>
      <c r="E19" t="e">
        <v>#N/A</v>
      </c>
      <c r="F19" t="e">
        <v>#N/A</v>
      </c>
      <c r="G19">
        <f ca="1">OFFSET(A$1,(ROW()&gt;I$1)*(ROW()-I$1)-(ROW()&gt;=I$1*2)*(ROW()-I$1*2+1),)</f>
        <v>2.7414709848078966</v>
      </c>
      <c r="I19" s="8" t="str">
        <f ca="1">IF(ROW(I17)&lt;$I$1*2,SUM(OFFSET($G17,($I$1-I$1)/2,,I$1))/I$1,"")</f>
        <v/>
      </c>
      <c r="J19" s="8" t="str">
        <f ca="1">IF(ROW(J17)&lt;$I$1*2,SUM(OFFSET($G17,($I$1-J$1)/2,,J$1))/J$1,"")</f>
        <v/>
      </c>
      <c r="L19" s="8" t="str">
        <f>IF(ROW(I17)&lt;$I$1*2,ABS(J19-I19),"")</f>
        <v/>
      </c>
      <c r="M19" s="8" t="str">
        <f>IF(ROW(I17)&lt;$I$1*2,(J19-I19)/L$2,"")</f>
        <v/>
      </c>
    </row>
    <row r="20" spans="1:23" x14ac:dyDescent="0.25">
      <c r="A20" s="1">
        <v>2.4007072110246219</v>
      </c>
      <c r="B20" s="1">
        <v>4</v>
      </c>
      <c r="C20">
        <v>3</v>
      </c>
      <c r="D20">
        <v>2</v>
      </c>
      <c r="E20" t="e">
        <v>#N/A</v>
      </c>
      <c r="F20" t="e">
        <v>#N/A</v>
      </c>
      <c r="G20">
        <f ca="1">OFFSET(A$1,(ROW()&gt;I$1)*(ROW()-I$1)-(ROW()&gt;=I$1*2)*(ROW()-I$1*2+1),)</f>
        <v>2.7414709848078966</v>
      </c>
      <c r="I20" s="8" t="str">
        <f t="shared" ref="I20:J20" ca="1" si="0">IF(ROW(I18)&lt;$I$1*2,SUM(OFFSET($G18,($I$1-I$1)/2,,I$1))/I$1,"")</f>
        <v/>
      </c>
      <c r="J20" s="8" t="str">
        <f t="shared" ca="1" si="0"/>
        <v/>
      </c>
      <c r="L20" s="8" t="str">
        <f t="shared" ref="L20:L23" si="1">IF(ROW(I18)&lt;$I$1*2,ABS(J20-I20),"")</f>
        <v/>
      </c>
      <c r="M20" s="8" t="str">
        <f t="shared" ref="M20:M23" si="2">IF(ROW(I18)&lt;$I$1*2,(J20-I20)/L$2,"")</f>
        <v/>
      </c>
      <c r="T20" s="1"/>
    </row>
    <row r="21" spans="1:23" x14ac:dyDescent="0.25">
      <c r="A21" s="1">
        <v>2.5410757253368614</v>
      </c>
      <c r="B21" s="1">
        <v>4</v>
      </c>
      <c r="C21">
        <v>4</v>
      </c>
      <c r="D21">
        <v>3</v>
      </c>
      <c r="E21" t="e">
        <v>#N/A</v>
      </c>
      <c r="F21" t="e">
        <v>#N/A</v>
      </c>
      <c r="G21">
        <f ca="1">OFFSET(A$1,(ROW()&gt;I$1)*(ROW()-I$1)-(ROW()&gt;=I$1*2)*(ROW()-I$1*2+1),)</f>
        <v>2.7414709848078966</v>
      </c>
      <c r="I21" s="8" t="str">
        <f t="shared" ref="I21:J21" ca="1" si="3">IF(ROW(I19)&lt;$I$1*2,SUM(OFFSET($G19,($I$1-I$1)/2,,I$1))/I$1,"")</f>
        <v/>
      </c>
      <c r="J21" s="8" t="str">
        <f t="shared" ca="1" si="3"/>
        <v/>
      </c>
      <c r="L21" s="8" t="str">
        <f t="shared" si="1"/>
        <v/>
      </c>
      <c r="M21" s="8" t="str">
        <f t="shared" si="2"/>
        <v/>
      </c>
    </row>
    <row r="22" spans="1:23" x14ac:dyDescent="0.25">
      <c r="A22" s="1">
        <v>2.741065506573408</v>
      </c>
      <c r="B22" s="1">
        <v>4</v>
      </c>
      <c r="C22">
        <v>4</v>
      </c>
      <c r="D22">
        <v>4</v>
      </c>
      <c r="E22" t="e">
        <v>#N/A</v>
      </c>
      <c r="F22" t="e">
        <v>#N/A</v>
      </c>
      <c r="G22">
        <f ca="1">OFFSET(A$1,(ROW()&gt;I$1)*(ROW()-I$1)-(ROW()&gt;=I$1*2)*(ROW()-I$1*2+1),)</f>
        <v>2.7414709848078966</v>
      </c>
      <c r="I22" s="8" t="str">
        <f t="shared" ref="I22:J22" ca="1" si="4">IF(ROW(I20)&lt;$I$1*2,SUM(OFFSET($G20,($I$1-I$1)/2,,I$1))/I$1,"")</f>
        <v/>
      </c>
      <c r="J22" s="8" t="str">
        <f t="shared" ca="1" si="4"/>
        <v/>
      </c>
      <c r="L22" s="8" t="str">
        <f t="shared" si="1"/>
        <v/>
      </c>
      <c r="M22" s="8" t="str">
        <f t="shared" si="2"/>
        <v/>
      </c>
      <c r="S22" s="1"/>
      <c r="T22" s="1"/>
      <c r="U22" s="1"/>
      <c r="V22" s="1"/>
    </row>
    <row r="23" spans="1:23" x14ac:dyDescent="0.25">
      <c r="A23" s="1">
        <v>2.9944596744296081</v>
      </c>
      <c r="B23" s="1">
        <v>4</v>
      </c>
      <c r="C23">
        <v>4</v>
      </c>
      <c r="D23">
        <v>4</v>
      </c>
      <c r="E23" t="e">
        <v>#N/A</v>
      </c>
      <c r="F23" t="e">
        <v>#N/A</v>
      </c>
      <c r="G23">
        <f ca="1">OFFSET(A$1,(ROW()&gt;I$1)*(ROW()-I$1)-(ROW()&gt;=I$1*2)*(ROW()-I$1*2+1),)</f>
        <v>2.7414709848078966</v>
      </c>
      <c r="I23" s="8" t="str">
        <f t="shared" ref="I23:J23" ca="1" si="5">IF(ROW(I21)&lt;$I$1*2,SUM(OFFSET($G21,($I$1-I$1)/2,,I$1))/I$1,"")</f>
        <v/>
      </c>
      <c r="J23" s="8" t="str">
        <f t="shared" ca="1" si="5"/>
        <v/>
      </c>
      <c r="L23" s="8" t="str">
        <f t="shared" si="1"/>
        <v/>
      </c>
      <c r="M23" s="8" t="str">
        <f t="shared" si="2"/>
        <v/>
      </c>
      <c r="N23" s="1"/>
      <c r="S23" s="1"/>
      <c r="T23" s="1"/>
      <c r="U23" s="1"/>
      <c r="V23" s="1"/>
      <c r="W23" s="1"/>
    </row>
    <row r="24" spans="1:23" x14ac:dyDescent="0.25">
      <c r="G24">
        <f ca="1">OFFSET(A$1,(ROW()&gt;I$1)*(ROW()-I$1)-(ROW()&gt;=I$1*2)*(ROW()-I$1*2+1),)</f>
        <v>2.7414709848078966</v>
      </c>
      <c r="I24" s="8" t="str">
        <f t="shared" ref="I24:J24" ca="1" si="6">IF(ROW(I22)&lt;$I$1*2,SUM(OFFSET($G22,($I$1-I$1)/2,,I$1))/I$1,"")</f>
        <v/>
      </c>
      <c r="J24" s="8" t="str">
        <f t="shared" ca="1" si="6"/>
        <v/>
      </c>
      <c r="L24" s="8" t="str">
        <f t="shared" ref="L24:L27" si="7">IF(ROW(I22)&lt;$I$1*2,ABS(J24-I24),"")</f>
        <v/>
      </c>
      <c r="M24" s="8" t="str">
        <f t="shared" ref="M24:M27" si="8">IF(ROW(I22)&lt;$I$1*2,(J24-I24)/L$2,"")</f>
        <v/>
      </c>
      <c r="S24" s="1"/>
      <c r="T24" s="1"/>
      <c r="U24" s="1"/>
      <c r="V24" s="1"/>
    </row>
    <row r="25" spans="1:23" x14ac:dyDescent="0.25">
      <c r="G25">
        <f ca="1">OFFSET(A$1,(ROW()&gt;I$1)*(ROW()-I$1)-(ROW()&gt;=I$1*2)*(ROW()-I$1*2+1),)</f>
        <v>2.7414709848078966</v>
      </c>
      <c r="I25" s="8" t="str">
        <f t="shared" ref="I25:J25" ca="1" si="9">IF(ROW(I23)&lt;$I$1*2,SUM(OFFSET($G23,($I$1-I$1)/2,,I$1))/I$1,"")</f>
        <v/>
      </c>
      <c r="J25" s="8" t="str">
        <f t="shared" ca="1" si="9"/>
        <v/>
      </c>
      <c r="L25" s="8" t="str">
        <f t="shared" si="7"/>
        <v/>
      </c>
      <c r="M25" s="8" t="str">
        <f t="shared" si="8"/>
        <v/>
      </c>
      <c r="S25" s="1"/>
      <c r="T25" s="1"/>
      <c r="U25" s="1"/>
      <c r="V25" s="1"/>
    </row>
    <row r="26" spans="1:23" x14ac:dyDescent="0.25">
      <c r="G26" s="1"/>
      <c r="I26" s="8" t="str">
        <f t="shared" ref="I26:J26" ca="1" si="10">IF(ROW(I24)&lt;$I$1*2,SUM(OFFSET($G24,($I$1-I$1)/2,,I$1))/I$1,"")</f>
        <v/>
      </c>
      <c r="J26" s="8" t="str">
        <f t="shared" ca="1" si="10"/>
        <v/>
      </c>
      <c r="L26" s="8" t="str">
        <f t="shared" si="7"/>
        <v/>
      </c>
      <c r="M26" s="8" t="str">
        <f t="shared" si="8"/>
        <v/>
      </c>
      <c r="S26" s="1"/>
      <c r="T26" s="1"/>
      <c r="U26" s="1"/>
      <c r="V26" s="1"/>
    </row>
    <row r="27" spans="1:23" x14ac:dyDescent="0.25">
      <c r="G27" s="1"/>
      <c r="I27" s="8" t="str">
        <f t="shared" ref="I27:J27" ca="1" si="11">IF(ROW(I25)&lt;$I$1*2,SUM(OFFSET($G25,($I$1-I$1)/2,,I$1))/I$1,"")</f>
        <v/>
      </c>
      <c r="J27" s="8" t="str">
        <f t="shared" ca="1" si="11"/>
        <v/>
      </c>
      <c r="L27" s="8" t="str">
        <f t="shared" si="7"/>
        <v/>
      </c>
      <c r="M27" s="8" t="str">
        <f t="shared" si="8"/>
        <v/>
      </c>
      <c r="S27" s="1"/>
      <c r="T27" s="1"/>
      <c r="U27" s="1"/>
      <c r="V27" s="1"/>
    </row>
    <row r="28" spans="1:23" x14ac:dyDescent="0.25">
      <c r="G28" s="1"/>
      <c r="S28" s="1"/>
      <c r="T28" s="1"/>
      <c r="U28" s="1"/>
      <c r="V28" s="1"/>
    </row>
    <row r="29" spans="1:23" x14ac:dyDescent="0.25">
      <c r="B29">
        <f>LEN(B30)</f>
        <v>740</v>
      </c>
      <c r="C29">
        <f t="shared" ref="C29" si="12">LEN(C30)</f>
        <v>1593</v>
      </c>
      <c r="D29">
        <f>LEN(D30)</f>
        <v>1595</v>
      </c>
      <c r="F29" s="1"/>
      <c r="R29" s="1"/>
      <c r="S29" s="1"/>
      <c r="T29" s="1"/>
      <c r="U29" s="1"/>
    </row>
    <row r="30" spans="1:23" x14ac:dyDescent="0.25">
      <c r="B30" t="s">
        <v>2</v>
      </c>
      <c r="C30" t="s">
        <v>1</v>
      </c>
      <c r="D30" t="s">
        <v>0</v>
      </c>
      <c r="F30" s="1"/>
      <c r="R30" s="1"/>
      <c r="S30" s="1"/>
      <c r="T30" s="1"/>
      <c r="U30" s="1"/>
    </row>
    <row r="31" spans="1:23" x14ac:dyDescent="0.25">
      <c r="F31" s="1"/>
      <c r="R31" s="1"/>
      <c r="S31" s="1"/>
      <c r="T31" s="1"/>
      <c r="U31" s="1"/>
    </row>
    <row r="32" spans="1:23" x14ac:dyDescent="0.25">
      <c r="A32">
        <f t="array" ref="A32:E40">(ROW($1:$9)&gt;=COLUMN(A:E))*(ROW($1:$9)&lt;COLUMN(A:E)+5)</f>
        <v>1</v>
      </c>
      <c r="B32">
        <v>0</v>
      </c>
      <c r="C32">
        <v>0</v>
      </c>
      <c r="D32">
        <v>0</v>
      </c>
      <c r="E32">
        <v>0</v>
      </c>
      <c r="F32" s="1"/>
      <c r="G32" s="1"/>
      <c r="I32">
        <f>(I1-J1)/2+1</f>
        <v>2</v>
      </c>
      <c r="J32">
        <f>(I1+J1)/2</f>
        <v>4</v>
      </c>
      <c r="R32" s="1"/>
      <c r="S32" s="1"/>
      <c r="T32" s="1"/>
      <c r="U32" s="1"/>
    </row>
    <row r="33" spans="1:22" x14ac:dyDescent="0.25">
      <c r="A33">
        <v>1</v>
      </c>
      <c r="B33">
        <v>1</v>
      </c>
      <c r="C33">
        <v>0</v>
      </c>
      <c r="D33">
        <v>0</v>
      </c>
      <c r="E33">
        <v>0</v>
      </c>
      <c r="F33" s="1"/>
      <c r="G33" s="4" t="s">
        <v>3</v>
      </c>
      <c r="H33" s="4"/>
      <c r="I33" s="4">
        <f t="array" aca="1" ref="I33" ca="1">COLUMN(INDIRECT(CHAR((I$1-J$1)/2+65)&amp;":"&amp;CHAR((I$1+J$1)/2+64)))</f>
        <v>2</v>
      </c>
      <c r="J33" t="s">
        <v>5</v>
      </c>
      <c r="R33" s="1"/>
      <c r="S33" s="1"/>
      <c r="T33" s="1"/>
      <c r="U33" s="1"/>
    </row>
    <row r="34" spans="1:22" x14ac:dyDescent="0.25">
      <c r="A34">
        <v>1</v>
      </c>
      <c r="B34">
        <v>1</v>
      </c>
      <c r="C34">
        <v>1</v>
      </c>
      <c r="D34">
        <v>0</v>
      </c>
      <c r="E34">
        <v>0</v>
      </c>
      <c r="F34" s="1"/>
      <c r="G34" s="4" t="s">
        <v>4</v>
      </c>
      <c r="H34" s="4"/>
      <c r="I34" s="4">
        <f t="array" aca="1" ref="I34" ca="1">COLUMN(INDIRECT("A:"&amp;CHAR(I$1+64)))</f>
        <v>1</v>
      </c>
      <c r="J34" t="s">
        <v>6</v>
      </c>
      <c r="R34" s="1"/>
      <c r="S34" s="1"/>
      <c r="T34" s="1"/>
      <c r="U34" s="1"/>
    </row>
    <row r="35" spans="1:22" x14ac:dyDescent="0.25">
      <c r="A35">
        <v>1</v>
      </c>
      <c r="B35">
        <v>1</v>
      </c>
      <c r="C35">
        <v>1</v>
      </c>
      <c r="D35">
        <v>1</v>
      </c>
      <c r="E35">
        <v>0</v>
      </c>
      <c r="F35" s="1"/>
      <c r="G35" s="4" t="s">
        <v>7</v>
      </c>
      <c r="H35" s="4"/>
      <c r="I35" s="4">
        <f t="array" aca="1" ref="I35" ca="1">ROW(INDIRECT("1:"&amp;I$1*2-1))</f>
        <v>1</v>
      </c>
      <c r="J35" t="s">
        <v>8</v>
      </c>
      <c r="R35" s="1"/>
      <c r="S35" s="1"/>
      <c r="T35" s="1"/>
      <c r="U35" s="1"/>
    </row>
    <row r="36" spans="1:22" x14ac:dyDescent="0.25">
      <c r="A36">
        <v>1</v>
      </c>
      <c r="B36">
        <v>1</v>
      </c>
      <c r="C36">
        <v>1</v>
      </c>
      <c r="D36">
        <v>1</v>
      </c>
      <c r="E36">
        <v>1</v>
      </c>
      <c r="F36" s="1"/>
      <c r="G36" s="4" t="s">
        <v>10</v>
      </c>
      <c r="H36" s="4"/>
      <c r="I36" s="4">
        <f t="array" aca="1" ref="I36" ca="1">ROW(INDIRECT("1:"&amp;J$1))</f>
        <v>1</v>
      </c>
      <c r="J36" t="s">
        <v>11</v>
      </c>
      <c r="R36" s="1"/>
      <c r="S36" s="1"/>
      <c r="T36" s="1"/>
      <c r="U36" s="1"/>
    </row>
    <row r="37" spans="1:22" x14ac:dyDescent="0.25">
      <c r="A37">
        <v>0</v>
      </c>
      <c r="B37">
        <v>1</v>
      </c>
      <c r="C37">
        <v>1</v>
      </c>
      <c r="D37">
        <v>1</v>
      </c>
      <c r="E37">
        <v>1</v>
      </c>
      <c r="F37" s="1"/>
      <c r="G37" s="4" t="s">
        <v>9</v>
      </c>
      <c r="H37" s="4"/>
      <c r="I37" s="4">
        <f t="array" aca="1" ref="I37" ca="1">ROW(INDIRECT("1:"&amp;I$1))</f>
        <v>1</v>
      </c>
      <c r="J37" t="s">
        <v>12</v>
      </c>
      <c r="R37" s="1"/>
      <c r="S37" s="1"/>
      <c r="T37" s="1"/>
      <c r="U37" s="1"/>
    </row>
    <row r="38" spans="1:22" x14ac:dyDescent="0.25">
      <c r="A38">
        <v>0</v>
      </c>
      <c r="B38">
        <v>0</v>
      </c>
      <c r="C38">
        <v>1</v>
      </c>
      <c r="D38">
        <v>1</v>
      </c>
      <c r="E38">
        <v>1</v>
      </c>
      <c r="F38" s="1"/>
      <c r="R38" s="1"/>
      <c r="S38" s="1"/>
      <c r="T38" s="1"/>
      <c r="U38" s="1"/>
    </row>
    <row r="39" spans="1:22" x14ac:dyDescent="0.25">
      <c r="A39">
        <v>0</v>
      </c>
      <c r="B39">
        <v>0</v>
      </c>
      <c r="C39">
        <v>0</v>
      </c>
      <c r="D39">
        <v>1</v>
      </c>
      <c r="E39">
        <v>1</v>
      </c>
      <c r="F39" s="1"/>
      <c r="R39" s="1"/>
      <c r="S39" s="1"/>
      <c r="T39" s="1"/>
      <c r="U39" s="1"/>
    </row>
    <row r="40" spans="1:22" x14ac:dyDescent="0.25">
      <c r="A40">
        <v>0</v>
      </c>
      <c r="B40">
        <v>0</v>
      </c>
      <c r="C40">
        <v>0</v>
      </c>
      <c r="D40">
        <v>0</v>
      </c>
      <c r="E40">
        <v>1</v>
      </c>
      <c r="F40" s="1"/>
      <c r="G40" t="s">
        <v>13</v>
      </c>
      <c r="R40" s="1"/>
      <c r="S40" s="1"/>
      <c r="T40" s="1"/>
      <c r="U40" s="1"/>
    </row>
    <row r="41" spans="1:22" x14ac:dyDescent="0.25">
      <c r="F41" s="1"/>
      <c r="G41" t="s">
        <v>14</v>
      </c>
      <c r="I41" t="b">
        <f t="array" ref="I41">ABS(ROW($1:$9)-I$1)&lt;I$1/2</f>
        <v>0</v>
      </c>
      <c r="R41" s="1"/>
      <c r="S41" s="1"/>
      <c r="T41" s="1"/>
      <c r="U41" s="1"/>
    </row>
    <row r="42" spans="1:22" x14ac:dyDescent="0.25">
      <c r="A42">
        <f t="array" aca="1" ref="A42:G54" ca="1">(ROW(INDIRECT("1:"&amp;I$1*2-1))&gt;=TRANSPOSE(ROW(INDIRECT(1&amp;":"&amp;I$1))))*(ROW(INDIRECT("1:"&amp;I$1*2-1))&lt;TRANSPOSE(ROW(INDIRECT(1&amp;":"&amp;I$1)))+I$1)</f>
        <v>1</v>
      </c>
      <c r="B42">
        <f ca="1"/>
        <v>0</v>
      </c>
      <c r="C42">
        <f ca="1"/>
        <v>0</v>
      </c>
      <c r="D42">
        <f ca="1"/>
        <v>0</v>
      </c>
      <c r="E42">
        <f ca="1"/>
        <v>0</v>
      </c>
      <c r="F42" s="1" t="e">
        <f ca="1"/>
        <v>#N/A</v>
      </c>
      <c r="G42" t="e">
        <f ca="1"/>
        <v>#N/A</v>
      </c>
      <c r="I42" t="b">
        <f t="array" aca="1" ref="I42:I54" ca="1">ABS(ROW(INDIRECT("1:"&amp;I$1*2-1))-I$1)&lt;I$1/2</f>
        <v>0</v>
      </c>
      <c r="R42" s="1"/>
      <c r="S42" s="1"/>
      <c r="T42" s="1"/>
      <c r="U42" s="1"/>
    </row>
    <row r="43" spans="1:22" x14ac:dyDescent="0.25">
      <c r="A43">
        <f ca="1"/>
        <v>1</v>
      </c>
      <c r="B43">
        <f ca="1"/>
        <v>1</v>
      </c>
      <c r="C43">
        <f ca="1"/>
        <v>0</v>
      </c>
      <c r="D43">
        <f ca="1"/>
        <v>0</v>
      </c>
      <c r="E43">
        <f ca="1"/>
        <v>0</v>
      </c>
      <c r="F43" s="1" t="e">
        <f ca="1"/>
        <v>#N/A</v>
      </c>
      <c r="G43" t="e">
        <f ca="1"/>
        <v>#N/A</v>
      </c>
      <c r="I43" t="b">
        <f ca="1"/>
        <v>0</v>
      </c>
      <c r="R43" s="1"/>
      <c r="S43" s="1"/>
      <c r="T43" s="1"/>
      <c r="U43" s="1"/>
    </row>
    <row r="44" spans="1:22" x14ac:dyDescent="0.25">
      <c r="A44">
        <f ca="1"/>
        <v>1</v>
      </c>
      <c r="B44">
        <f ca="1"/>
        <v>1</v>
      </c>
      <c r="C44">
        <f ca="1"/>
        <v>1</v>
      </c>
      <c r="D44">
        <f ca="1"/>
        <v>0</v>
      </c>
      <c r="E44">
        <f ca="1"/>
        <v>0</v>
      </c>
      <c r="F44" s="1" t="e">
        <f ca="1"/>
        <v>#N/A</v>
      </c>
      <c r="G44" t="e">
        <f ca="1"/>
        <v>#N/A</v>
      </c>
      <c r="I44" t="b">
        <f ca="1"/>
        <v>1</v>
      </c>
      <c r="S44" s="1"/>
      <c r="T44" s="1"/>
      <c r="U44" s="1"/>
      <c r="V44" s="1"/>
    </row>
    <row r="45" spans="1:22" x14ac:dyDescent="0.25">
      <c r="A45">
        <f ca="1"/>
        <v>1</v>
      </c>
      <c r="B45">
        <f ca="1"/>
        <v>1</v>
      </c>
      <c r="C45">
        <f ca="1"/>
        <v>1</v>
      </c>
      <c r="D45">
        <f ca="1"/>
        <v>1</v>
      </c>
      <c r="E45">
        <f ca="1"/>
        <v>0</v>
      </c>
      <c r="F45" s="1" t="e">
        <f ca="1"/>
        <v>#N/A</v>
      </c>
      <c r="G45" t="e">
        <f ca="1"/>
        <v>#N/A</v>
      </c>
      <c r="I45" t="b">
        <f ca="1"/>
        <v>1</v>
      </c>
      <c r="S45" s="1"/>
      <c r="T45" s="1"/>
      <c r="U45" s="1"/>
      <c r="V45" s="1"/>
    </row>
    <row r="46" spans="1:22" x14ac:dyDescent="0.25">
      <c r="A46">
        <f ca="1"/>
        <v>1</v>
      </c>
      <c r="B46">
        <f ca="1"/>
        <v>1</v>
      </c>
      <c r="C46">
        <f ca="1"/>
        <v>1</v>
      </c>
      <c r="D46">
        <f ca="1"/>
        <v>1</v>
      </c>
      <c r="E46">
        <f ca="1"/>
        <v>1</v>
      </c>
      <c r="F46" s="1" t="e">
        <f ca="1"/>
        <v>#N/A</v>
      </c>
      <c r="G46" t="e">
        <f ca="1"/>
        <v>#N/A</v>
      </c>
      <c r="I46" t="b">
        <f ca="1"/>
        <v>1</v>
      </c>
      <c r="S46" s="1"/>
      <c r="T46" s="1"/>
      <c r="U46" s="1"/>
      <c r="V46" s="1"/>
    </row>
    <row r="47" spans="1:22" x14ac:dyDescent="0.25">
      <c r="A47">
        <f ca="1"/>
        <v>0</v>
      </c>
      <c r="B47">
        <f ca="1"/>
        <v>1</v>
      </c>
      <c r="C47">
        <f ca="1"/>
        <v>1</v>
      </c>
      <c r="D47">
        <f ca="1"/>
        <v>1</v>
      </c>
      <c r="E47">
        <f ca="1"/>
        <v>1</v>
      </c>
      <c r="F47" s="1" t="e">
        <f ca="1"/>
        <v>#N/A</v>
      </c>
      <c r="G47" t="e">
        <f ca="1"/>
        <v>#N/A</v>
      </c>
      <c r="I47" t="b">
        <f ca="1"/>
        <v>1</v>
      </c>
    </row>
    <row r="48" spans="1:22" x14ac:dyDescent="0.25">
      <c r="A48">
        <f ca="1"/>
        <v>0</v>
      </c>
      <c r="B48">
        <f ca="1"/>
        <v>0</v>
      </c>
      <c r="C48">
        <f ca="1"/>
        <v>1</v>
      </c>
      <c r="D48">
        <f ca="1"/>
        <v>1</v>
      </c>
      <c r="E48">
        <f ca="1"/>
        <v>1</v>
      </c>
      <c r="F48" s="1" t="e">
        <f ca="1"/>
        <v>#N/A</v>
      </c>
      <c r="G48" t="e">
        <f ca="1"/>
        <v>#N/A</v>
      </c>
      <c r="I48" t="b">
        <f ca="1"/>
        <v>1</v>
      </c>
    </row>
    <row r="49" spans="1:10" x14ac:dyDescent="0.25">
      <c r="A49">
        <f ca="1"/>
        <v>0</v>
      </c>
      <c r="B49">
        <f ca="1"/>
        <v>0</v>
      </c>
      <c r="C49">
        <f ca="1"/>
        <v>0</v>
      </c>
      <c r="D49">
        <f ca="1"/>
        <v>1</v>
      </c>
      <c r="E49">
        <f ca="1"/>
        <v>1</v>
      </c>
      <c r="F49" s="1" t="e">
        <f ca="1"/>
        <v>#N/A</v>
      </c>
      <c r="G49" t="e">
        <f ca="1"/>
        <v>#N/A</v>
      </c>
      <c r="I49" t="b">
        <f ca="1"/>
        <v>0</v>
      </c>
    </row>
    <row r="50" spans="1:10" x14ac:dyDescent="0.25">
      <c r="A50">
        <f ca="1"/>
        <v>0</v>
      </c>
      <c r="B50">
        <f ca="1"/>
        <v>0</v>
      </c>
      <c r="C50">
        <f ca="1"/>
        <v>0</v>
      </c>
      <c r="D50">
        <f ca="1"/>
        <v>0</v>
      </c>
      <c r="E50">
        <f ca="1"/>
        <v>1</v>
      </c>
      <c r="F50" s="1" t="e">
        <f ca="1"/>
        <v>#N/A</v>
      </c>
      <c r="G50" t="e">
        <f ca="1"/>
        <v>#N/A</v>
      </c>
      <c r="I50" t="b">
        <f ca="1"/>
        <v>0</v>
      </c>
    </row>
    <row r="51" spans="1:10" x14ac:dyDescent="0.25">
      <c r="A51" t="e">
        <f ca="1"/>
        <v>#N/A</v>
      </c>
      <c r="B51" t="e">
        <f ca="1"/>
        <v>#N/A</v>
      </c>
      <c r="C51" t="e">
        <f ca="1"/>
        <v>#N/A</v>
      </c>
      <c r="D51" t="e">
        <f ca="1"/>
        <v>#N/A</v>
      </c>
      <c r="E51" t="e">
        <f ca="1"/>
        <v>#N/A</v>
      </c>
      <c r="F51" s="1" t="e">
        <f ca="1"/>
        <v>#N/A</v>
      </c>
      <c r="G51" t="e">
        <f ca="1"/>
        <v>#N/A</v>
      </c>
      <c r="I51" t="e">
        <f ca="1"/>
        <v>#N/A</v>
      </c>
    </row>
    <row r="52" spans="1:10" x14ac:dyDescent="0.25">
      <c r="A52" t="e">
        <f ca="1"/>
        <v>#N/A</v>
      </c>
      <c r="B52" t="e">
        <f ca="1"/>
        <v>#N/A</v>
      </c>
      <c r="C52" t="e">
        <f ca="1"/>
        <v>#N/A</v>
      </c>
      <c r="D52" t="e">
        <f ca="1"/>
        <v>#N/A</v>
      </c>
      <c r="E52" t="e">
        <f ca="1"/>
        <v>#N/A</v>
      </c>
      <c r="F52" s="1" t="e">
        <f ca="1"/>
        <v>#N/A</v>
      </c>
      <c r="G52" t="e">
        <f ca="1"/>
        <v>#N/A</v>
      </c>
      <c r="I52" t="e">
        <f ca="1"/>
        <v>#N/A</v>
      </c>
    </row>
    <row r="53" spans="1:10" x14ac:dyDescent="0.25">
      <c r="A53" t="e">
        <f ca="1"/>
        <v>#N/A</v>
      </c>
      <c r="B53" t="e">
        <f ca="1"/>
        <v>#N/A</v>
      </c>
      <c r="C53" t="e">
        <f ca="1"/>
        <v>#N/A</v>
      </c>
      <c r="D53" t="e">
        <f ca="1"/>
        <v>#N/A</v>
      </c>
      <c r="E53" t="e">
        <f ca="1"/>
        <v>#N/A</v>
      </c>
      <c r="F53" s="1" t="e">
        <f ca="1"/>
        <v>#N/A</v>
      </c>
      <c r="G53" t="e">
        <f ca="1"/>
        <v>#N/A</v>
      </c>
      <c r="I53" t="e">
        <f ca="1"/>
        <v>#N/A</v>
      </c>
    </row>
    <row r="54" spans="1:10" x14ac:dyDescent="0.25">
      <c r="A54" t="e">
        <f ca="1"/>
        <v>#N/A</v>
      </c>
      <c r="B54" t="e">
        <f ca="1"/>
        <v>#N/A</v>
      </c>
      <c r="C54" t="e">
        <f ca="1"/>
        <v>#N/A</v>
      </c>
      <c r="D54" t="e">
        <f ca="1"/>
        <v>#N/A</v>
      </c>
      <c r="E54" t="e">
        <f ca="1"/>
        <v>#N/A</v>
      </c>
      <c r="F54" s="1" t="e">
        <f ca="1"/>
        <v>#N/A</v>
      </c>
      <c r="G54" t="e">
        <f ca="1"/>
        <v>#N/A</v>
      </c>
      <c r="I54" t="e">
        <f ca="1"/>
        <v>#N/A</v>
      </c>
    </row>
    <row r="55" spans="1:10" x14ac:dyDescent="0.25">
      <c r="F55" s="1"/>
    </row>
    <row r="56" spans="1:10" x14ac:dyDescent="0.25">
      <c r="A56">
        <f t="array" aca="1" ref="A56:G68" ca="1">(ROW(INDIRECT("1:"&amp;I$1*2-1))&gt;=(I$1-J$1)/2+TRANSPOSE(ROW(INDIRECT(1&amp;":"&amp;I$1))))*(ROW(INDIRECT("1:"&amp;I$1*2-1))&lt;TRANSPOSE(ROW(INDIRECT(1&amp;":"&amp;I$1)))+(I$1+J$1)/2)</f>
        <v>0</v>
      </c>
      <c r="B56">
        <f ca="1"/>
        <v>0</v>
      </c>
      <c r="C56">
        <f ca="1"/>
        <v>0</v>
      </c>
      <c r="D56">
        <f ca="1"/>
        <v>0</v>
      </c>
      <c r="E56">
        <f ca="1"/>
        <v>0</v>
      </c>
      <c r="F56" s="1" t="e">
        <f ca="1"/>
        <v>#N/A</v>
      </c>
      <c r="G56" t="e">
        <f ca="1"/>
        <v>#N/A</v>
      </c>
      <c r="H56">
        <f>(ROW($1:$13)&gt;COLUMN(A:G))*(ROW($1:$13)&lt;COLUMN(A:G)+6)</f>
        <v>0</v>
      </c>
    </row>
    <row r="57" spans="1:10" x14ac:dyDescent="0.25">
      <c r="A57">
        <f ca="1"/>
        <v>1</v>
      </c>
      <c r="B57">
        <f ca="1"/>
        <v>0</v>
      </c>
      <c r="C57">
        <f ca="1"/>
        <v>0</v>
      </c>
      <c r="D57">
        <f ca="1"/>
        <v>0</v>
      </c>
      <c r="E57">
        <f ca="1"/>
        <v>0</v>
      </c>
      <c r="F57" s="1" t="e">
        <f ca="1"/>
        <v>#N/A</v>
      </c>
      <c r="G57" t="e">
        <f ca="1"/>
        <v>#N/A</v>
      </c>
      <c r="H57">
        <v>5</v>
      </c>
      <c r="I57">
        <v>3</v>
      </c>
      <c r="J57">
        <v>4</v>
      </c>
    </row>
    <row r="58" spans="1:10" x14ac:dyDescent="0.25">
      <c r="A58">
        <f ca="1"/>
        <v>1</v>
      </c>
      <c r="B58">
        <f ca="1"/>
        <v>1</v>
      </c>
      <c r="C58">
        <f ca="1"/>
        <v>0</v>
      </c>
      <c r="D58">
        <f ca="1"/>
        <v>0</v>
      </c>
      <c r="E58">
        <f ca="1"/>
        <v>0</v>
      </c>
      <c r="F58" s="1" t="e">
        <f ca="1"/>
        <v>#N/A</v>
      </c>
      <c r="G58" t="e">
        <f ca="1"/>
        <v>#N/A</v>
      </c>
      <c r="H58">
        <v>7</v>
      </c>
      <c r="I58">
        <v>5</v>
      </c>
      <c r="J58">
        <v>6</v>
      </c>
    </row>
    <row r="59" spans="1:10" x14ac:dyDescent="0.25">
      <c r="A59">
        <f ca="1"/>
        <v>1</v>
      </c>
      <c r="B59">
        <f ca="1"/>
        <v>1</v>
      </c>
      <c r="C59">
        <f ca="1"/>
        <v>1</v>
      </c>
      <c r="D59">
        <f ca="1"/>
        <v>0</v>
      </c>
      <c r="E59">
        <f ca="1"/>
        <v>0</v>
      </c>
      <c r="F59" s="1" t="e">
        <f ca="1"/>
        <v>#N/A</v>
      </c>
      <c r="G59" t="e">
        <f ca="1"/>
        <v>#N/A</v>
      </c>
      <c r="H59">
        <v>7</v>
      </c>
      <c r="I59">
        <v>3</v>
      </c>
      <c r="J59">
        <v>5</v>
      </c>
    </row>
    <row r="60" spans="1:10" x14ac:dyDescent="0.25">
      <c r="A60">
        <f ca="1"/>
        <v>0</v>
      </c>
      <c r="B60">
        <f ca="1"/>
        <v>1</v>
      </c>
      <c r="C60">
        <f ca="1"/>
        <v>1</v>
      </c>
      <c r="D60">
        <f ca="1"/>
        <v>1</v>
      </c>
      <c r="E60">
        <f ca="1"/>
        <v>0</v>
      </c>
      <c r="F60" s="1" t="e">
        <f ca="1"/>
        <v>#N/A</v>
      </c>
      <c r="G60" t="e">
        <f ca="1"/>
        <v>#N/A</v>
      </c>
    </row>
    <row r="61" spans="1:10" x14ac:dyDescent="0.25">
      <c r="A61">
        <f ca="1"/>
        <v>0</v>
      </c>
      <c r="B61" s="1">
        <f ca="1"/>
        <v>0</v>
      </c>
      <c r="C61" s="1">
        <f ca="1"/>
        <v>1</v>
      </c>
      <c r="D61">
        <f ca="1"/>
        <v>1</v>
      </c>
      <c r="E61">
        <f ca="1"/>
        <v>1</v>
      </c>
      <c r="F61" s="1" t="e">
        <f ca="1"/>
        <v>#N/A</v>
      </c>
      <c r="G61" t="e">
        <f ca="1"/>
        <v>#N/A</v>
      </c>
    </row>
    <row r="62" spans="1:10" x14ac:dyDescent="0.25">
      <c r="A62">
        <f ca="1"/>
        <v>0</v>
      </c>
      <c r="B62">
        <f ca="1"/>
        <v>0</v>
      </c>
      <c r="C62">
        <f ca="1"/>
        <v>0</v>
      </c>
      <c r="D62">
        <f ca="1"/>
        <v>1</v>
      </c>
      <c r="E62">
        <f ca="1"/>
        <v>1</v>
      </c>
      <c r="F62" s="1" t="e">
        <f ca="1"/>
        <v>#N/A</v>
      </c>
      <c r="G62" t="e">
        <f ca="1"/>
        <v>#N/A</v>
      </c>
    </row>
    <row r="63" spans="1:10" x14ac:dyDescent="0.25">
      <c r="A63">
        <f ca="1"/>
        <v>0</v>
      </c>
      <c r="B63">
        <f ca="1"/>
        <v>0</v>
      </c>
      <c r="C63">
        <f ca="1"/>
        <v>0</v>
      </c>
      <c r="D63">
        <f ca="1"/>
        <v>0</v>
      </c>
      <c r="E63">
        <f ca="1"/>
        <v>1</v>
      </c>
      <c r="F63" s="1" t="e">
        <f ca="1"/>
        <v>#N/A</v>
      </c>
      <c r="G63" t="e">
        <f ca="1"/>
        <v>#N/A</v>
      </c>
    </row>
    <row r="64" spans="1:10" x14ac:dyDescent="0.25">
      <c r="A64">
        <f ca="1"/>
        <v>0</v>
      </c>
      <c r="B64">
        <f ca="1"/>
        <v>0</v>
      </c>
      <c r="C64">
        <f ca="1"/>
        <v>0</v>
      </c>
      <c r="D64">
        <f ca="1"/>
        <v>0</v>
      </c>
      <c r="E64">
        <f ca="1"/>
        <v>0</v>
      </c>
      <c r="F64" s="1" t="e">
        <f ca="1"/>
        <v>#N/A</v>
      </c>
      <c r="G64" t="e">
        <f ca="1"/>
        <v>#N/A</v>
      </c>
    </row>
    <row r="65" spans="1:7" x14ac:dyDescent="0.25">
      <c r="A65" t="e">
        <f ca="1"/>
        <v>#N/A</v>
      </c>
      <c r="B65" t="e">
        <f ca="1"/>
        <v>#N/A</v>
      </c>
      <c r="C65" t="e">
        <f ca="1"/>
        <v>#N/A</v>
      </c>
      <c r="D65" t="e">
        <f ca="1"/>
        <v>#N/A</v>
      </c>
      <c r="E65" t="e">
        <f ca="1"/>
        <v>#N/A</v>
      </c>
      <c r="F65" s="1" t="e">
        <f ca="1"/>
        <v>#N/A</v>
      </c>
      <c r="G65" t="e">
        <f ca="1"/>
        <v>#N/A</v>
      </c>
    </row>
    <row r="66" spans="1:7" x14ac:dyDescent="0.25">
      <c r="A66" t="e">
        <f ca="1"/>
        <v>#N/A</v>
      </c>
      <c r="B66" t="e">
        <f ca="1"/>
        <v>#N/A</v>
      </c>
      <c r="C66" t="e">
        <f ca="1"/>
        <v>#N/A</v>
      </c>
      <c r="D66" t="e">
        <f ca="1"/>
        <v>#N/A</v>
      </c>
      <c r="E66" t="e">
        <f ca="1"/>
        <v>#N/A</v>
      </c>
      <c r="F66" s="1" t="e">
        <f ca="1"/>
        <v>#N/A</v>
      </c>
      <c r="G66" t="e">
        <f ca="1"/>
        <v>#N/A</v>
      </c>
    </row>
    <row r="67" spans="1:7" x14ac:dyDescent="0.25">
      <c r="A67" t="e">
        <f ca="1"/>
        <v>#N/A</v>
      </c>
      <c r="B67" t="e">
        <f ca="1"/>
        <v>#N/A</v>
      </c>
      <c r="C67" t="e">
        <f ca="1"/>
        <v>#N/A</v>
      </c>
      <c r="D67" t="e">
        <f ca="1"/>
        <v>#N/A</v>
      </c>
      <c r="E67" t="e">
        <f ca="1"/>
        <v>#N/A</v>
      </c>
      <c r="F67" s="1" t="e">
        <f ca="1"/>
        <v>#N/A</v>
      </c>
      <c r="G67" t="e">
        <f ca="1"/>
        <v>#N/A</v>
      </c>
    </row>
    <row r="68" spans="1:7" x14ac:dyDescent="0.25">
      <c r="A68" t="e">
        <f ca="1"/>
        <v>#N/A</v>
      </c>
      <c r="B68" t="e">
        <f ca="1"/>
        <v>#N/A</v>
      </c>
      <c r="C68" t="e">
        <f ca="1"/>
        <v>#N/A</v>
      </c>
      <c r="D68" t="e">
        <f ca="1"/>
        <v>#N/A</v>
      </c>
      <c r="E68" t="e">
        <f ca="1"/>
        <v>#N/A</v>
      </c>
      <c r="F68" s="1" t="e">
        <f ca="1"/>
        <v>#N/A</v>
      </c>
      <c r="G68" t="e">
        <f ca="1"/>
        <v>#N/A</v>
      </c>
    </row>
    <row r="69" spans="1:7" x14ac:dyDescent="0.25">
      <c r="F69" s="1"/>
    </row>
    <row r="70" spans="1:7" x14ac:dyDescent="0.25">
      <c r="F70" s="1"/>
    </row>
    <row r="71" spans="1:7" x14ac:dyDescent="0.25">
      <c r="F71" s="1"/>
    </row>
    <row r="72" spans="1:7" x14ac:dyDescent="0.25">
      <c r="F72" s="1"/>
    </row>
    <row r="73" spans="1:7" x14ac:dyDescent="0.25">
      <c r="F73" s="1"/>
    </row>
    <row r="74" spans="1:7" x14ac:dyDescent="0.25">
      <c r="F74" s="1"/>
    </row>
    <row r="75" spans="1:7" x14ac:dyDescent="0.25">
      <c r="F75" s="1"/>
    </row>
    <row r="76" spans="1:7" x14ac:dyDescent="0.25">
      <c r="F76" s="1"/>
    </row>
    <row r="77" spans="1:7" x14ac:dyDescent="0.25">
      <c r="F77" s="1"/>
    </row>
    <row r="78" spans="1:7" x14ac:dyDescent="0.25">
      <c r="F78" s="1"/>
    </row>
  </sheetData>
  <conditionalFormatting sqref="L1:N1">
    <cfRule type="expression" dxfId="1" priority="2">
      <formula>ABS(L1-C3)&gt;0.00000000000001</formula>
    </cfRule>
  </conditionalFormatting>
  <conditionalFormatting sqref="G1:G25">
    <cfRule type="expression" dxfId="0" priority="1">
      <formula>AND(ROW(G1)&gt;=$I$1,ROW(G1)&lt;$I$1*2)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35" zoomScaleNormal="23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Рабочий</vt:lpstr>
      <vt:lpstr>Разработки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2018-06-20T16:30:23Z</dcterms:modified>
</cp:coreProperties>
</file>