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d\Desktop\"/>
    </mc:Choice>
  </mc:AlternateContent>
  <bookViews>
    <workbookView xWindow="0" yWindow="0" windowWidth="28800" windowHeight="14100"/>
  </bookViews>
  <sheets>
    <sheet name="Спецодежда" sheetId="1" r:id="rId1"/>
  </sheets>
  <definedNames>
    <definedName name="_xlnm._FilterDatabase" localSheetId="0" hidden="1">Спецодежда!$A$2:$C$8</definedName>
  </definedNames>
  <calcPr calcId="162913"/>
</workbook>
</file>

<file path=xl/calcChain.xml><?xml version="1.0" encoding="utf-8"?>
<calcChain xmlns="http://schemas.openxmlformats.org/spreadsheetml/2006/main">
  <c r="M7" i="1" l="1"/>
  <c r="M8" i="1"/>
  <c r="M4" i="1"/>
  <c r="M5" i="1"/>
  <c r="M6" i="1"/>
  <c r="M3" i="1"/>
  <c r="D7" i="1" l="1"/>
</calcChain>
</file>

<file path=xl/sharedStrings.xml><?xml version="1.0" encoding="utf-8"?>
<sst xmlns="http://schemas.openxmlformats.org/spreadsheetml/2006/main" count="28" uniqueCount="19">
  <si>
    <t>Спецодежда</t>
  </si>
  <si>
    <t>Ед изм</t>
  </si>
  <si>
    <t>Дата наступления износа</t>
  </si>
  <si>
    <t>Костюм «Механик Л»</t>
  </si>
  <si>
    <t>комплект</t>
  </si>
  <si>
    <t>1 на 1,5 года</t>
  </si>
  <si>
    <t xml:space="preserve">Сапоги  юфтевые на полиуретановой  подошве </t>
  </si>
  <si>
    <t>пар</t>
  </si>
  <si>
    <t xml:space="preserve">Плащ для защиты от воды </t>
  </si>
  <si>
    <t>шт</t>
  </si>
  <si>
    <t>1 на 3 года</t>
  </si>
  <si>
    <t>Головной убор сигнальный</t>
  </si>
  <si>
    <t>Перчатки комбинированные или с полимерным покрытием</t>
  </si>
  <si>
    <t xml:space="preserve">Жилет сигнальный </t>
  </si>
  <si>
    <t>Количество на год (норма)</t>
  </si>
  <si>
    <t>Осталось выдать до конца календарного года</t>
  </si>
  <si>
    <t>Выдано с начала года</t>
  </si>
  <si>
    <t>Кол-во</t>
  </si>
  <si>
    <t>Дата выдачи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</si>
</sst>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zoomScaleNormal="100" workbookViewId="0">
      <selection activeCell="D3" sqref="D3"/>
    </sheetView>
  </sheetViews>
  <sheetFormatPr defaultRowHeight="15.75" x14ac:dyDescent="0.25"/>
  <cols>
    <col min="1" max="1" width="58.42578125" style="1" customWidth="1"/>
    <col min="2" max="2" width="10.140625" style="4" bestFit="1" customWidth="1"/>
    <col min="3" max="3" width="13.85546875" style="4" customWidth="1"/>
    <col min="4" max="4" width="13.5703125" style="4" customWidth="1"/>
    <col min="5" max="5" width="8" style="4" bestFit="1" customWidth="1"/>
    <col min="6" max="6" width="13.42578125" style="4" customWidth="1"/>
    <col min="7" max="7" width="8" style="4" bestFit="1" customWidth="1"/>
    <col min="8" max="8" width="13.42578125" style="4" customWidth="1"/>
    <col min="9" max="9" width="8" style="4" bestFit="1" customWidth="1"/>
    <col min="10" max="10" width="13.42578125" style="4" customWidth="1"/>
    <col min="11" max="11" width="8" style="4" bestFit="1" customWidth="1"/>
    <col min="12" max="12" width="13.42578125" style="4" customWidth="1"/>
    <col min="13" max="13" width="13.28515625" style="1" customWidth="1"/>
    <col min="14" max="16384" width="9.140625" style="1"/>
  </cols>
  <sheetData>
    <row r="1" spans="1:13" ht="15.75" customHeight="1" x14ac:dyDescent="0.25">
      <c r="A1" s="10" t="s">
        <v>0</v>
      </c>
      <c r="B1" s="12" t="s">
        <v>1</v>
      </c>
      <c r="C1" s="14" t="s">
        <v>14</v>
      </c>
      <c r="D1" s="14" t="s">
        <v>15</v>
      </c>
      <c r="E1" s="16" t="s">
        <v>16</v>
      </c>
      <c r="F1" s="17"/>
      <c r="G1" s="17"/>
      <c r="H1" s="17"/>
      <c r="I1" s="17"/>
      <c r="J1" s="17"/>
      <c r="K1" s="17"/>
      <c r="L1" s="18"/>
      <c r="M1" s="12" t="s">
        <v>2</v>
      </c>
    </row>
    <row r="2" spans="1:13" ht="31.5" x14ac:dyDescent="0.25">
      <c r="A2" s="11"/>
      <c r="B2" s="13"/>
      <c r="C2" s="15"/>
      <c r="D2" s="15"/>
      <c r="E2" s="5" t="s">
        <v>17</v>
      </c>
      <c r="F2" s="5" t="s">
        <v>18</v>
      </c>
      <c r="G2" s="8" t="s">
        <v>17</v>
      </c>
      <c r="H2" s="8" t="s">
        <v>18</v>
      </c>
      <c r="I2" s="8" t="s">
        <v>17</v>
      </c>
      <c r="J2" s="8" t="s">
        <v>18</v>
      </c>
      <c r="K2" s="8" t="s">
        <v>17</v>
      </c>
      <c r="L2" s="8" t="s">
        <v>18</v>
      </c>
      <c r="M2" s="13"/>
    </row>
    <row r="3" spans="1:13" x14ac:dyDescent="0.25">
      <c r="A3" s="2" t="s">
        <v>3</v>
      </c>
      <c r="B3" s="3" t="s">
        <v>4</v>
      </c>
      <c r="C3" s="3" t="s">
        <v>5</v>
      </c>
      <c r="D3" s="3"/>
      <c r="E3" s="3">
        <v>1</v>
      </c>
      <c r="F3" s="6">
        <v>42979</v>
      </c>
      <c r="G3" s="3"/>
      <c r="H3" s="6"/>
      <c r="I3" s="3"/>
      <c r="J3" s="6"/>
      <c r="K3" s="3"/>
      <c r="L3" s="6"/>
      <c r="M3" s="9">
        <f>IF(ISTEXT(C3),SUBSTITUTE(MID(C3,6,99)," года","")*365,365/C3)*LOOKUP(9^9,F3:L3,E3:K3)+LOOKUP(9^9,F3:L3)</f>
        <v>43526.5</v>
      </c>
    </row>
    <row r="4" spans="1:13" x14ac:dyDescent="0.25">
      <c r="A4" s="2" t="s">
        <v>6</v>
      </c>
      <c r="B4" s="3" t="s">
        <v>7</v>
      </c>
      <c r="C4" s="3">
        <v>1</v>
      </c>
      <c r="D4" s="3"/>
      <c r="E4" s="3">
        <v>1</v>
      </c>
      <c r="F4" s="6">
        <v>41620</v>
      </c>
      <c r="G4" s="3"/>
      <c r="H4" s="6"/>
      <c r="I4" s="3"/>
      <c r="J4" s="6"/>
      <c r="K4" s="3"/>
      <c r="L4" s="6"/>
      <c r="M4" s="9">
        <f t="shared" ref="M4:M8" si="0">IF(ISTEXT(C4),SUBSTITUTE(MID(C4,6,99)," года","")*365,365/C4)*LOOKUP(9^9,F4:L4,E4:K4)+LOOKUP(9^9,F4:L4)</f>
        <v>41985</v>
      </c>
    </row>
    <row r="5" spans="1:13" x14ac:dyDescent="0.25">
      <c r="A5" s="2" t="s">
        <v>8</v>
      </c>
      <c r="B5" s="3" t="s">
        <v>9</v>
      </c>
      <c r="C5" s="3" t="s">
        <v>10</v>
      </c>
      <c r="D5" s="3"/>
      <c r="E5" s="3">
        <v>1</v>
      </c>
      <c r="F5" s="6">
        <v>43272</v>
      </c>
      <c r="G5" s="3"/>
      <c r="H5" s="6"/>
      <c r="I5" s="3"/>
      <c r="J5" s="6"/>
      <c r="K5" s="3"/>
      <c r="L5" s="6"/>
      <c r="M5" s="9">
        <f t="shared" si="0"/>
        <v>44367</v>
      </c>
    </row>
    <row r="6" spans="1:13" x14ac:dyDescent="0.25">
      <c r="A6" s="2" t="s">
        <v>11</v>
      </c>
      <c r="B6" s="3" t="s">
        <v>9</v>
      </c>
      <c r="C6" s="3">
        <v>1</v>
      </c>
      <c r="D6" s="3"/>
      <c r="E6" s="3">
        <v>1</v>
      </c>
      <c r="F6" s="6">
        <v>43069</v>
      </c>
      <c r="G6" s="3"/>
      <c r="H6" s="6"/>
      <c r="I6" s="3"/>
      <c r="J6" s="6"/>
      <c r="K6" s="3"/>
      <c r="L6" s="6"/>
      <c r="M6" s="9">
        <f t="shared" si="0"/>
        <v>43434</v>
      </c>
    </row>
    <row r="7" spans="1:13" x14ac:dyDescent="0.25">
      <c r="A7" s="2" t="s">
        <v>12</v>
      </c>
      <c r="B7" s="3" t="s">
        <v>7</v>
      </c>
      <c r="C7" s="3">
        <v>6</v>
      </c>
      <c r="D7" s="3">
        <f>C7-E7-G7-I7-K7</f>
        <v>1</v>
      </c>
      <c r="E7" s="3">
        <v>2</v>
      </c>
      <c r="F7" s="7">
        <v>43124</v>
      </c>
      <c r="G7" s="3">
        <v>2</v>
      </c>
      <c r="H7" s="7">
        <v>43245</v>
      </c>
      <c r="I7" s="3">
        <v>1</v>
      </c>
      <c r="J7" s="7">
        <v>43367</v>
      </c>
      <c r="K7" s="3"/>
      <c r="L7" s="7"/>
      <c r="M7" s="9">
        <f>IF(ISTEXT(C7),SUBSTITUTE(MID(C7,6,99)," года","")*365,365/C7)*LOOKUP(9^9,F7:L7,E7:K7)+LOOKUP(9^9,F7:L7)</f>
        <v>43427.833333333336</v>
      </c>
    </row>
    <row r="8" spans="1:13" x14ac:dyDescent="0.25">
      <c r="A8" s="2" t="s">
        <v>13</v>
      </c>
      <c r="B8" s="3" t="s">
        <v>9</v>
      </c>
      <c r="C8" s="3">
        <v>1</v>
      </c>
      <c r="D8" s="3"/>
      <c r="E8" s="3">
        <v>1</v>
      </c>
      <c r="F8" s="6">
        <v>43069</v>
      </c>
      <c r="G8" s="3"/>
      <c r="H8" s="6"/>
      <c r="I8" s="3"/>
      <c r="J8" s="6"/>
      <c r="K8" s="3"/>
      <c r="L8" s="6"/>
      <c r="M8" s="9">
        <f t="shared" si="0"/>
        <v>43434</v>
      </c>
    </row>
  </sheetData>
  <autoFilter ref="A2:C8"/>
  <mergeCells count="6">
    <mergeCell ref="A1:A2"/>
    <mergeCell ref="B1:B2"/>
    <mergeCell ref="C1:C2"/>
    <mergeCell ref="M1:M2"/>
    <mergeCell ref="D1:D2"/>
    <mergeCell ref="E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Спецодежда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2018-06-21T07:30:56Z</dcterms:created>
  <dcterms:modified xsi:type="dcterms:W3CDTF">2018-06-21T11:41:52Z</dcterms:modified>
</cp:coreProperties>
</file>