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zaharuta\Desktop\"/>
    </mc:Choice>
  </mc:AlternateContent>
  <xr:revisionPtr revIDLastSave="0" documentId="10_ncr:8100000_{922334AD-4E7B-4251-8856-996ADFAABA00}" xr6:coauthVersionLast="33" xr6:coauthVersionMax="33" xr10:uidLastSave="{00000000-0000-0000-0000-000000000000}"/>
  <bookViews>
    <workbookView xWindow="0" yWindow="0" windowWidth="28800" windowHeight="11250" xr2:uid="{7EBB6DA3-BFC0-484C-AE21-1D66BE199356}"/>
  </bookViews>
  <sheets>
    <sheet name="КС" sheetId="1" r:id="rId1"/>
    <sheet name="Объект1" sheetId="2" r:id="rId2"/>
    <sheet name="Объект2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  <c r="B22" i="3" s="1"/>
  <c r="B18" i="3"/>
  <c r="B19" i="3" s="1"/>
  <c r="A16" i="3"/>
  <c r="B14" i="3"/>
  <c r="B16" i="3" s="1"/>
  <c r="B17" i="3" s="1"/>
  <c r="A14" i="3"/>
  <c r="B21" i="2"/>
  <c r="B22" i="2" s="1"/>
  <c r="B18" i="2"/>
  <c r="B19" i="2" s="1"/>
  <c r="A16" i="2"/>
  <c r="B14" i="2"/>
  <c r="B16" i="2" s="1"/>
  <c r="B17" i="2" s="1"/>
  <c r="A14" i="2"/>
</calcChain>
</file>

<file path=xl/sharedStrings.xml><?xml version="1.0" encoding="utf-8"?>
<sst xmlns="http://schemas.openxmlformats.org/spreadsheetml/2006/main" count="61" uniqueCount="36">
  <si>
    <t>№</t>
  </si>
  <si>
    <t>Кадастровый номер объекта</t>
  </si>
  <si>
    <t>Объект №1</t>
  </si>
  <si>
    <t>Кад. номер:</t>
  </si>
  <si>
    <t>23:47:0109008:420</t>
  </si>
  <si>
    <t>Тип:</t>
  </si>
  <si>
    <t>Здание</t>
  </si>
  <si>
    <t>Статус:</t>
  </si>
  <si>
    <t>Ранее учтенный</t>
  </si>
  <si>
    <t>Наименование или категория земель</t>
  </si>
  <si>
    <t>Административное здание</t>
  </si>
  <si>
    <t>Адрес:</t>
  </si>
  <si>
    <t>Краснодарский край, г.Новороссийск, 1-ая ж/д петля</t>
  </si>
  <si>
    <t>Форма собственности:</t>
  </si>
  <si>
    <t/>
  </si>
  <si>
    <t>Кадастровая стоимость:</t>
  </si>
  <si>
    <t>Общая площадь:</t>
  </si>
  <si>
    <t>Назначение или разрешённое использование:</t>
  </si>
  <si>
    <t>Нежилое здание</t>
  </si>
  <si>
    <t>по документу:</t>
  </si>
  <si>
    <t>-</t>
  </si>
  <si>
    <t>Дата изменения сведений в ГКН:</t>
  </si>
  <si>
    <t>10.11.2017</t>
  </si>
  <si>
    <t>Процент снижения</t>
  </si>
  <si>
    <t>Рыночная стоимость в отчёте оценщика, руб.</t>
  </si>
  <si>
    <t>Сниженная кадастровая стоимость</t>
  </si>
  <si>
    <t xml:space="preserve">Снижение кадастровой стоимости, руб. </t>
  </si>
  <si>
    <t>Услуги по оценке, руб.</t>
  </si>
  <si>
    <t>Юридические услуги, руб.</t>
  </si>
  <si>
    <t>Итого расходы на снижение КС, руб.</t>
  </si>
  <si>
    <t>Объект №2</t>
  </si>
  <si>
    <t>23:47:0109008:260</t>
  </si>
  <si>
    <t>Краснодарский край, г.Новороссийск, Первая ж/д петля</t>
  </si>
  <si>
    <t>16.11.2017</t>
  </si>
  <si>
    <t>Здесь должна быть формула с ссылкой на Объект1, ячейка В3</t>
  </si>
  <si>
    <t>Здесь должна быть формула с ссылкой на Объект2, ячейка В3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</si>
</sst>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vertical="top"/>
      <protection locked="0"/>
    </xf>
    <xf numFmtId="0" fontId="0" fillId="2" borderId="1" xfId="0" applyNumberFormat="1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vertical="top"/>
      <protection locked="0"/>
    </xf>
    <xf numFmtId="4" fontId="0" fillId="2" borderId="1" xfId="0" applyNumberFormat="1" applyFont="1" applyFill="1" applyBorder="1" applyAlignment="1" applyProtection="1">
      <alignment wrapText="1"/>
      <protection locked="0"/>
    </xf>
    <xf numFmtId="4" fontId="0" fillId="2" borderId="1" xfId="0" applyNumberFormat="1" applyFont="1" applyFill="1" applyBorder="1" applyAlignment="1" applyProtection="1">
      <alignment horizontal="right"/>
      <protection locked="0"/>
    </xf>
    <xf numFmtId="14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0" fillId="3" borderId="1" xfId="0" applyNumberFormat="1" applyFont="1" applyFill="1" applyBorder="1" applyAlignment="1" applyProtection="1">
      <alignment horizontal="right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0" fontId="0" fillId="4" borderId="1" xfId="0" applyNumberFormat="1" applyFont="1" applyFill="1" applyBorder="1" applyAlignment="1" applyProtection="1">
      <alignment vertical="top"/>
      <protection locked="0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" fillId="3" borderId="1" xfId="0" applyNumberFormat="1" applyFont="1" applyFill="1" applyBorder="1" applyAlignment="1" applyProtection="1">
      <alignment vertical="top"/>
      <protection locked="0"/>
    </xf>
    <xf numFmtId="4" fontId="0" fillId="3" borderId="1" xfId="0" applyNumberFormat="1" applyFont="1" applyFill="1" applyBorder="1" applyAlignment="1" applyProtection="1">
      <alignment vertical="top"/>
      <protection locked="0"/>
    </xf>
    <xf numFmtId="4" fontId="0" fillId="4" borderId="1" xfId="0" applyNumberFormat="1" applyFont="1" applyFill="1" applyBorder="1" applyAlignment="1" applyProtection="1">
      <alignment vertical="top"/>
      <protection locked="0"/>
    </xf>
    <xf numFmtId="0" fontId="0" fillId="5" borderId="0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;&#1041;&#1045;&#1050;&#1051;&#1045;&#1052;&#1045;&#1064;&#1045;&#1042;\&#1050;&#1072;&#1076;&#1072;&#1089;&#1090;&#1088;&#1086;&#1074;&#1072;&#1103;%20&#1087;&#1077;&#1088;&#1077;&#1086;&#1094;&#1077;&#1085;&#1082;&#1072;%20&#1079;&#1076;&#1072;&#1085;&#1080;&#1081;%202018\&#1053;&#1086;&#1074;&#1086;&#1096;&#1080;&#1087;\&#1055;&#1050;&#1057;_&#1053;&#1086;&#1074;&#1086;&#1096;&#1080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чёт"/>
      <sheetName val="Исх.Данные"/>
      <sheetName val="Сводный"/>
      <sheetName val="Объект1"/>
      <sheetName val="Объект2"/>
      <sheetName val="Объект3"/>
      <sheetName val="Объект4"/>
      <sheetName val="Объект5"/>
      <sheetName val="Объект6"/>
      <sheetName val="Объект7"/>
      <sheetName val="Объект8"/>
      <sheetName val="Объект9"/>
      <sheetName val="Объект10"/>
      <sheetName val="Объект11"/>
      <sheetName val="Объект12"/>
      <sheetName val="Объект13"/>
      <sheetName val="Объект14"/>
      <sheetName val="Объект15"/>
      <sheetName val="Объект16"/>
      <sheetName val="Объект17"/>
      <sheetName val="Объект18"/>
      <sheetName val="Объект19"/>
      <sheetName val="Объект20"/>
      <sheetName val="Объект21"/>
      <sheetName val="Объект22"/>
      <sheetName val="Объект23"/>
      <sheetName val="Объект24"/>
      <sheetName val="Объект25"/>
      <sheetName val="Объект26"/>
      <sheetName val="Объект27"/>
      <sheetName val="Объект28"/>
      <sheetName val="Объект29"/>
      <sheetName val="Объект30"/>
      <sheetName val="Объект31"/>
      <sheetName val="Объект32"/>
      <sheetName val="Объект33"/>
      <sheetName val="Объект34"/>
      <sheetName val="Объект35"/>
      <sheetName val="Объект36"/>
      <sheetName val="Объект37"/>
      <sheetName val="Объект38"/>
      <sheetName val="Объект39"/>
      <sheetName val="Объект40"/>
      <sheetName val="Объект41"/>
      <sheetName val="Объект42"/>
      <sheetName val="Объект43"/>
      <sheetName val="Объект44"/>
      <sheetName val="Объект45"/>
      <sheetName val="Объект46"/>
      <sheetName val="Объект47"/>
      <sheetName val="Объект48"/>
      <sheetName val="Объект49"/>
      <sheetName val="Объект50"/>
      <sheetName val="Объект51"/>
      <sheetName val="Объект52"/>
      <sheetName val="Объект53"/>
      <sheetName val="Объект54"/>
      <sheetName val="Объект55"/>
      <sheetName val="Объект56"/>
      <sheetName val="Объект57"/>
      <sheetName val="Объект58"/>
      <sheetName val="Объект59"/>
      <sheetName val="Объект60"/>
      <sheetName val="Объект61"/>
      <sheetName val="Объект62"/>
      <sheetName val="Объект63"/>
      <sheetName val="Объект64"/>
      <sheetName val="Объект65"/>
      <sheetName val="Объект66"/>
      <sheetName val="Объект67"/>
      <sheetName val="Объект68"/>
      <sheetName val="Объект69"/>
      <sheetName val="Объект70"/>
      <sheetName val="Объект71"/>
      <sheetName val="Объект72"/>
      <sheetName val="Объект73"/>
      <sheetName val="Объект74"/>
      <sheetName val="Объект75"/>
      <sheetName val="Объект76"/>
      <sheetName val="Объект77"/>
      <sheetName val="Объект78"/>
      <sheetName val="Объект79"/>
      <sheetName val="Объект80"/>
      <sheetName val="Объект81"/>
      <sheetName val="Объект82"/>
      <sheetName val="Объект83"/>
      <sheetName val="Объект84"/>
      <sheetName val="Объект86"/>
      <sheetName val="Объект87"/>
      <sheetName val="Объект85"/>
      <sheetName val="Объект88"/>
      <sheetName val="Объект89"/>
      <sheetName val="Объект90"/>
      <sheetName val="Объект91"/>
      <sheetName val="Объект92"/>
      <sheetName val="Объект93"/>
      <sheetName val="Объект94"/>
      <sheetName val="Объект95"/>
      <sheetName val="Объект96"/>
      <sheetName val="Объект103"/>
      <sheetName val="Объект97"/>
      <sheetName val="Объект98"/>
      <sheetName val="Объект99"/>
      <sheetName val="Объект100"/>
      <sheetName val="Объект101"/>
      <sheetName val="Объект102"/>
      <sheetName val="Объект104"/>
      <sheetName val="Объект105"/>
      <sheetName val="Объект106"/>
      <sheetName val="Объект107"/>
      <sheetName val="Объект108"/>
      <sheetName val="Объект109"/>
      <sheetName val="Объект110"/>
      <sheetName val="Объект111"/>
      <sheetName val="Объект112"/>
      <sheetName val="Расчеты"/>
    </sheetNames>
    <sheetDataSet>
      <sheetData sheetId="0"/>
      <sheetData sheetId="1"/>
      <sheetData sheetId="2">
        <row r="12">
          <cell r="B12">
            <v>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yandex.ru/maps/?mode=search&amp;text=%D0%9A%D1%80%D0%B0%D1%81%D0%BD%D0%BE%D0%B4%D0%B0%D1%80%D1%81%D0%BA%D0%B8%D0%B9%20%D0%BA%D1%80%D0%B0%D0%B9%2C%20%D0%B3.%D0%9D%D0%BE%D0%B2%D0%BE%D1%80%D0%BE%D1%81%D1%81%D0%B8%D0%B9%D1%81%D0%BA%2C%201-%D0%B0%D1%8F%20%D0%B6%2F%D0%B4%20%D0%BF%D0%B5%D1%82%D0%BB%D1%8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yandex.ru/maps/?mode=search&amp;text=%D0%9A%D1%80%D0%B0%D1%81%D0%BD%D0%BE%D0%B4%D0%B0%D1%80%D1%81%D0%BA%D0%B8%D0%B9%20%D0%BA%D1%80%D0%B0%D0%B9%2C%20%D0%B3.%D0%9D%D0%BE%D0%B2%D0%BE%D1%80%D0%BE%D1%81%D1%81%D0%B8%D0%B9%D1%81%D0%BA%2C%20%D0%9F%D0%B5%D1%80%D0%B2%D0%B0%D1%8F%20%D0%B6%2F%D0%B4%20%D0%BF%D0%B5%D1%82%D0%BB%D1%8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1EC0-2A63-4139-A871-222F429769DF}">
  <dimension ref="A1:B5"/>
  <sheetViews>
    <sheetView tabSelected="1" workbookViewId="0">
      <selection activeCell="D13" sqref="D13"/>
    </sheetView>
  </sheetViews>
  <sheetFormatPr defaultRowHeight="12.75" x14ac:dyDescent="0.2"/>
  <cols>
    <col min="2" max="2" width="19.5" customWidth="1"/>
    <col min="3" max="3" width="14.6640625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1"/>
      <c r="B2" s="1"/>
    </row>
    <row r="3" spans="1:2" ht="51" x14ac:dyDescent="0.2">
      <c r="A3" s="2">
        <v>1</v>
      </c>
      <c r="B3" s="20" t="s">
        <v>34</v>
      </c>
    </row>
    <row r="4" spans="1:2" ht="51" x14ac:dyDescent="0.2">
      <c r="A4" s="2">
        <v>2</v>
      </c>
      <c r="B4" s="20" t="s">
        <v>35</v>
      </c>
    </row>
    <row r="5" spans="1:2" ht="51" x14ac:dyDescent="0.2">
      <c r="A5" s="2">
        <v>3</v>
      </c>
      <c r="B5" s="20" t="s">
        <v>35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3DBA-2352-4E7C-AD8B-830F1066A853}">
  <dimension ref="A1:C22"/>
  <sheetViews>
    <sheetView workbookViewId="0">
      <selection activeCell="B3" sqref="B3"/>
    </sheetView>
  </sheetViews>
  <sheetFormatPr defaultRowHeight="15" x14ac:dyDescent="0.2"/>
  <cols>
    <col min="1" max="1" width="58" style="5" customWidth="1"/>
    <col min="2" max="2" width="57" style="5" customWidth="1"/>
    <col min="3" max="3" width="8.6640625" style="5" customWidth="1"/>
    <col min="4" max="16384" width="9.33203125" style="6"/>
  </cols>
  <sheetData>
    <row r="1" spans="1:2" x14ac:dyDescent="0.2">
      <c r="A1" s="3" t="s">
        <v>2</v>
      </c>
      <c r="B1" s="4"/>
    </row>
    <row r="3" spans="1:2" x14ac:dyDescent="0.2">
      <c r="A3" s="7" t="s">
        <v>3</v>
      </c>
      <c r="B3" s="8" t="s">
        <v>4</v>
      </c>
    </row>
    <row r="4" spans="1:2" x14ac:dyDescent="0.2">
      <c r="A4" s="7" t="s">
        <v>5</v>
      </c>
      <c r="B4" s="8" t="s">
        <v>6</v>
      </c>
    </row>
    <row r="5" spans="1:2" x14ac:dyDescent="0.2">
      <c r="A5" s="7" t="s">
        <v>7</v>
      </c>
      <c r="B5" s="8" t="s">
        <v>8</v>
      </c>
    </row>
    <row r="6" spans="1:2" x14ac:dyDescent="0.2">
      <c r="A6" s="7" t="s">
        <v>9</v>
      </c>
      <c r="B6" s="8" t="s">
        <v>10</v>
      </c>
    </row>
    <row r="7" spans="1:2" x14ac:dyDescent="0.2">
      <c r="A7" s="7" t="s">
        <v>11</v>
      </c>
      <c r="B7" s="9" t="s">
        <v>12</v>
      </c>
    </row>
    <row r="8" spans="1:2" x14ac:dyDescent="0.2">
      <c r="A8" s="7" t="s">
        <v>13</v>
      </c>
      <c r="B8" s="8" t="s">
        <v>14</v>
      </c>
    </row>
    <row r="9" spans="1:2" x14ac:dyDescent="0.2">
      <c r="A9" s="7" t="s">
        <v>15</v>
      </c>
      <c r="B9" s="10">
        <v>1294598.28</v>
      </c>
    </row>
    <row r="10" spans="1:2" x14ac:dyDescent="0.2">
      <c r="A10" s="7" t="s">
        <v>16</v>
      </c>
      <c r="B10" s="10">
        <v>49.3</v>
      </c>
    </row>
    <row r="11" spans="1:2" x14ac:dyDescent="0.2">
      <c r="A11" s="7" t="s">
        <v>17</v>
      </c>
      <c r="B11" s="9" t="s">
        <v>18</v>
      </c>
    </row>
    <row r="12" spans="1:2" x14ac:dyDescent="0.2">
      <c r="A12" s="7" t="s">
        <v>19</v>
      </c>
      <c r="B12" s="9" t="s">
        <v>20</v>
      </c>
    </row>
    <row r="13" spans="1:2" x14ac:dyDescent="0.2">
      <c r="A13" s="7" t="s">
        <v>21</v>
      </c>
      <c r="B13" s="11" t="s">
        <v>22</v>
      </c>
    </row>
    <row r="14" spans="1:2" x14ac:dyDescent="0.2">
      <c r="A14" s="12" t="str">
        <f>"Кадастровая стоимость за "&amp;IF(B4="Здание","1","100")&amp;" кв. м., руб."</f>
        <v>Кадастровая стоимость за 1 кв. м., руб.</v>
      </c>
      <c r="B14" s="13">
        <f>B9/B10*IF(B4="Здание",1,100)</f>
        <v>26259.600000000002</v>
      </c>
    </row>
    <row r="15" spans="1:2" x14ac:dyDescent="0.2">
      <c r="A15" s="14" t="s">
        <v>23</v>
      </c>
      <c r="B15" s="15">
        <v>0.28000000000000003</v>
      </c>
    </row>
    <row r="16" spans="1:2" x14ac:dyDescent="0.2">
      <c r="A16" s="12" t="str">
        <f>"Рыночная стоимость за "&amp;IF(B4="Здание","1","100")&amp;" кв. м., руб."</f>
        <v>Рыночная стоимость за 1 кв. м., руб.</v>
      </c>
      <c r="B16" s="13">
        <f>B14*(1-B15)</f>
        <v>18906.912</v>
      </c>
    </row>
    <row r="17" spans="1:2" x14ac:dyDescent="0.2">
      <c r="A17" s="12" t="s">
        <v>24</v>
      </c>
      <c r="B17" s="13">
        <f>B16*B10/IF(B4="Здание",1,100)</f>
        <v>932110.76159999997</v>
      </c>
    </row>
    <row r="18" spans="1:2" x14ac:dyDescent="0.2">
      <c r="A18" s="16" t="s">
        <v>25</v>
      </c>
      <c r="B18" s="17">
        <f>B9*(1-[1]Исх.Данные!$B$12/100)</f>
        <v>1035678.6240000001</v>
      </c>
    </row>
    <row r="19" spans="1:2" x14ac:dyDescent="0.2">
      <c r="A19" s="12" t="s">
        <v>26</v>
      </c>
      <c r="B19" s="18">
        <f>B9-B18</f>
        <v>258919.65599999996</v>
      </c>
    </row>
    <row r="20" spans="1:2" x14ac:dyDescent="0.2">
      <c r="A20" s="14" t="s">
        <v>27</v>
      </c>
      <c r="B20" s="19"/>
    </row>
    <row r="21" spans="1:2" x14ac:dyDescent="0.2">
      <c r="A21" s="14" t="s">
        <v>28</v>
      </c>
      <c r="B21" s="19">
        <f>B20</f>
        <v>0</v>
      </c>
    </row>
    <row r="22" spans="1:2" x14ac:dyDescent="0.2">
      <c r="A22" s="16" t="s">
        <v>29</v>
      </c>
      <c r="B22" s="17">
        <f>SUM(B20:B21)</f>
        <v>0</v>
      </c>
    </row>
  </sheetData>
  <hyperlinks>
    <hyperlink ref="B7" r:id="rId1" xr:uid="{52204354-1281-4C1E-A05B-B58025279CC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DACD-5174-4BD8-91B1-D8FFE84BE5B2}">
  <dimension ref="A1:C22"/>
  <sheetViews>
    <sheetView workbookViewId="0">
      <selection activeCell="B31" sqref="B31"/>
    </sheetView>
  </sheetViews>
  <sheetFormatPr defaultRowHeight="15" x14ac:dyDescent="0.2"/>
  <cols>
    <col min="1" max="1" width="58" style="5" customWidth="1"/>
    <col min="2" max="2" width="57" style="5" customWidth="1"/>
    <col min="3" max="3" width="8.6640625" style="5" customWidth="1"/>
    <col min="4" max="16384" width="9.33203125" style="6"/>
  </cols>
  <sheetData>
    <row r="1" spans="1:2" x14ac:dyDescent="0.2">
      <c r="A1" s="3" t="s">
        <v>30</v>
      </c>
      <c r="B1" s="4"/>
    </row>
    <row r="3" spans="1:2" x14ac:dyDescent="0.2">
      <c r="A3" s="7" t="s">
        <v>3</v>
      </c>
      <c r="B3" s="8" t="s">
        <v>31</v>
      </c>
    </row>
    <row r="4" spans="1:2" x14ac:dyDescent="0.2">
      <c r="A4" s="7" t="s">
        <v>5</v>
      </c>
      <c r="B4" s="8" t="s">
        <v>6</v>
      </c>
    </row>
    <row r="5" spans="1:2" x14ac:dyDescent="0.2">
      <c r="A5" s="7" t="s">
        <v>7</v>
      </c>
      <c r="B5" s="8" t="s">
        <v>8</v>
      </c>
    </row>
    <row r="6" spans="1:2" x14ac:dyDescent="0.2">
      <c r="A6" s="7" t="s">
        <v>9</v>
      </c>
      <c r="B6" s="8" t="s">
        <v>10</v>
      </c>
    </row>
    <row r="7" spans="1:2" x14ac:dyDescent="0.2">
      <c r="A7" s="7" t="s">
        <v>11</v>
      </c>
      <c r="B7" s="9" t="s">
        <v>32</v>
      </c>
    </row>
    <row r="8" spans="1:2" x14ac:dyDescent="0.2">
      <c r="A8" s="7" t="s">
        <v>13</v>
      </c>
      <c r="B8" s="8" t="s">
        <v>14</v>
      </c>
    </row>
    <row r="9" spans="1:2" x14ac:dyDescent="0.2">
      <c r="A9" s="7" t="s">
        <v>15</v>
      </c>
      <c r="B9" s="10">
        <v>61927782.619999997</v>
      </c>
    </row>
    <row r="10" spans="1:2" x14ac:dyDescent="0.2">
      <c r="A10" s="7" t="s">
        <v>16</v>
      </c>
      <c r="B10" s="10">
        <v>1501.9</v>
      </c>
    </row>
    <row r="11" spans="1:2" x14ac:dyDescent="0.2">
      <c r="A11" s="7" t="s">
        <v>17</v>
      </c>
      <c r="B11" s="9" t="s">
        <v>18</v>
      </c>
    </row>
    <row r="12" spans="1:2" x14ac:dyDescent="0.2">
      <c r="A12" s="7" t="s">
        <v>19</v>
      </c>
      <c r="B12" s="9" t="s">
        <v>20</v>
      </c>
    </row>
    <row r="13" spans="1:2" x14ac:dyDescent="0.2">
      <c r="A13" s="7" t="s">
        <v>21</v>
      </c>
      <c r="B13" s="11" t="s">
        <v>33</v>
      </c>
    </row>
    <row r="14" spans="1:2" x14ac:dyDescent="0.2">
      <c r="A14" s="12" t="str">
        <f>"Кадастровая стоимость за "&amp;IF(B4="Здание","1","100")&amp;" кв. м., руб."</f>
        <v>Кадастровая стоимость за 1 кв. м., руб.</v>
      </c>
      <c r="B14" s="13">
        <f>B9/B10*IF(B4="Здание",1,100)</f>
        <v>41232.9599973367</v>
      </c>
    </row>
    <row r="15" spans="1:2" x14ac:dyDescent="0.2">
      <c r="A15" s="14" t="s">
        <v>23</v>
      </c>
      <c r="B15" s="15">
        <v>0.28000000000000003</v>
      </c>
    </row>
    <row r="16" spans="1:2" x14ac:dyDescent="0.2">
      <c r="A16" s="12" t="str">
        <f>"Рыночная стоимость за "&amp;IF(B4="Здание","1","100")&amp;" кв. м., руб."</f>
        <v>Рыночная стоимость за 1 кв. м., руб.</v>
      </c>
      <c r="B16" s="13">
        <f>B14*(1-B15)</f>
        <v>29687.731198082423</v>
      </c>
    </row>
    <row r="17" spans="1:2" x14ac:dyDescent="0.2">
      <c r="A17" s="12" t="s">
        <v>24</v>
      </c>
      <c r="B17" s="13">
        <f>B16*B10/IF(B4="Здание",1,100)</f>
        <v>44588003.486399993</v>
      </c>
    </row>
    <row r="18" spans="1:2" x14ac:dyDescent="0.2">
      <c r="A18" s="16" t="s">
        <v>25</v>
      </c>
      <c r="B18" s="17">
        <f>B9*(1-[1]Исх.Данные!$B$12/100)</f>
        <v>49542226.096000001</v>
      </c>
    </row>
    <row r="19" spans="1:2" x14ac:dyDescent="0.2">
      <c r="A19" s="12" t="s">
        <v>26</v>
      </c>
      <c r="B19" s="18">
        <f>B9-B18</f>
        <v>12385556.523999996</v>
      </c>
    </row>
    <row r="20" spans="1:2" x14ac:dyDescent="0.2">
      <c r="A20" s="14" t="s">
        <v>27</v>
      </c>
      <c r="B20" s="19"/>
    </row>
    <row r="21" spans="1:2" x14ac:dyDescent="0.2">
      <c r="A21" s="14" t="s">
        <v>28</v>
      </c>
      <c r="B21" s="19">
        <f>B20</f>
        <v>0</v>
      </c>
    </row>
    <row r="22" spans="1:2" x14ac:dyDescent="0.2">
      <c r="A22" s="16" t="s">
        <v>29</v>
      </c>
      <c r="B22" s="17">
        <f>SUM(B20:B21)</f>
        <v>0</v>
      </c>
    </row>
  </sheetData>
  <hyperlinks>
    <hyperlink ref="B7" r:id="rId1" xr:uid="{C6589F80-A7E2-42EA-8382-EB54D045F3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КС</vt:lpstr>
      <vt:lpstr>Объект1</vt:lpstr>
      <vt:lpstr>Объект2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Захарюта</dc:creator>
  <cp:lastModifiedBy>Дмитрий Захарюта</cp:lastModifiedBy>
  <dcterms:created xsi:type="dcterms:W3CDTF">2018-06-20T11:40:12Z</dcterms:created>
  <dcterms:modified xsi:type="dcterms:W3CDTF">2018-06-20T11:47:53Z</dcterms:modified>
</cp:coreProperties>
</file>