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Лист1!$N$2:$P$26</definedName>
  </definedNames>
  <calcPr calcId="152511"/>
</workbook>
</file>

<file path=xl/calcChain.xml><?xml version="1.0" encoding="utf-8"?>
<calcChain xmlns="http://schemas.openxmlformats.org/spreadsheetml/2006/main">
  <c r="G9" i="1" l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8" i="1" a="1"/>
  <c r="G8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E8" i="1" l="1" a="1"/>
  <c r="E8" i="1" s="1"/>
  <c r="E9" i="1" s="1" a="1"/>
  <c r="E9" i="1" s="1"/>
  <c r="D8" i="1"/>
  <c r="D9" i="1" s="1"/>
  <c r="E10" i="1" l="1" a="1"/>
  <c r="E10" i="1" s="1"/>
  <c r="D10" i="1"/>
  <c r="E11" i="1" l="1" a="1"/>
  <c r="E11" i="1" s="1"/>
  <c r="E12" i="1" s="1" a="1"/>
  <c r="E12" i="1" s="1"/>
  <c r="D11" i="1"/>
  <c r="E13" i="1" l="1" a="1"/>
  <c r="E13" i="1" s="1"/>
  <c r="D12" i="1"/>
  <c r="E14" i="1" l="1" a="1"/>
  <c r="E14" i="1" s="1"/>
  <c r="D13" i="1"/>
  <c r="E15" i="1" l="1" a="1"/>
  <c r="E15" i="1" s="1"/>
  <c r="E16" i="1" s="1" a="1"/>
  <c r="E16" i="1" s="1"/>
  <c r="E17" i="1" s="1" a="1"/>
  <c r="E17" i="1" s="1"/>
  <c r="D14" i="1"/>
  <c r="D15" i="1" s="1"/>
  <c r="D16" i="1" s="1"/>
  <c r="D17" i="1" s="1"/>
</calcChain>
</file>

<file path=xl/sharedStrings.xml><?xml version="1.0" encoding="utf-8"?>
<sst xmlns="http://schemas.openxmlformats.org/spreadsheetml/2006/main" count="91" uniqueCount="22">
  <si>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</si>
  <si>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</si>
  <si>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</si>
  <si>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</si>
  <si>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</si>
  <si>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</si>
  <si>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</si>
  <si>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</si>
  <si>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</si>
  <si>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</si>
  <si>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</si>
  <si>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</si>
  <si>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</si>
  <si>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</si>
  <si>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</si>
  <si>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</si>
  <si>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</si>
  <si>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</si>
  <si>
    <t>в</t>
  </si>
  <si>
    <t>а</t>
  </si>
  <si>
    <t>п</t>
  </si>
  <si>
    <t>Сортир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</si>
</sst>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N2:P26" totalsRowShown="0">
  <autoFilter ref="N2:P26"/>
  <tableColumns count="3">
    <tableColumn id="1" name="в"/>
    <tableColumn id="2" name="а"/>
    <tableColumn id="3" name="п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P26"/>
  <sheetViews>
    <sheetView tabSelected="1" workbookViewId="0">
      <selection activeCell="G8" sqref="G8"/>
    </sheetView>
  </sheetViews>
  <sheetFormatPr defaultRowHeight="15" x14ac:dyDescent="0.25"/>
  <cols>
    <col min="3" max="3" width="13" customWidth="1"/>
    <col min="4" max="4" width="16.7109375" customWidth="1"/>
    <col min="6" max="6" width="10.28515625" bestFit="1" customWidth="1"/>
  </cols>
  <sheetData>
    <row r="2" spans="3:16" x14ac:dyDescent="0.25">
      <c r="C2" t="s">
        <v>14</v>
      </c>
      <c r="D2" t="s">
        <v>15</v>
      </c>
      <c r="N2" t="s">
        <v>18</v>
      </c>
      <c r="O2" t="s">
        <v>19</v>
      </c>
      <c r="P2" t="s">
        <v>20</v>
      </c>
    </row>
    <row r="3" spans="3:16" x14ac:dyDescent="0.25">
      <c r="C3" t="s">
        <v>17</v>
      </c>
      <c r="D3" t="s">
        <v>16</v>
      </c>
      <c r="N3" t="s">
        <v>9</v>
      </c>
      <c r="O3" t="s">
        <v>12</v>
      </c>
      <c r="P3" t="s">
        <v>3</v>
      </c>
    </row>
    <row r="4" spans="3:16" x14ac:dyDescent="0.25">
      <c r="N4" t="s">
        <v>10</v>
      </c>
      <c r="O4" t="s">
        <v>13</v>
      </c>
      <c r="P4" t="s">
        <v>7</v>
      </c>
    </row>
    <row r="5" spans="3:16" x14ac:dyDescent="0.25">
      <c r="N5" t="s">
        <v>9</v>
      </c>
      <c r="O5" t="s">
        <v>12</v>
      </c>
      <c r="P5" t="s">
        <v>5</v>
      </c>
    </row>
    <row r="6" spans="3:16" x14ac:dyDescent="0.25">
      <c r="N6" t="s">
        <v>9</v>
      </c>
      <c r="O6" t="s">
        <v>13</v>
      </c>
      <c r="P6" t="s">
        <v>8</v>
      </c>
    </row>
    <row r="7" spans="3:16" x14ac:dyDescent="0.25">
      <c r="C7" s="1" t="s">
        <v>0</v>
      </c>
      <c r="D7" s="2" t="s">
        <v>0</v>
      </c>
      <c r="E7" s="3" t="s">
        <v>0</v>
      </c>
      <c r="F7" s="4" t="s">
        <v>21</v>
      </c>
      <c r="G7" s="5" t="s">
        <v>21</v>
      </c>
      <c r="N7" t="s">
        <v>10</v>
      </c>
      <c r="O7" t="s">
        <v>12</v>
      </c>
      <c r="P7" t="s">
        <v>1</v>
      </c>
    </row>
    <row r="8" spans="3:16" x14ac:dyDescent="0.25">
      <c r="C8" t="s">
        <v>3</v>
      </c>
      <c r="D8" s="2" t="str">
        <f>IFERROR(INDEX(P$3:P$100,MATCH(1,INDEX((COUNTIF(D$7:D7,P$3:P$100)=0)*(O$3:O$124=D$3)*(N$3:N$124=D$2),),)),"")</f>
        <v>шкаф</v>
      </c>
      <c r="E8" s="3" t="str">
        <f t="array" ref="E8">IFERROR(INDEX(P$3:P$100,MATCH(,COUNTIF(E$7:E7,IF((N$3:N$100=D$2)*(O$3:O$100=D$3),P$3:P$100,E$7)),)),"")</f>
        <v>шкаф</v>
      </c>
      <c r="F8" s="4" t="str">
        <f t="array" ref="F8">IFERROR(INDEX(Таблица1[п],MATCH(SMALL(COUNTIF(Таблица1[п],"&lt;"&amp;IF(MATCH(Таблица1[п]&amp;Таблица1[в]&amp;Таблица1[а],Таблица1[п]&amp;Таблица1[в]&amp;Таблица1[а],)=ROW(P$3:P$26)*(Таблица1[в]=D$2)*(Таблица1[а]=D$3),Таблица1[п],"яяя")),ROW()-ROW(F$7)),IF((Таблица1[в]=D$2)*(Таблица1[а]=D$3),COUNTIF(Таблица1[п],"&lt;"&amp;Таблица1[п]),-1),)),"")</f>
        <v/>
      </c>
      <c r="G8" s="5" t="str">
        <f t="array" ref="G8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диван</v>
      </c>
      <c r="N8" t="s">
        <v>9</v>
      </c>
      <c r="O8" t="s">
        <v>13</v>
      </c>
      <c r="P8" t="s">
        <v>7</v>
      </c>
    </row>
    <row r="9" spans="3:16" x14ac:dyDescent="0.25">
      <c r="C9" t="s">
        <v>5</v>
      </c>
      <c r="D9" s="2" t="str">
        <f>IFERROR(INDEX(P$3:P$100,MATCH(1,INDEX((COUNTIF(D$7:D8,P$3:P$100)=0)*(O$3:O$124=D$3)*(N$3:N$124=D$2),),)),"")</f>
        <v>тумба</v>
      </c>
      <c r="E9" s="3" t="str">
        <f t="array" ref="E9">IFERROR(INDEX(P$3:P$100,MATCH(,COUNTIF(E$7:E8,IF((N$3:N$100=D$2)*(O$3:O$100=D$3),P$3:P$100,E$7)),)),"")</f>
        <v>тумба</v>
      </c>
      <c r="F9" s="4" t="str">
        <f t="array" ref="F9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диван</v>
      </c>
      <c r="G9" s="5" t="str">
        <f t="array" ref="G9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комод</v>
      </c>
      <c r="N9" t="s">
        <v>11</v>
      </c>
      <c r="O9" t="s">
        <v>13</v>
      </c>
      <c r="P9" t="s">
        <v>3</v>
      </c>
    </row>
    <row r="10" spans="3:16" x14ac:dyDescent="0.25">
      <c r="C10" t="s">
        <v>4</v>
      </c>
      <c r="D10" s="2" t="str">
        <f>IFERROR(INDEX(P$3:P$100,MATCH(1,INDEX((COUNTIF(D$7:D9,P$3:P$100)=0)*(O$3:O$124=D$3)*(N$3:N$124=D$2),),)),"")</f>
        <v>комод</v>
      </c>
      <c r="E10" s="3" t="str">
        <f t="array" ref="E10">IFERROR(INDEX(P$3:P$100,MATCH(,COUNTIF(E$7:E9,IF((N$3:N$100=D$2)*(O$3:O$100=D$3),P$3:P$100,E$7)),)),"")</f>
        <v>комод</v>
      </c>
      <c r="F10" s="4" t="str">
        <f t="array" ref="F10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комод</v>
      </c>
      <c r="G10" s="5" t="str">
        <f t="array" ref="G10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кровать</v>
      </c>
      <c r="N10" t="s">
        <v>10</v>
      </c>
      <c r="O10" t="s">
        <v>12</v>
      </c>
      <c r="P10" t="s">
        <v>1</v>
      </c>
    </row>
    <row r="11" spans="3:16" x14ac:dyDescent="0.25">
      <c r="C11" t="s">
        <v>1</v>
      </c>
      <c r="D11" s="2" t="str">
        <f>IFERROR(INDEX(P$3:P$100,MATCH(1,INDEX((COUNTIF(D$7:D10,P$3:P$100)=0)*(O$3:O$124=D$3)*(N$3:N$124=D$2),),)),"")</f>
        <v>стол</v>
      </c>
      <c r="E11" s="3" t="str">
        <f t="array" ref="E11">IFERROR(INDEX(P$3:P$100,MATCH(,COUNTIF(E$7:E10,IF((N$3:N$100=D$2)*(O$3:O$100=D$3),P$3:P$100,E$7)),)),"")</f>
        <v>стол</v>
      </c>
      <c r="F11" s="4" t="str">
        <f t="array" ref="F11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кровать</v>
      </c>
      <c r="G11" s="5" t="str">
        <f t="array" ref="G11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стол</v>
      </c>
      <c r="N11" t="s">
        <v>9</v>
      </c>
      <c r="O11" t="s">
        <v>12</v>
      </c>
      <c r="P11" t="s">
        <v>4</v>
      </c>
    </row>
    <row r="12" spans="3:16" x14ac:dyDescent="0.25">
      <c r="C12" t="s">
        <v>2</v>
      </c>
      <c r="D12" s="2" t="str">
        <f>IFERROR(INDEX(P$3:P$100,MATCH(1,INDEX((COUNTIF(D$7:D11,P$3:P$100)=0)*(O$3:O$124=D$3)*(N$3:N$124=D$2),),)),"")</f>
        <v>стул</v>
      </c>
      <c r="E12" s="3" t="str">
        <f t="array" ref="E12">IFERROR(INDEX(P$3:P$100,MATCH(,COUNTIF(E$7:E11,IF((N$3:N$100=D$2)*(O$3:O$100=D$3),P$3:P$100,E$7)),)),"")</f>
        <v>стул</v>
      </c>
      <c r="F12" s="4" t="str">
        <f t="array" ref="F12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стол</v>
      </c>
      <c r="G12" s="5" t="str">
        <f t="array" ref="G12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стул</v>
      </c>
      <c r="N12" t="s">
        <v>10</v>
      </c>
      <c r="O12" t="s">
        <v>13</v>
      </c>
      <c r="P12" t="s">
        <v>3</v>
      </c>
    </row>
    <row r="13" spans="3:16" x14ac:dyDescent="0.25">
      <c r="C13" t="s">
        <v>6</v>
      </c>
      <c r="D13" s="2" t="str">
        <f>IFERROR(INDEX(P$3:P$100,MATCH(1,INDEX((COUNTIF(D$7:D12,P$3:P$100)=0)*(O$3:O$124=D$3)*(N$3:N$124=D$2),),)),"")</f>
        <v>диван</v>
      </c>
      <c r="E13" s="3" t="str">
        <f t="array" ref="E13">IFERROR(INDEX(P$3:P$100,MATCH(,COUNTIF(E$7:E12,IF((N$3:N$100=D$2)*(O$3:O$100=D$3),P$3:P$100,E$7)),)),"")</f>
        <v>диван</v>
      </c>
      <c r="F13" s="4" t="str">
        <f t="array" ref="F13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стул</v>
      </c>
      <c r="G13" s="5" t="str">
        <f t="array" ref="G13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тумба</v>
      </c>
      <c r="N13" t="s">
        <v>9</v>
      </c>
      <c r="O13" t="s">
        <v>12</v>
      </c>
      <c r="P13" t="s">
        <v>1</v>
      </c>
    </row>
    <row r="14" spans="3:16" x14ac:dyDescent="0.25">
      <c r="C14" t="s">
        <v>7</v>
      </c>
      <c r="D14" s="2" t="str">
        <f>IFERROR(INDEX(P$3:P$100,MATCH(1,INDEX((COUNTIF(D$7:D13,P$3:P$100)=0)*(O$3:O$124=D$3)*(N$3:N$124=D$2),),)),"")</f>
        <v>кровать</v>
      </c>
      <c r="E14" s="3" t="str">
        <f t="array" ref="E14">IFERROR(INDEX(P$3:P$100,MATCH(,COUNTIF(E$7:E13,IF((N$3:N$100=D$2)*(O$3:O$100=D$3),P$3:P$100,E$7)),)),"")</f>
        <v>кровать</v>
      </c>
      <c r="F14" s="4" t="str">
        <f t="array" ref="F14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тумба</v>
      </c>
      <c r="G14" s="5" t="str">
        <f t="array" ref="G14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>шкаф</v>
      </c>
      <c r="N14" t="s">
        <v>9</v>
      </c>
      <c r="O14" t="s">
        <v>12</v>
      </c>
      <c r="P14" t="s">
        <v>2</v>
      </c>
    </row>
    <row r="15" spans="3:16" x14ac:dyDescent="0.25">
      <c r="D15" s="2" t="str">
        <f>IFERROR(INDEX(P$3:P$100,MATCH(1,INDEX((COUNTIF(D$7:D14,P$3:P$100)=0)*(O$3:O$124=D$3)*(N$3:N$124=D$2),),)),"")</f>
        <v/>
      </c>
      <c r="E15" s="3" t="str">
        <f t="array" ref="E15">IFERROR(INDEX(P$3:P$100,MATCH(,COUNTIF(E$7:E14,IF((N$3:N$100=D$2)*(O$3:O$100=D$3),P$3:P$100,E$7)),)),"")</f>
        <v/>
      </c>
      <c r="F15" s="4" t="str">
        <f t="array" ref="F15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>шкаф</v>
      </c>
      <c r="G15" s="5" t="str">
        <f t="array" ref="G15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/>
      </c>
      <c r="N15" t="s">
        <v>10</v>
      </c>
      <c r="O15" t="s">
        <v>13</v>
      </c>
      <c r="P15" t="s">
        <v>7</v>
      </c>
    </row>
    <row r="16" spans="3:16" x14ac:dyDescent="0.25">
      <c r="D16" s="2" t="str">
        <f>IFERROR(INDEX(P$3:P$100,MATCH(1,INDEX((COUNTIF(D$7:D15,P$3:P$100)=0)*(O$3:O$124=D$3)*(N$3:N$124=D$2),),)),"")</f>
        <v/>
      </c>
      <c r="E16" s="3" t="str">
        <f t="array" ref="E16">IFERROR(INDEX(P$3:P$100,MATCH(,COUNTIF(E$7:E15,IF((N$3:N$100=D$2)*(O$3:O$100=D$3),P$3:P$100,E$7)),)),"")</f>
        <v/>
      </c>
      <c r="F16" s="4" t="str">
        <f t="array" ref="F16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/>
      </c>
      <c r="G16" s="5" t="str">
        <f t="array" ref="G16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/>
      </c>
      <c r="N16" t="s">
        <v>9</v>
      </c>
      <c r="O16" t="s">
        <v>12</v>
      </c>
      <c r="P16" t="s">
        <v>5</v>
      </c>
    </row>
    <row r="17" spans="4:16" x14ac:dyDescent="0.25">
      <c r="D17" s="2" t="str">
        <f>IFERROR(INDEX(P$3:P$100,MATCH(1,INDEX((COUNTIF(D$7:D16,P$3:P$100)=0)*(O$3:O$124=D$3)*(N$3:N$124=D$2),),)),"")</f>
        <v/>
      </c>
      <c r="E17" s="3" t="str">
        <f t="array" ref="E17">IFERROR(INDEX(P$3:P$100,MATCH(,COUNTIF(E$7:E16,IF((N$3:N$100=D$2)*(O$3:O$100=D$3),P$3:P$100,E$7)),)),"")</f>
        <v/>
      </c>
      <c r="F17" s="4" t="str">
        <f t="array" ref="F17">IFERROR(INDEX(Таблица1[п],MATCH(SMALL(COUNTIF(Таблица1[п],"&lt;"&amp;IF(MATCH(Таблица1[п]&amp;Таблица1[в]&amp;Таблица1[а],Таблица1[п]&amp;Таблица1[в]&amp;Таблица1[а],)=ROW(P$1:P$25)*(Таблица1[в]=D$2)*(Таблица1[а]=D$3),Таблица1[п],"яяя")),ROW()-ROW(F$7)),IF((Таблица1[в]=D$2)*(Таблица1[а]=D$3),COUNTIF(Таблица1[п],"&lt;"&amp;Таблица1[п]),-1),)),"")</f>
        <v/>
      </c>
      <c r="G17" s="5" t="str">
        <f t="array" ref="G17">IFERROR(INDEX(Таблица1[п],MATCH(SMALL(COUNTIF(Таблица1[п],"&lt;"&amp;IF(MATCH(Таблица1[п]&amp;Таблица1[в]&amp;Таблица1[а],Таблица1[п]&amp;Таблица1[в]&amp;Таблица1[а],)=(ROW(Таблица1[в])-ROW(Таблица1[[#Headers],[в]]))*(Таблица1[в]=D$2)*(Таблица1[а]=D$3),Таблица1[п],"яяя")),ROW()-ROW(G$7)),IF((Таблица1[в]=D$2)*(Таблица1[а]=D$3),COUNTIF(Таблица1[п],"&lt;"&amp;Таблица1[п]),-1),)),"")</f>
        <v/>
      </c>
      <c r="N17" t="s">
        <v>10</v>
      </c>
      <c r="O17" t="s">
        <v>12</v>
      </c>
      <c r="P17" t="s">
        <v>4</v>
      </c>
    </row>
    <row r="18" spans="4:16" x14ac:dyDescent="0.25">
      <c r="N18" t="s">
        <v>9</v>
      </c>
      <c r="O18" t="s">
        <v>12</v>
      </c>
      <c r="P18" t="s">
        <v>6</v>
      </c>
    </row>
    <row r="19" spans="4:16" x14ac:dyDescent="0.25">
      <c r="N19" t="s">
        <v>11</v>
      </c>
      <c r="O19" t="s">
        <v>13</v>
      </c>
      <c r="P19" t="s">
        <v>4</v>
      </c>
    </row>
    <row r="20" spans="4:16" x14ac:dyDescent="0.25">
      <c r="N20" t="s">
        <v>9</v>
      </c>
      <c r="O20" t="s">
        <v>12</v>
      </c>
      <c r="P20" t="s">
        <v>1</v>
      </c>
    </row>
    <row r="21" spans="4:16" x14ac:dyDescent="0.25">
      <c r="N21" t="s">
        <v>11</v>
      </c>
      <c r="O21" t="s">
        <v>12</v>
      </c>
      <c r="P21" t="s">
        <v>1</v>
      </c>
    </row>
    <row r="22" spans="4:16" x14ac:dyDescent="0.25">
      <c r="N22" t="s">
        <v>10</v>
      </c>
      <c r="O22" t="s">
        <v>12</v>
      </c>
      <c r="P22" t="s">
        <v>7</v>
      </c>
    </row>
    <row r="23" spans="4:16" x14ac:dyDescent="0.25">
      <c r="N23" t="s">
        <v>11</v>
      </c>
      <c r="O23" t="s">
        <v>13</v>
      </c>
      <c r="P23" t="s">
        <v>3</v>
      </c>
    </row>
    <row r="24" spans="4:16" x14ac:dyDescent="0.25">
      <c r="N24" t="s">
        <v>9</v>
      </c>
      <c r="O24" t="s">
        <v>12</v>
      </c>
      <c r="P24" t="s">
        <v>7</v>
      </c>
    </row>
    <row r="25" spans="4:16" x14ac:dyDescent="0.25">
      <c r="N25" t="s">
        <v>11</v>
      </c>
      <c r="O25" t="s">
        <v>13</v>
      </c>
      <c r="P25" t="s">
        <v>3</v>
      </c>
    </row>
    <row r="26" spans="4:16" x14ac:dyDescent="0.25">
      <c r="N26" t="s">
        <v>10</v>
      </c>
      <c r="O26" t="s">
        <v>12</v>
      </c>
      <c r="P26" t="s">
        <v>7</v>
      </c>
    </row>
  </sheetData>
  <dataValidations count="2">
    <dataValidation type="list" allowBlank="1" showInputMessage="1" showErrorMessage="1" sqref="D2">
      <formula1>"Большой,Маленький"</formula1>
    </dataValidation>
    <dataValidation type="list" allowBlank="1" showInputMessage="1" showErrorMessage="1" sqref="D3">
      <formula1>"МиМ,СОП"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2018-06-20T09:24:31Z</dcterms:modified>
</cp:coreProperties>
</file>