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/>
  <mc:AlternateContent xmlns:mc="http://schemas.openxmlformats.org/markup-compatibility/2006">
    <mc:Choice Requires="x15">
      <x15ac:absPath xmlns:x15ac="http://schemas.microsoft.com/office/spreadsheetml/2010/11/ac" url="C:\Users\firsoal\Downloads\"/>
    </mc:Choice>
  </mc:AlternateContent>
  <bookViews>
    <workbookView xWindow="0" yWindow="0" windowWidth="24000" windowHeight="8865" activeTab="1" xr2:uid="{00000000-000D-0000-FFFF-FFFF00000000}"/>
  </bookViews>
  <sheets>
    <sheet name="Данные" sheetId="1" r:id="rId1"/>
    <sheet name="Запрос" sheetId="2" r:id="rId2"/>
  </sheets>
  <definedNames>
    <definedName name="Все">Данные!$A$2:$B$7</definedName>
    <definedName name="Номер">Данные!$A$2:$A$7</definedName>
    <definedName name="Нп">Данные!$B$2:$B$7</definedName>
    <definedName name="Улица">OFFSET(Данные!$B$2,MATCH(Запрос!$B1,Данные!$B:$B,0)-2,2,COUNTIF(Данные!$B:$B,Запрос!$B1),1)</definedName>
  </definedNames>
  <calcPr calcId="171027"/>
</workbook>
</file>

<file path=xl/calcChain.xml><?xml version="1.0" encoding="utf-8"?>
<calcChain xmlns="http://schemas.openxmlformats.org/spreadsheetml/2006/main">
  <c r="E3" i="2" l="1"/>
  <c r="C3" i="2" s="1"/>
  <c r="E4" i="2"/>
  <c r="C4" i="2" s="1"/>
  <c r="E5" i="2"/>
  <c r="C5" i="2" s="1"/>
  <c r="E2" i="2"/>
  <c r="C2" i="2" s="1"/>
  <c r="A3" i="1"/>
  <c r="A5" i="1"/>
  <c r="A6" i="1"/>
  <c r="A7" i="1"/>
  <c r="A2" i="1"/>
  <c r="A4" i="1" l="1"/>
  <c r="G3" i="1" s="1"/>
  <c r="G4" i="1" l="1"/>
  <c r="G7" i="1"/>
  <c r="G2" i="1"/>
  <c r="G1" i="1"/>
  <c r="G6" i="1"/>
  <c r="G5" i="1"/>
</calcChain>
</file>

<file path=xl/sharedStrings.xml><?xml version="1.0" encoding="utf-8"?>
<sst xmlns="http://schemas.openxmlformats.org/spreadsheetml/2006/main" count="33" uniqueCount="18">
  <si>
    <t>НаселенныйПункт</t>
  </si>
  <si>
    <t>Абр</t>
  </si>
  <si>
    <t>Адрес</t>
  </si>
  <si>
    <t>Индекс</t>
  </si>
  <si>
    <t>8 Марта (поселок)</t>
  </si>
  <si>
    <t>ул</t>
  </si>
  <si>
    <t>Мира</t>
  </si>
  <si>
    <t>строителей</t>
  </si>
  <si>
    <t>Баганский</t>
  </si>
  <si>
    <t>2 Транспортная</t>
  </si>
  <si>
    <t>п</t>
  </si>
  <si>
    <t>III Интернационал</t>
  </si>
  <si>
    <t>Александро-Невский</t>
  </si>
  <si>
    <t>с</t>
  </si>
  <si>
    <t>Андреевка</t>
  </si>
  <si>
    <t>н.п.п</t>
  </si>
  <si>
    <t>Населенный пункт</t>
  </si>
  <si>
    <t>АБР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</si>
</sst>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79998168889431442"/>
        <bgColor theme="6" tint="0.79998168889431442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ont="1" applyFill="1" applyBorder="1"/>
    <xf numFmtId="0" fontId="0" fillId="2" borderId="5" xfId="0" applyFont="1" applyFill="1" applyBorder="1"/>
    <xf numFmtId="0" fontId="0" fillId="2" borderId="6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0" fontId="0" fillId="3" borderId="6" xfId="0" applyFont="1" applyFill="1" applyBorder="1"/>
    <xf numFmtId="0" fontId="0" fillId="3" borderId="7" xfId="0" applyFont="1" applyFill="1" applyBorder="1"/>
    <xf numFmtId="0" fontId="0" fillId="3" borderId="8" xfId="0" applyFont="1" applyFill="1" applyBorder="1"/>
    <xf numFmtId="0" fontId="0" fillId="3" borderId="9" xfId="0" applyFont="1" applyFill="1" applyBorder="1"/>
    <xf numFmtId="0" fontId="0" fillId="0" borderId="0" xfId="0" applyFont="1" applyFill="1" applyBorder="1"/>
    <xf numFmtId="0" fontId="0" fillId="0" borderId="0" xfId="0" applyFill="1" applyBorder="1"/>
    <xf numFmtId="0" fontId="1" fillId="0" borderId="5" xfId="0" applyFont="1" applyBorder="1"/>
    <xf numFmtId="0" fontId="0" fillId="0" borderId="5" xfId="0" applyBorder="1"/>
    <xf numFmtId="0" fontId="2" fillId="0" borderId="0" xfId="0" applyFont="1"/>
    <xf numFmtId="0" fontId="0" fillId="0" borderId="5" xfId="0" applyBorder="1" applyAlignment="1">
      <alignment horizontal="center" vertical="center"/>
    </xf>
  </cellXfs>
  <cellStyles count="1">
    <cellStyle name="Обычный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Все_Адреса_НСО" displayName="Все_Адреса_НСО" ref="B1:E7" totalsRowShown="0" headerRowDxfId="7" headerRowBorderDxfId="6" tableBorderDxfId="5" totalsRowBorderDxfId="4">
  <autoFilter ref="B1:E7" xr:uid="{00000000-0009-0000-0100-000001000000}"/>
  <tableColumns count="4">
    <tableColumn id="1" xr3:uid="{00000000-0010-0000-0000-000001000000}" name="НаселенныйПункт" dataDxfId="3"/>
    <tableColumn id="2" xr3:uid="{00000000-0010-0000-0000-000002000000}" name="Абр" dataDxfId="2"/>
    <tableColumn id="3" xr3:uid="{00000000-0010-0000-0000-000003000000}" name="Адрес" dataDxfId="1"/>
    <tableColumn id="4" xr3:uid="{00000000-0010-0000-0000-000004000000}" name="Индекс" dataDxfId="0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"/>
  <sheetViews>
    <sheetView workbookViewId="0">
      <selection activeCell="H15" sqref="H15"/>
    </sheetView>
  </sheetViews>
  <sheetFormatPr defaultRowHeight="15" x14ac:dyDescent="0.25"/>
  <cols>
    <col min="1" max="1" width="2.7109375" customWidth="1"/>
    <col min="2" max="2" width="20.42578125" bestFit="1" customWidth="1"/>
    <col min="3" max="3" width="6.85546875" bestFit="1" customWidth="1"/>
    <col min="4" max="4" width="20.5703125" bestFit="1" customWidth="1"/>
    <col min="5" max="5" width="10.140625" bestFit="1" customWidth="1"/>
    <col min="7" max="7" width="18" customWidth="1"/>
  </cols>
  <sheetData>
    <row r="1" spans="1:7" x14ac:dyDescent="0.25">
      <c r="B1" s="1" t="s">
        <v>0</v>
      </c>
      <c r="C1" s="2" t="s">
        <v>1</v>
      </c>
      <c r="D1" s="2" t="s">
        <v>2</v>
      </c>
      <c r="E1" s="3" t="s">
        <v>3</v>
      </c>
      <c r="G1" s="17" t="str">
        <f t="shared" ref="G1:G7" si="0">IF(MAX(Номер)&lt;ROW(1:1),"",VLOOKUP(ROW(1:1),Все,2))</f>
        <v>8 Марта (поселок)</v>
      </c>
    </row>
    <row r="2" spans="1:7" x14ac:dyDescent="0.25">
      <c r="A2" s="17">
        <f>IF(COUNTIF(B$1:B2,B2)=1,MAX(A$1:A1)+1,"")</f>
        <v>1</v>
      </c>
      <c r="B2" s="4" t="s">
        <v>4</v>
      </c>
      <c r="C2" s="5" t="s">
        <v>5</v>
      </c>
      <c r="D2" s="5" t="s">
        <v>6</v>
      </c>
      <c r="E2" s="6">
        <v>630520</v>
      </c>
      <c r="G2" s="17" t="str">
        <f t="shared" si="0"/>
        <v>Баганский</v>
      </c>
    </row>
    <row r="3" spans="1:7" x14ac:dyDescent="0.25">
      <c r="A3" s="17" t="str">
        <f>IF(COUNTIF(B$1:B3,B3)=1,MAX(A$1:A2)+1,"")</f>
        <v/>
      </c>
      <c r="B3" s="7" t="s">
        <v>4</v>
      </c>
      <c r="C3" s="8" t="s">
        <v>5</v>
      </c>
      <c r="D3" s="8" t="s">
        <v>7</v>
      </c>
      <c r="E3" s="9">
        <v>633521</v>
      </c>
      <c r="G3" s="17" t="str">
        <f t="shared" si="0"/>
        <v/>
      </c>
    </row>
    <row r="4" spans="1:7" x14ac:dyDescent="0.25">
      <c r="A4" s="17">
        <f>IF(COUNTIF(B$1:B4,B4)=1,MAX(A$1:A3)+1,"")</f>
        <v>2</v>
      </c>
      <c r="B4" s="4" t="s">
        <v>8</v>
      </c>
      <c r="C4" s="5" t="s">
        <v>5</v>
      </c>
      <c r="D4" s="5" t="s">
        <v>9</v>
      </c>
      <c r="E4" s="6">
        <v>632770</v>
      </c>
      <c r="G4" s="17" t="str">
        <f t="shared" si="0"/>
        <v/>
      </c>
    </row>
    <row r="5" spans="1:7" x14ac:dyDescent="0.25">
      <c r="A5" s="17" t="str">
        <f>IF(COUNTIF(B$1:B5,B5)=1,MAX(A$1:A4)+1,"")</f>
        <v/>
      </c>
      <c r="B5" s="7" t="s">
        <v>8</v>
      </c>
      <c r="C5" s="8" t="s">
        <v>10</v>
      </c>
      <c r="D5" s="8" t="s">
        <v>11</v>
      </c>
      <c r="E5" s="9">
        <v>632793</v>
      </c>
      <c r="G5" s="17" t="str">
        <f t="shared" si="0"/>
        <v/>
      </c>
    </row>
    <row r="6" spans="1:7" x14ac:dyDescent="0.25">
      <c r="A6" s="17" t="str">
        <f>IF(COUNTIF(B$1:B6,B6)=1,MAX(A$1:A5)+1,"")</f>
        <v/>
      </c>
      <c r="B6" s="4" t="s">
        <v>8</v>
      </c>
      <c r="C6" s="5" t="s">
        <v>10</v>
      </c>
      <c r="D6" s="5" t="s">
        <v>12</v>
      </c>
      <c r="E6" s="6">
        <v>632786</v>
      </c>
      <c r="G6" s="17" t="str">
        <f t="shared" si="0"/>
        <v/>
      </c>
    </row>
    <row r="7" spans="1:7" x14ac:dyDescent="0.25">
      <c r="A7" s="17" t="str">
        <f>IF(COUNTIF(B$1:B7,B7)=1,MAX(A$1:A6)+1,"")</f>
        <v/>
      </c>
      <c r="B7" s="10" t="s">
        <v>8</v>
      </c>
      <c r="C7" s="11" t="s">
        <v>13</v>
      </c>
      <c r="D7" s="11" t="s">
        <v>14</v>
      </c>
      <c r="E7" s="12">
        <v>632791</v>
      </c>
      <c r="G7" s="17" t="str">
        <f t="shared" si="0"/>
        <v/>
      </c>
    </row>
    <row r="8" spans="1:7" x14ac:dyDescent="0.25">
      <c r="B8" s="13"/>
      <c r="C8" s="13"/>
      <c r="D8" s="13"/>
      <c r="E8" s="13"/>
      <c r="F8" s="14"/>
    </row>
  </sheetData>
  <dataValidations count="1">
    <dataValidation allowBlank="1" showInputMessage="1" showErrorMessage="1" sqref="B1" xr:uid="{00000000-0002-0000-0000-000000000000}"/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"/>
  <sheetViews>
    <sheetView showZeros="0" tabSelected="1" workbookViewId="0">
      <selection activeCell="E11" sqref="E11"/>
    </sheetView>
  </sheetViews>
  <sheetFormatPr defaultRowHeight="15" x14ac:dyDescent="0.25"/>
  <cols>
    <col min="1" max="1" width="5.5703125" bestFit="1" customWidth="1"/>
    <col min="2" max="2" width="18.42578125" bestFit="1" customWidth="1"/>
    <col min="3" max="3" width="4.5703125" bestFit="1" customWidth="1"/>
    <col min="4" max="4" width="23.28515625" customWidth="1"/>
    <col min="5" max="5" width="9.28515625" customWidth="1"/>
  </cols>
  <sheetData>
    <row r="1" spans="1:5" x14ac:dyDescent="0.25">
      <c r="A1" s="15" t="s">
        <v>15</v>
      </c>
      <c r="B1" s="15" t="s">
        <v>16</v>
      </c>
      <c r="C1" s="15" t="s">
        <v>17</v>
      </c>
      <c r="D1" s="15" t="s">
        <v>2</v>
      </c>
      <c r="E1" s="15" t="s">
        <v>3</v>
      </c>
    </row>
    <row r="2" spans="1:5" x14ac:dyDescent="0.25">
      <c r="A2" s="16">
        <v>1</v>
      </c>
      <c r="B2" s="16" t="s">
        <v>8</v>
      </c>
      <c r="C2" s="18" t="str">
        <f>IFERROR(INDEX(Данные!$B$2:$E$7,MATCH(Запрос!$E2,Данные!$E$2:$E$7,0),2),"")</f>
        <v>с</v>
      </c>
      <c r="D2" s="16" t="s">
        <v>14</v>
      </c>
      <c r="E2" s="18">
        <f>IFERROR(SUMPRODUCT((Нп=Запрос!$B2)*(Данные!$D$2:$D$7=Запрос!$D2)*Данные!$E$2:$E$7),"")</f>
        <v>632791</v>
      </c>
    </row>
    <row r="3" spans="1:5" x14ac:dyDescent="0.25">
      <c r="A3" s="16">
        <v>2</v>
      </c>
      <c r="B3" s="16" t="s">
        <v>4</v>
      </c>
      <c r="C3" s="18" t="str">
        <f>IFERROR(INDEX(Данные!$B$2:$E$7,MATCH(Запрос!$E3,Данные!$E$2:$E$7,0),2),"")</f>
        <v>ул</v>
      </c>
      <c r="D3" s="16" t="s">
        <v>7</v>
      </c>
      <c r="E3" s="18">
        <f>IFERROR(SUMPRODUCT((Нп=Запрос!$B3)*(Данные!$D$2:$D$7=Запрос!$D3)*Данные!$E$2:$E$7),"")</f>
        <v>633521</v>
      </c>
    </row>
    <row r="4" spans="1:5" x14ac:dyDescent="0.25">
      <c r="A4" s="16">
        <v>3</v>
      </c>
      <c r="B4" s="16" t="s">
        <v>8</v>
      </c>
      <c r="C4" s="18" t="str">
        <f>IFERROR(INDEX(Данные!$B$2:$E$7,MATCH(Запрос!$E4,Данные!$E$2:$E$7,0),2),"")</f>
        <v>п</v>
      </c>
      <c r="D4" s="16" t="s">
        <v>11</v>
      </c>
      <c r="E4" s="18">
        <f>IFERROR(SUMPRODUCT((Нп=Запрос!$B4)*(Данные!$D$2:$D$7=Запрос!$D4)*Данные!$E$2:$E$7),"")</f>
        <v>632793</v>
      </c>
    </row>
    <row r="5" spans="1:5" x14ac:dyDescent="0.25">
      <c r="A5" s="16">
        <v>4</v>
      </c>
      <c r="B5" s="16"/>
      <c r="C5" s="18" t="str">
        <f>IFERROR(INDEX(Данные!$B$2:$E$7,MATCH(Запрос!$E5,Данные!$E$2:$E$7,0),2),"")</f>
        <v/>
      </c>
      <c r="D5" s="16"/>
      <c r="E5" s="18">
        <f>IFERROR(SUMPRODUCT((Нп=Запрос!$B5)*(Данные!$D$2:$D$7=Запрос!$D5)*Данные!$E$2:$E$7),"")</f>
        <v>0</v>
      </c>
    </row>
  </sheetData>
  <dataValidations count="1">
    <dataValidation type="list" allowBlank="1" showInputMessage="1" showErrorMessage="1" sqref="D2:D5" xr:uid="{00000000-0002-0000-0100-000000000000}">
      <formula1>Улица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Данные!$G$1:$G$7</xm:f>
          </x14:formula1>
          <xm:sqref>B2:B5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Данные</vt:lpstr>
      <vt:lpstr>Запрос</vt:lpstr>
      <vt:lpstr>Все</vt:lpstr>
      <vt:lpstr>Номер</vt:lpstr>
      <vt:lpstr>Нп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Firsov Alexey</cp:lastModifiedBy>
  <dcterms:created xsi:type="dcterms:W3CDTF">2018-06-20T03:51:22Z</dcterms:created>
  <dcterms:modified xsi:type="dcterms:W3CDTF">2018-06-20T06:49:50Z</dcterms:modified>
</cp:coreProperties>
</file>