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17172" windowHeight="632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4" i="1"/>
  <c r="L4"/>
  <c r="J4"/>
  <c r="H9"/>
  <c r="G3"/>
  <c r="G11"/>
  <c r="G9"/>
  <c r="E7"/>
  <c r="G7" s="1"/>
  <c r="E3"/>
  <c r="F3" s="1"/>
  <c r="E6"/>
  <c r="G6" s="1"/>
  <c r="E10"/>
  <c r="F10" s="1"/>
  <c r="E11"/>
  <c r="F11" s="1"/>
  <c r="E9"/>
  <c r="F9" s="1"/>
  <c r="E5"/>
  <c r="G5" s="1"/>
  <c r="E12"/>
  <c r="E8"/>
  <c r="F8" s="1"/>
  <c r="E4"/>
  <c r="F4" s="1"/>
  <c r="F12" l="1"/>
  <c r="H12" s="1"/>
  <c r="G12"/>
  <c r="G4"/>
  <c r="H4" s="1"/>
  <c r="G10"/>
  <c r="H3"/>
  <c r="G8"/>
  <c r="H8" s="1"/>
  <c r="H10"/>
  <c r="F6"/>
  <c r="H6" s="1"/>
  <c r="F7"/>
  <c r="H7" s="1"/>
  <c r="F5"/>
  <c r="H5" s="1"/>
  <c r="H11"/>
</calcChain>
</file>

<file path=xl/sharedStrings.xml><?xml version="1.0" encoding="utf-8"?>
<sst xmlns="http://schemas.openxmlformats.org/spreadsheetml/2006/main" count="22" uniqueCount="22">
  <si>
    <t>Табельный номер</t>
  </si>
  <si>
    <t>Фамилия, и.о.</t>
  </si>
  <si>
    <t>Начислено за основное рабочее время</t>
  </si>
  <si>
    <t>Начислено за дополнительн. рабочее время</t>
  </si>
  <si>
    <t>Всего начислено</t>
  </si>
  <si>
    <t>Отчисления в пенсионный фонд</t>
  </si>
  <si>
    <t>Премия</t>
  </si>
  <si>
    <t>К выдаче</t>
  </si>
  <si>
    <t>Кылышбеков Т.М</t>
  </si>
  <si>
    <t>Бархозов В.И</t>
  </si>
  <si>
    <t>Катчием Р.И</t>
  </si>
  <si>
    <t>Узденов Ш.Б</t>
  </si>
  <si>
    <t>Уша Ш.Х</t>
  </si>
  <si>
    <t>Никитина А.М</t>
  </si>
  <si>
    <t>Головенко Г.Х</t>
  </si>
  <si>
    <t>Чебоксарова М.У</t>
  </si>
  <si>
    <t>Михальченко Л.Д</t>
  </si>
  <si>
    <t>Волков Н.Ч</t>
  </si>
  <si>
    <t>Значение премии</t>
  </si>
  <si>
    <t>максимальное</t>
  </si>
  <si>
    <t>минимальное</t>
  </si>
  <si>
    <t>Среднее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</si>
</sst>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70" zoomScaleNormal="70" workbookViewId="0">
      <selection activeCell="K12" sqref="K12"/>
    </sheetView>
  </sheetViews>
  <sheetFormatPr defaultRowHeight="14.4"/>
  <cols>
    <col min="1" max="1" width="13.21875" customWidth="1"/>
    <col min="2" max="2" width="20.6640625" bestFit="1" customWidth="1"/>
    <col min="3" max="4" width="26.5546875" bestFit="1" customWidth="1"/>
    <col min="5" max="5" width="20.6640625" bestFit="1" customWidth="1"/>
    <col min="6" max="6" width="18.21875" customWidth="1"/>
    <col min="7" max="7" width="9.33203125" bestFit="1" customWidth="1"/>
    <col min="8" max="8" width="8.77734375" bestFit="1" customWidth="1"/>
    <col min="10" max="10" width="18.44140625" bestFit="1" customWidth="1"/>
    <col min="11" max="12" width="17.33203125" bestFit="1" customWidth="1"/>
  </cols>
  <sheetData>
    <row r="1" spans="1:12" ht="54.6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2" s="5" customFormat="1" ht="18" thickBot="1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J2" s="7" t="s">
        <v>18</v>
      </c>
      <c r="K2" s="7"/>
      <c r="L2" s="7"/>
    </row>
    <row r="3" spans="1:12" ht="18.600000000000001" thickBot="1">
      <c r="A3" s="2">
        <v>2</v>
      </c>
      <c r="B3" s="3" t="s">
        <v>9</v>
      </c>
      <c r="C3" s="2">
        <v>78000</v>
      </c>
      <c r="D3" s="2">
        <v>0</v>
      </c>
      <c r="E3" s="2">
        <f>C3+D3</f>
        <v>78000</v>
      </c>
      <c r="F3" s="2">
        <f>E3/100*13</f>
        <v>10140</v>
      </c>
      <c r="G3" s="2">
        <f>IF(D3=0,0,E3/2)</f>
        <v>0</v>
      </c>
      <c r="H3" s="6">
        <f>E3-F3+G3</f>
        <v>67860</v>
      </c>
      <c r="J3" s="8" t="s">
        <v>19</v>
      </c>
      <c r="K3" s="9" t="s">
        <v>21</v>
      </c>
      <c r="L3" s="8" t="s">
        <v>20</v>
      </c>
    </row>
    <row r="4" spans="1:12" ht="18.600000000000001" thickBot="1">
      <c r="A4" s="2">
        <v>10</v>
      </c>
      <c r="B4" s="3" t="s">
        <v>17</v>
      </c>
      <c r="C4" s="2">
        <v>5100</v>
      </c>
      <c r="D4" s="2">
        <v>1000</v>
      </c>
      <c r="E4" s="2">
        <f>C4+D4</f>
        <v>6100</v>
      </c>
      <c r="F4" s="2">
        <f>E4/100*13</f>
        <v>793</v>
      </c>
      <c r="G4" s="2">
        <f>IF(D4=0,0,E4/2)</f>
        <v>3050</v>
      </c>
      <c r="H4" s="6">
        <f>E4-F4+G4</f>
        <v>8357</v>
      </c>
      <c r="J4" s="10">
        <f>MAX(D3:D12)</f>
        <v>5000</v>
      </c>
      <c r="K4" s="10">
        <f>AVERAGE(D3:D12)</f>
        <v>978</v>
      </c>
      <c r="L4" s="10">
        <f>MIN(D3:D12)</f>
        <v>0</v>
      </c>
    </row>
    <row r="5" spans="1:12" ht="18.600000000000001" thickBot="1">
      <c r="A5" s="2">
        <v>7</v>
      </c>
      <c r="B5" s="3" t="s">
        <v>14</v>
      </c>
      <c r="C5" s="2">
        <v>7500</v>
      </c>
      <c r="D5" s="2">
        <v>700</v>
      </c>
      <c r="E5" s="2">
        <f>C5+D5</f>
        <v>8200</v>
      </c>
      <c r="F5" s="2">
        <f>E5/100*13</f>
        <v>1066</v>
      </c>
      <c r="G5" s="2">
        <f>IF(D5=0,0,E5/2)</f>
        <v>4100</v>
      </c>
      <c r="H5" s="6">
        <f>E5-F5+G5</f>
        <v>11234</v>
      </c>
    </row>
    <row r="6" spans="1:12" ht="18.600000000000001" thickBot="1">
      <c r="A6" s="2">
        <v>3</v>
      </c>
      <c r="B6" s="3" t="s">
        <v>10</v>
      </c>
      <c r="C6" s="2">
        <v>4000</v>
      </c>
      <c r="D6" s="2">
        <v>5000</v>
      </c>
      <c r="E6" s="2">
        <f>C6+D6</f>
        <v>9000</v>
      </c>
      <c r="F6" s="2">
        <f>E6/100*13</f>
        <v>1170</v>
      </c>
      <c r="G6" s="2">
        <f>IF(D6=0,0,E6/2)</f>
        <v>4500</v>
      </c>
      <c r="H6" s="6">
        <f>E6-F6+G6</f>
        <v>12330</v>
      </c>
    </row>
    <row r="7" spans="1:12" ht="18.600000000000001" thickBot="1">
      <c r="A7" s="2">
        <v>1</v>
      </c>
      <c r="B7" s="3" t="s">
        <v>8</v>
      </c>
      <c r="C7" s="2">
        <v>7000</v>
      </c>
      <c r="D7" s="2">
        <v>1000</v>
      </c>
      <c r="E7" s="2">
        <f>C7+D7</f>
        <v>8000</v>
      </c>
      <c r="F7" s="2">
        <f>E7/100*13</f>
        <v>1040</v>
      </c>
      <c r="G7" s="2">
        <f>IF(D7=0,0,E7/2)</f>
        <v>4000</v>
      </c>
      <c r="H7" s="6">
        <f>E7-F7+G7</f>
        <v>10960</v>
      </c>
    </row>
    <row r="8" spans="1:12" ht="18.600000000000001" thickBot="1">
      <c r="A8" s="2">
        <v>9</v>
      </c>
      <c r="B8" s="3" t="s">
        <v>16</v>
      </c>
      <c r="C8" s="2">
        <v>7050</v>
      </c>
      <c r="D8" s="2">
        <v>440</v>
      </c>
      <c r="E8" s="2">
        <f>C8+D8</f>
        <v>7490</v>
      </c>
      <c r="F8" s="2">
        <f>E8/100*13</f>
        <v>973.7</v>
      </c>
      <c r="G8" s="2">
        <f>IF(D8=0,0,E8/2)</f>
        <v>3745</v>
      </c>
      <c r="H8" s="6">
        <f>E8-F8+G8</f>
        <v>10261.299999999999</v>
      </c>
    </row>
    <row r="9" spans="1:12" ht="18.600000000000001" thickBot="1">
      <c r="A9" s="2">
        <v>6</v>
      </c>
      <c r="B9" s="3" t="s">
        <v>13</v>
      </c>
      <c r="C9" s="2">
        <v>4000</v>
      </c>
      <c r="D9" s="2">
        <v>600</v>
      </c>
      <c r="E9" s="2">
        <f>C9+D9</f>
        <v>4600</v>
      </c>
      <c r="F9" s="2">
        <f>E9/100*13</f>
        <v>598</v>
      </c>
      <c r="G9" s="2">
        <f>IF(D9=0,0,E9/2)</f>
        <v>2300</v>
      </c>
      <c r="H9" s="6">
        <f>E9-F9+G9</f>
        <v>6302</v>
      </c>
    </row>
    <row r="10" spans="1:12" ht="18.600000000000001" thickBot="1">
      <c r="A10" s="2">
        <v>4</v>
      </c>
      <c r="B10" s="3" t="s">
        <v>11</v>
      </c>
      <c r="C10" s="2">
        <v>9000</v>
      </c>
      <c r="D10" s="2">
        <v>500</v>
      </c>
      <c r="E10" s="2">
        <f>C10+D10</f>
        <v>9500</v>
      </c>
      <c r="F10" s="2">
        <f>E10/100*13</f>
        <v>1235</v>
      </c>
      <c r="G10" s="2">
        <f>IF(D10=0,0,E10/2)</f>
        <v>4750</v>
      </c>
      <c r="H10" s="6">
        <f>E10-F10+G10</f>
        <v>13015</v>
      </c>
    </row>
    <row r="11" spans="1:12" ht="18.600000000000001" thickBot="1">
      <c r="A11" s="2">
        <v>5</v>
      </c>
      <c r="B11" s="3" t="s">
        <v>12</v>
      </c>
      <c r="C11" s="2">
        <v>4000</v>
      </c>
      <c r="D11" s="2">
        <v>0</v>
      </c>
      <c r="E11" s="2">
        <f>C11+D11</f>
        <v>4000</v>
      </c>
      <c r="F11" s="2">
        <f>E11/100*13</f>
        <v>520</v>
      </c>
      <c r="G11" s="2">
        <f>IF(D11=0,0,E11/2)</f>
        <v>0</v>
      </c>
      <c r="H11" s="6">
        <f>E11-F11+G11</f>
        <v>3480</v>
      </c>
    </row>
    <row r="12" spans="1:12" ht="18.600000000000001" thickBot="1">
      <c r="A12" s="2">
        <v>8</v>
      </c>
      <c r="B12" s="3" t="s">
        <v>15</v>
      </c>
      <c r="C12" s="2">
        <v>7000</v>
      </c>
      <c r="D12" s="2">
        <v>540</v>
      </c>
      <c r="E12" s="2">
        <f>C12+D12</f>
        <v>7540</v>
      </c>
      <c r="F12" s="2">
        <f>E12/100*13</f>
        <v>980.2</v>
      </c>
      <c r="G12" s="2">
        <f>IF(D12=0,0,E12/2)</f>
        <v>3770</v>
      </c>
      <c r="H12" s="6">
        <f>E12-F12+G12</f>
        <v>10329.799999999999</v>
      </c>
    </row>
  </sheetData>
  <sortState ref="A2:H12">
    <sortCondition ref="B3"/>
  </sortState>
  <mergeCells count="1">
    <mergeCell ref="J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Angel_09</dc:creator>
  <cp:lastModifiedBy>Angel_09</cp:lastModifiedBy>
  <dcterms:created xsi:type="dcterms:W3CDTF">2018-06-21T08:36:12Z</dcterms:created>
  <dcterms:modified xsi:type="dcterms:W3CDTF">2018-06-22T12:51:47Z</dcterms:modified>
</cp:coreProperties>
</file>