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ander\Desktop\"/>
    </mc:Choice>
  </mc:AlternateContent>
  <bookViews>
    <workbookView xWindow="0" yWindow="0" windowWidth="20490" windowHeight="70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D59" i="1"/>
  <c r="F59" i="1" s="1"/>
  <c r="D58" i="1"/>
  <c r="F58" i="1" s="1"/>
  <c r="D57" i="1"/>
  <c r="F57" i="1" s="1"/>
  <c r="D56" i="1"/>
  <c r="F56" i="1" s="1"/>
  <c r="D55" i="1"/>
  <c r="F55" i="1" s="1"/>
  <c r="D54" i="1"/>
  <c r="F54" i="1" s="1"/>
  <c r="D53" i="1"/>
  <c r="F53" i="1" s="1"/>
  <c r="D52" i="1"/>
  <c r="F52" i="1" s="1"/>
  <c r="D51" i="1"/>
  <c r="F51" i="1" s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D135" i="1" l="1"/>
  <c r="F135" i="1" s="1"/>
  <c r="D119" i="1"/>
  <c r="F119" i="1" s="1"/>
  <c r="D143" i="1"/>
  <c r="F143" i="1" s="1"/>
  <c r="D127" i="1"/>
  <c r="F127" i="1" s="1"/>
  <c r="D111" i="1"/>
  <c r="F111" i="1" s="1"/>
  <c r="D99" i="1"/>
  <c r="D146" i="1"/>
  <c r="F146" i="1" s="1"/>
  <c r="D142" i="1"/>
  <c r="F142" i="1" s="1"/>
  <c r="D138" i="1"/>
  <c r="F138" i="1" s="1"/>
  <c r="D134" i="1"/>
  <c r="F134" i="1" s="1"/>
  <c r="D130" i="1"/>
  <c r="F130" i="1" s="1"/>
  <c r="D126" i="1"/>
  <c r="F126" i="1" s="1"/>
  <c r="D122" i="1"/>
  <c r="F122" i="1" s="1"/>
  <c r="D118" i="1"/>
  <c r="F118" i="1" s="1"/>
  <c r="D114" i="1"/>
  <c r="F114" i="1" s="1"/>
  <c r="D110" i="1"/>
  <c r="F110" i="1" s="1"/>
  <c r="D106" i="1"/>
  <c r="F106" i="1" s="1"/>
  <c r="D102" i="1"/>
  <c r="F102" i="1" s="1"/>
  <c r="D139" i="1"/>
  <c r="F139" i="1" s="1"/>
  <c r="D123" i="1"/>
  <c r="F123" i="1" s="1"/>
  <c r="D107" i="1"/>
  <c r="F107" i="1" s="1"/>
  <c r="D145" i="1"/>
  <c r="F145" i="1" s="1"/>
  <c r="D141" i="1"/>
  <c r="F141" i="1" s="1"/>
  <c r="D137" i="1"/>
  <c r="F137" i="1" s="1"/>
  <c r="D133" i="1"/>
  <c r="F133" i="1" s="1"/>
  <c r="D129" i="1"/>
  <c r="F129" i="1" s="1"/>
  <c r="D125" i="1"/>
  <c r="F125" i="1" s="1"/>
  <c r="D121" i="1"/>
  <c r="F121" i="1" s="1"/>
  <c r="D117" i="1"/>
  <c r="F117" i="1" s="1"/>
  <c r="D113" i="1"/>
  <c r="F113" i="1" s="1"/>
  <c r="D109" i="1"/>
  <c r="F109" i="1" s="1"/>
  <c r="D105" i="1"/>
  <c r="F105" i="1" s="1"/>
  <c r="D101" i="1"/>
  <c r="F101" i="1" s="1"/>
  <c r="D131" i="1"/>
  <c r="F131" i="1" s="1"/>
  <c r="D115" i="1"/>
  <c r="F115" i="1" s="1"/>
  <c r="D103" i="1"/>
  <c r="F103" i="1" s="1"/>
  <c r="D144" i="1"/>
  <c r="F144" i="1" s="1"/>
  <c r="D140" i="1"/>
  <c r="F140" i="1" s="1"/>
  <c r="D136" i="1"/>
  <c r="F136" i="1" s="1"/>
  <c r="D132" i="1"/>
  <c r="F132" i="1" s="1"/>
  <c r="D128" i="1"/>
  <c r="F128" i="1" s="1"/>
  <c r="D124" i="1"/>
  <c r="F124" i="1" s="1"/>
  <c r="D120" i="1"/>
  <c r="F120" i="1" s="1"/>
  <c r="D116" i="1"/>
  <c r="F116" i="1" s="1"/>
  <c r="D112" i="1"/>
  <c r="F112" i="1" s="1"/>
  <c r="D108" i="1"/>
  <c r="F108" i="1" s="1"/>
  <c r="D104" i="1"/>
  <c r="F104" i="1" s="1"/>
  <c r="D100" i="1"/>
  <c r="F100" i="1" s="1"/>
  <c r="D193" i="1"/>
  <c r="F193" i="1" s="1"/>
  <c r="D189" i="1"/>
  <c r="F189" i="1" s="1"/>
  <c r="D185" i="1"/>
  <c r="F185" i="1" s="1"/>
  <c r="D181" i="1"/>
  <c r="F181" i="1" s="1"/>
  <c r="D177" i="1"/>
  <c r="F177" i="1" s="1"/>
  <c r="D173" i="1"/>
  <c r="F173" i="1" s="1"/>
  <c r="D169" i="1"/>
  <c r="F169" i="1" s="1"/>
  <c r="D165" i="1"/>
  <c r="F165" i="1" s="1"/>
  <c r="D161" i="1"/>
  <c r="F161" i="1" s="1"/>
  <c r="D157" i="1"/>
  <c r="F157" i="1" s="1"/>
  <c r="D153" i="1"/>
  <c r="F153" i="1" s="1"/>
  <c r="D149" i="1"/>
  <c r="F149" i="1" s="1"/>
  <c r="D192" i="1"/>
  <c r="F192" i="1" s="1"/>
  <c r="D188" i="1"/>
  <c r="F188" i="1" s="1"/>
  <c r="D184" i="1"/>
  <c r="F184" i="1" s="1"/>
  <c r="D180" i="1"/>
  <c r="F180" i="1" s="1"/>
  <c r="D176" i="1"/>
  <c r="F176" i="1" s="1"/>
  <c r="D172" i="1"/>
  <c r="F172" i="1" s="1"/>
  <c r="D168" i="1"/>
  <c r="F168" i="1" s="1"/>
  <c r="D164" i="1"/>
  <c r="F164" i="1" s="1"/>
  <c r="D160" i="1"/>
  <c r="F160" i="1" s="1"/>
  <c r="D156" i="1"/>
  <c r="F156" i="1" s="1"/>
  <c r="D152" i="1"/>
  <c r="F152" i="1" s="1"/>
  <c r="D148" i="1" l="1"/>
  <c r="F148" i="1" s="1"/>
  <c r="D150" i="1"/>
  <c r="F150" i="1" s="1"/>
  <c r="D158" i="1"/>
  <c r="F158" i="1" s="1"/>
  <c r="D166" i="1"/>
  <c r="F166" i="1" s="1"/>
  <c r="D174" i="1"/>
  <c r="F174" i="1" s="1"/>
  <c r="D182" i="1"/>
  <c r="F182" i="1" s="1"/>
  <c r="D190" i="1"/>
  <c r="F190" i="1" s="1"/>
  <c r="D147" i="1"/>
  <c r="D187" i="1"/>
  <c r="F187" i="1" s="1"/>
  <c r="F99" i="1"/>
  <c r="D151" i="1"/>
  <c r="F151" i="1" s="1"/>
  <c r="D159" i="1"/>
  <c r="F159" i="1" s="1"/>
  <c r="D167" i="1"/>
  <c r="F167" i="1" s="1"/>
  <c r="D175" i="1"/>
  <c r="F175" i="1" s="1"/>
  <c r="D183" i="1"/>
  <c r="F183" i="1" s="1"/>
  <c r="D191" i="1"/>
  <c r="F191" i="1" s="1"/>
  <c r="D155" i="1"/>
  <c r="F155" i="1" s="1"/>
  <c r="D179" i="1"/>
  <c r="F179" i="1" s="1"/>
  <c r="D154" i="1"/>
  <c r="F154" i="1" s="1"/>
  <c r="D162" i="1"/>
  <c r="F162" i="1" s="1"/>
  <c r="D170" i="1"/>
  <c r="F170" i="1" s="1"/>
  <c r="D178" i="1"/>
  <c r="F178" i="1" s="1"/>
  <c r="D186" i="1"/>
  <c r="F186" i="1" s="1"/>
  <c r="D194" i="1"/>
  <c r="F194" i="1" s="1"/>
  <c r="D171" i="1"/>
  <c r="F171" i="1" s="1"/>
  <c r="D163" i="1"/>
  <c r="F163" i="1" s="1"/>
  <c r="D196" i="1" l="1"/>
  <c r="F196" i="1" s="1"/>
  <c r="D199" i="1"/>
  <c r="F199" i="1" s="1"/>
  <c r="D215" i="1"/>
  <c r="F215" i="1" s="1"/>
  <c r="D220" i="1"/>
  <c r="F220" i="1" s="1"/>
  <c r="D226" i="1"/>
  <c r="F226" i="1" s="1"/>
  <c r="D231" i="1"/>
  <c r="F231" i="1" s="1"/>
  <c r="D236" i="1"/>
  <c r="F236" i="1" s="1"/>
  <c r="D242" i="1"/>
  <c r="F242" i="1" s="1"/>
  <c r="D219" i="1"/>
  <c r="F219" i="1" s="1"/>
  <c r="D203" i="1"/>
  <c r="F203" i="1" s="1"/>
  <c r="D216" i="1"/>
  <c r="F216" i="1" s="1"/>
  <c r="D222" i="1"/>
  <c r="F222" i="1" s="1"/>
  <c r="D227" i="1"/>
  <c r="F227" i="1" s="1"/>
  <c r="D232" i="1"/>
  <c r="F232" i="1" s="1"/>
  <c r="D238" i="1"/>
  <c r="F238" i="1" s="1"/>
  <c r="D224" i="1"/>
  <c r="F224" i="1" s="1"/>
  <c r="D240" i="1"/>
  <c r="F240" i="1" s="1"/>
  <c r="D207" i="1"/>
  <c r="F207" i="1" s="1"/>
  <c r="D218" i="1"/>
  <c r="F218" i="1" s="1"/>
  <c r="D223" i="1"/>
  <c r="F223" i="1" s="1"/>
  <c r="D228" i="1"/>
  <c r="F228" i="1" s="1"/>
  <c r="D234" i="1"/>
  <c r="F234" i="1" s="1"/>
  <c r="D239" i="1"/>
  <c r="F239" i="1" s="1"/>
  <c r="D211" i="1"/>
  <c r="F211" i="1" s="1"/>
  <c r="D235" i="1"/>
  <c r="F235" i="1" s="1"/>
  <c r="D195" i="1"/>
  <c r="F195" i="1" s="1"/>
  <c r="D230" i="1"/>
  <c r="F230" i="1" s="1"/>
  <c r="D214" i="1"/>
  <c r="F214" i="1" s="1"/>
  <c r="D202" i="1"/>
  <c r="F202" i="1" s="1"/>
  <c r="D233" i="1"/>
  <c r="F233" i="1" s="1"/>
  <c r="D217" i="1"/>
  <c r="F217" i="1" s="1"/>
  <c r="D201" i="1"/>
  <c r="F201" i="1" s="1"/>
  <c r="D200" i="1"/>
  <c r="F200" i="1" s="1"/>
  <c r="D210" i="1"/>
  <c r="F210" i="1" s="1"/>
  <c r="F147" i="1"/>
  <c r="D229" i="1"/>
  <c r="F229" i="1" s="1"/>
  <c r="D213" i="1"/>
  <c r="F213" i="1" s="1"/>
  <c r="D197" i="1"/>
  <c r="F197" i="1" s="1"/>
  <c r="D206" i="1"/>
  <c r="F206" i="1" s="1"/>
  <c r="D241" i="1"/>
  <c r="F241" i="1" s="1"/>
  <c r="D225" i="1"/>
  <c r="F225" i="1" s="1"/>
  <c r="D209" i="1"/>
  <c r="F209" i="1" s="1"/>
  <c r="D212" i="1"/>
  <c r="F212" i="1" s="1"/>
  <c r="D204" i="1"/>
  <c r="F204" i="1" s="1"/>
  <c r="D198" i="1"/>
  <c r="F198" i="1" s="1"/>
  <c r="D237" i="1"/>
  <c r="F237" i="1" s="1"/>
  <c r="D221" i="1"/>
  <c r="F221" i="1" s="1"/>
  <c r="D205" i="1"/>
  <c r="F205" i="1" s="1"/>
  <c r="D208" i="1"/>
  <c r="F208" i="1" s="1"/>
</calcChain>
</file>

<file path=xl/sharedStrings.xml><?xml version="1.0" encoding="utf-8"?>
<sst xmlns="http://schemas.openxmlformats.org/spreadsheetml/2006/main" count="487" uniqueCount="64">
  <si>
    <t>Дата</t>
  </si>
  <si>
    <t>№_уч-ка</t>
  </si>
  <si>
    <t>Наименование СХО</t>
  </si>
  <si>
    <t>Показание счетчика Мч на начало смены</t>
  </si>
  <si>
    <t>Показание счетчика Мч</t>
  </si>
  <si>
    <t>Показание счетчика Мч на начало смены2</t>
  </si>
  <si>
    <t>Показание счетчика Мч2</t>
  </si>
  <si>
    <t>Участок №4</t>
  </si>
  <si>
    <t>Самосвал MT-2010 №1</t>
  </si>
  <si>
    <t>САТ 1300 G № 10</t>
  </si>
  <si>
    <t>САТ 1300 G № 11</t>
  </si>
  <si>
    <t>САТ 1300 G № 14</t>
  </si>
  <si>
    <t>ARAMINE № 1</t>
  </si>
  <si>
    <t>Sandvik DD 210 №1</t>
  </si>
  <si>
    <t>Boomer -104 № 2</t>
  </si>
  <si>
    <t>Бутобой Sandvik LH 307M №1</t>
  </si>
  <si>
    <t>Участок №5</t>
  </si>
  <si>
    <t>ARAMINE № 4</t>
  </si>
  <si>
    <t>ST-2G № 10</t>
  </si>
  <si>
    <t>MTI LT-270 №2</t>
  </si>
  <si>
    <t>ST-2G № 11</t>
  </si>
  <si>
    <t>ARAMINE № 6</t>
  </si>
  <si>
    <t>Участок №14</t>
  </si>
  <si>
    <t>ST-2G № 2</t>
  </si>
  <si>
    <t>ST-2G № 6</t>
  </si>
  <si>
    <t>ST-2G № 9</t>
  </si>
  <si>
    <t>ST-2G № 12</t>
  </si>
  <si>
    <t>ARAMINE № 2</t>
  </si>
  <si>
    <t>ARAMINE № 3</t>
  </si>
  <si>
    <t>ARAMINE № 5</t>
  </si>
  <si>
    <t>Самосвал MTI DT-704 №6</t>
  </si>
  <si>
    <t>Участок №15</t>
  </si>
  <si>
    <t>САТ 1300 G № 12</t>
  </si>
  <si>
    <t>САТ 1300 G № 13</t>
  </si>
  <si>
    <t>САТ 1300 G № 4</t>
  </si>
  <si>
    <t>Самосвал MT 2010 № 2</t>
  </si>
  <si>
    <t>Самосвал MT 2010 № 4</t>
  </si>
  <si>
    <t>Канавокопатель KRF40 "PAUS" №3</t>
  </si>
  <si>
    <t>Boomer -104 № 5</t>
  </si>
  <si>
    <t>Boomer -104 № 6</t>
  </si>
  <si>
    <t>Boomer T1D №8</t>
  </si>
  <si>
    <t>Бутобой Sandvik LH 307M №2</t>
  </si>
  <si>
    <t>Грейдер шахтный FG5S №1</t>
  </si>
  <si>
    <t>Участок №18</t>
  </si>
  <si>
    <t>САТ 1300 G № 6</t>
  </si>
  <si>
    <t>САТ 1300 G № 7</t>
  </si>
  <si>
    <t>САТ 1300 G № 9</t>
  </si>
  <si>
    <t>САТ 1300 G № 15</t>
  </si>
  <si>
    <t>Самосвал MT 2010 № 3</t>
  </si>
  <si>
    <t>Хоз.работы PAUS PFL-18</t>
  </si>
  <si>
    <t>Boomer -282 № 4</t>
  </si>
  <si>
    <t>Boomer -282 № 7</t>
  </si>
  <si>
    <t>Boomer -282 № 9</t>
  </si>
  <si>
    <t>Участок №6</t>
  </si>
  <si>
    <t>SOLO DL 430-7 №1</t>
  </si>
  <si>
    <t>SOLO DL 430 № 2</t>
  </si>
  <si>
    <t>Участок №8</t>
  </si>
  <si>
    <t>Канавокопатель KRF40 "PAUS" №1</t>
  </si>
  <si>
    <t>Канавокопатель KRF40 "PAUS" №2</t>
  </si>
  <si>
    <t>Участок №12</t>
  </si>
  <si>
    <t>Топливозаправщик UTIMEC-6400 №1</t>
  </si>
  <si>
    <t>Топливозаправщик UTIMEC-6400 №2</t>
  </si>
  <si>
    <t>Поверхность</t>
  </si>
  <si>
    <t>Погрузчик шахт. LK-1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</si>
</sst>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mediumDashed">
        <color rgb="FF00FF00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1" xfId="0" applyBorder="1"/>
    <xf numFmtId="14" fontId="0" fillId="2" borderId="0" xfId="0" applyNumberFormat="1" applyFill="1"/>
    <xf numFmtId="0" fontId="0" fillId="2" borderId="0" xfId="0" applyFill="1"/>
    <xf numFmtId="0" fontId="0" fillId="2" borderId="1" xfId="0" applyFill="1" applyBorder="1"/>
  </cellXfs>
  <cellStyles count="1">
    <cellStyle name="Обычный" xfId="0" builtinId="0"/>
  </cellStyles>
  <dxfs count="4">
    <dxf>
      <border diagonalUp="0" diagonalDown="0">
        <left/>
        <right style="mediumDashed">
          <color rgb="FF00FF00"/>
        </right>
        <top/>
        <bottom/>
        <vertical/>
        <horizontal/>
      </border>
    </dxf>
    <dxf>
      <numFmt numFmtId="0" formatCode="General"/>
    </dxf>
    <dxf>
      <numFmt numFmtId="19" formatCode="dd/mm/yyyy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:G242" totalsRowShown="0" headerRowDxfId="3">
  <autoFilter ref="A2:G242"/>
  <tableColumns count="7">
    <tableColumn id="1" name="Дата" dataDxfId="2"/>
    <tableColumn id="2" name="№_уч-ка"/>
    <tableColumn id="3" name="Наименование СХО"/>
    <tableColumn id="4" name="Показание счетчика Мч на начало смены"/>
    <tableColumn id="5" name="Показание счетчика Мч"/>
    <tableColumn id="6" name="Показание счетчика Мч на начало смены2" dataDxfId="1">
      <calculatedColumnFormula>SUM(Таблица1[[#This Row],[Показание счетчика Мч на начало смены]:[Показание счетчика Мч]])</calculatedColumnFormula>
    </tableColumn>
    <tableColumn id="7" name="Показание счетчика Мч2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2"/>
  <sheetViews>
    <sheetView tabSelected="1" topLeftCell="A40" workbookViewId="0">
      <selection activeCell="A243" sqref="A243:XFD9999"/>
    </sheetView>
  </sheetViews>
  <sheetFormatPr defaultRowHeight="15" x14ac:dyDescent="0.25"/>
  <cols>
    <col min="1" max="1" width="10.140625" style="3" bestFit="1" customWidth="1"/>
    <col min="2" max="2" width="12.7109375" bestFit="1" customWidth="1"/>
    <col min="3" max="3" width="34.85546875" bestFit="1" customWidth="1"/>
    <col min="4" max="4" width="22.85546875" customWidth="1"/>
    <col min="5" max="5" width="16.85546875" customWidth="1"/>
    <col min="6" max="6" width="26.5703125" customWidth="1"/>
    <col min="7" max="7" width="15.85546875" customWidth="1"/>
  </cols>
  <sheetData>
    <row r="2" spans="1:7" ht="30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25">
      <c r="A3" s="3">
        <v>43101</v>
      </c>
      <c r="B3" t="s">
        <v>7</v>
      </c>
      <c r="C3" t="s">
        <v>8</v>
      </c>
      <c r="D3">
        <v>8514</v>
      </c>
      <c r="E3">
        <v>0</v>
      </c>
      <c r="F3">
        <f>SUM(Таблица1[[#This Row],[Показание счетчика Мч на начало смены]:[Показание счетчика Мч]])</f>
        <v>8514</v>
      </c>
      <c r="G3" s="4">
        <v>0</v>
      </c>
    </row>
    <row r="4" spans="1:7" x14ac:dyDescent="0.25">
      <c r="A4" s="3">
        <v>43101</v>
      </c>
      <c r="B4" t="s">
        <v>7</v>
      </c>
      <c r="C4" t="s">
        <v>9</v>
      </c>
      <c r="D4">
        <v>18763</v>
      </c>
      <c r="E4">
        <v>4</v>
      </c>
      <c r="F4">
        <f>SUM(Таблица1[[#This Row],[Показание счетчика Мч на начало смены]:[Показание счетчика Мч]])</f>
        <v>18767</v>
      </c>
      <c r="G4" s="4">
        <v>0</v>
      </c>
    </row>
    <row r="5" spans="1:7" x14ac:dyDescent="0.25">
      <c r="A5" s="3">
        <v>43101</v>
      </c>
      <c r="B5" t="s">
        <v>7</v>
      </c>
      <c r="C5" t="s">
        <v>10</v>
      </c>
      <c r="D5">
        <v>8189</v>
      </c>
      <c r="E5">
        <v>0</v>
      </c>
      <c r="F5">
        <f>SUM(Таблица1[[#This Row],[Показание счетчика Мч на начало смены]:[Показание счетчика Мч]])</f>
        <v>8189</v>
      </c>
      <c r="G5" s="4">
        <v>0</v>
      </c>
    </row>
    <row r="6" spans="1:7" x14ac:dyDescent="0.25">
      <c r="A6" s="3">
        <v>43101</v>
      </c>
      <c r="B6" t="s">
        <v>7</v>
      </c>
      <c r="C6" t="s">
        <v>11</v>
      </c>
      <c r="D6">
        <v>9173</v>
      </c>
      <c r="E6">
        <v>0</v>
      </c>
      <c r="F6">
        <f>SUM(Таблица1[[#This Row],[Показание счетчика Мч на начало смены]:[Показание счетчика Мч]])</f>
        <v>9173</v>
      </c>
      <c r="G6" s="4">
        <v>0</v>
      </c>
    </row>
    <row r="7" spans="1:7" x14ac:dyDescent="0.25">
      <c r="A7" s="3">
        <v>43101</v>
      </c>
      <c r="B7" t="s">
        <v>7</v>
      </c>
      <c r="C7" t="s">
        <v>12</v>
      </c>
      <c r="D7">
        <v>3143</v>
      </c>
      <c r="E7">
        <v>0</v>
      </c>
      <c r="F7">
        <f>SUM(Таблица1[[#This Row],[Показание счетчика Мч на начало смены]:[Показание счетчика Мч]])</f>
        <v>3143</v>
      </c>
      <c r="G7" s="4">
        <v>0</v>
      </c>
    </row>
    <row r="8" spans="1:7" x14ac:dyDescent="0.25">
      <c r="A8" s="3">
        <v>43101</v>
      </c>
      <c r="B8" t="s">
        <v>7</v>
      </c>
      <c r="C8" t="s">
        <v>13</v>
      </c>
      <c r="D8">
        <v>961</v>
      </c>
      <c r="E8">
        <v>0</v>
      </c>
      <c r="F8">
        <f>SUM(Таблица1[[#This Row],[Показание счетчика Мч на начало смены]:[Показание счетчика Мч]])</f>
        <v>961</v>
      </c>
      <c r="G8" s="4">
        <v>0</v>
      </c>
    </row>
    <row r="9" spans="1:7" x14ac:dyDescent="0.25">
      <c r="A9" s="3">
        <v>43101</v>
      </c>
      <c r="B9" t="s">
        <v>7</v>
      </c>
      <c r="C9" t="s">
        <v>14</v>
      </c>
      <c r="D9">
        <v>2841</v>
      </c>
      <c r="E9">
        <v>0</v>
      </c>
      <c r="F9">
        <f>SUM(Таблица1[[#This Row],[Показание счетчика Мч на начало смены]:[Показание счетчика Мч]])</f>
        <v>2841</v>
      </c>
      <c r="G9" s="4">
        <v>0</v>
      </c>
    </row>
    <row r="10" spans="1:7" x14ac:dyDescent="0.25">
      <c r="A10" s="3">
        <v>43101</v>
      </c>
      <c r="B10" t="s">
        <v>7</v>
      </c>
      <c r="C10" t="s">
        <v>15</v>
      </c>
      <c r="D10">
        <v>3922</v>
      </c>
      <c r="E10">
        <v>0</v>
      </c>
      <c r="F10">
        <f>SUM(Таблица1[[#This Row],[Показание счетчика Мч на начало смены]:[Показание счетчика Мч]])</f>
        <v>3922</v>
      </c>
      <c r="G10" s="4">
        <v>0</v>
      </c>
    </row>
    <row r="11" spans="1:7" x14ac:dyDescent="0.25">
      <c r="A11" s="3">
        <v>43101</v>
      </c>
      <c r="B11" t="s">
        <v>16</v>
      </c>
      <c r="C11" t="s">
        <v>17</v>
      </c>
      <c r="D11">
        <v>1555</v>
      </c>
      <c r="E11">
        <v>0</v>
      </c>
      <c r="F11">
        <f>SUM(Таблица1[[#This Row],[Показание счетчика Мч на начало смены]:[Показание счетчика Мч]])</f>
        <v>1555</v>
      </c>
      <c r="G11" s="4">
        <v>0</v>
      </c>
    </row>
    <row r="12" spans="1:7" x14ac:dyDescent="0.25">
      <c r="A12" s="3">
        <v>43101</v>
      </c>
      <c r="B12" t="s">
        <v>16</v>
      </c>
      <c r="C12" t="s">
        <v>18</v>
      </c>
      <c r="D12">
        <v>7675</v>
      </c>
      <c r="E12">
        <v>0</v>
      </c>
      <c r="F12">
        <f>SUM(Таблица1[[#This Row],[Показание счетчика Мч на начало смены]:[Показание счетчика Мч]])</f>
        <v>7675</v>
      </c>
      <c r="G12" s="4">
        <v>0</v>
      </c>
    </row>
    <row r="13" spans="1:7" x14ac:dyDescent="0.25">
      <c r="A13" s="3">
        <v>43101</v>
      </c>
      <c r="B13" t="s">
        <v>16</v>
      </c>
      <c r="C13" t="s">
        <v>19</v>
      </c>
      <c r="D13">
        <v>245</v>
      </c>
      <c r="E13">
        <v>0</v>
      </c>
      <c r="F13">
        <f>SUM(Таблица1[[#This Row],[Показание счетчика Мч на начало смены]:[Показание счетчика Мч]])</f>
        <v>245</v>
      </c>
      <c r="G13" s="4">
        <v>0</v>
      </c>
    </row>
    <row r="14" spans="1:7" x14ac:dyDescent="0.25">
      <c r="A14" s="3">
        <v>43101</v>
      </c>
      <c r="B14" t="s">
        <v>16</v>
      </c>
      <c r="C14" t="s">
        <v>20</v>
      </c>
      <c r="D14">
        <v>2764</v>
      </c>
      <c r="E14">
        <v>0</v>
      </c>
      <c r="F14">
        <f>SUM(Таблица1[[#This Row],[Показание счетчика Мч на начало смены]:[Показание счетчика Мч]])</f>
        <v>2764</v>
      </c>
      <c r="G14" s="4">
        <v>0</v>
      </c>
    </row>
    <row r="15" spans="1:7" x14ac:dyDescent="0.25">
      <c r="A15" s="3">
        <v>43101</v>
      </c>
      <c r="B15" t="s">
        <v>16</v>
      </c>
      <c r="C15" t="s">
        <v>21</v>
      </c>
      <c r="D15">
        <v>136</v>
      </c>
      <c r="E15">
        <v>0</v>
      </c>
      <c r="F15">
        <f>SUM(Таблица1[[#This Row],[Показание счетчика Мч на начало смены]:[Показание счетчика Мч]])</f>
        <v>136</v>
      </c>
      <c r="G15" s="4">
        <v>0</v>
      </c>
    </row>
    <row r="16" spans="1:7" x14ac:dyDescent="0.25">
      <c r="A16" s="3">
        <v>43101</v>
      </c>
      <c r="B16" t="s">
        <v>22</v>
      </c>
      <c r="C16" t="s">
        <v>23</v>
      </c>
      <c r="D16">
        <v>2001</v>
      </c>
      <c r="E16">
        <v>0</v>
      </c>
      <c r="F16">
        <f>SUM(Таблица1[[#This Row],[Показание счетчика Мч на начало смены]:[Показание счетчика Мч]])</f>
        <v>2001</v>
      </c>
      <c r="G16" s="4">
        <v>0</v>
      </c>
    </row>
    <row r="17" spans="1:7" x14ac:dyDescent="0.25">
      <c r="A17" s="3">
        <v>43101</v>
      </c>
      <c r="B17" t="s">
        <v>22</v>
      </c>
      <c r="C17" t="s">
        <v>24</v>
      </c>
      <c r="D17">
        <v>12737</v>
      </c>
      <c r="E17">
        <v>0</v>
      </c>
      <c r="F17">
        <f>SUM(Таблица1[[#This Row],[Показание счетчика Мч на начало смены]:[Показание счетчика Мч]])</f>
        <v>12737</v>
      </c>
      <c r="G17" s="4">
        <v>0</v>
      </c>
    </row>
    <row r="18" spans="1:7" x14ac:dyDescent="0.25">
      <c r="A18" s="3">
        <v>43101</v>
      </c>
      <c r="B18" t="s">
        <v>22</v>
      </c>
      <c r="C18" t="s">
        <v>25</v>
      </c>
      <c r="D18">
        <v>11708</v>
      </c>
      <c r="E18">
        <v>0</v>
      </c>
      <c r="F18">
        <f>SUM(Таблица1[[#This Row],[Показание счетчика Мч на начало смены]:[Показание счетчика Мч]])</f>
        <v>11708</v>
      </c>
      <c r="G18" s="4">
        <v>0</v>
      </c>
    </row>
    <row r="19" spans="1:7" x14ac:dyDescent="0.25">
      <c r="A19" s="3">
        <v>43101</v>
      </c>
      <c r="B19" t="s">
        <v>22</v>
      </c>
      <c r="C19" t="s">
        <v>26</v>
      </c>
      <c r="D19">
        <v>3735</v>
      </c>
      <c r="E19">
        <v>0</v>
      </c>
      <c r="F19">
        <f>SUM(Таблица1[[#This Row],[Показание счетчика Мч на начало смены]:[Показание счетчика Мч]])</f>
        <v>3735</v>
      </c>
      <c r="G19" s="4">
        <v>0</v>
      </c>
    </row>
    <row r="20" spans="1:7" x14ac:dyDescent="0.25">
      <c r="A20" s="3">
        <v>43101</v>
      </c>
      <c r="B20" t="s">
        <v>22</v>
      </c>
      <c r="C20" t="s">
        <v>27</v>
      </c>
      <c r="D20">
        <v>441</v>
      </c>
      <c r="E20">
        <v>0</v>
      </c>
      <c r="F20">
        <f>SUM(Таблица1[[#This Row],[Показание счетчика Мч на начало смены]:[Показание счетчика Мч]])</f>
        <v>441</v>
      </c>
      <c r="G20" s="4">
        <v>0</v>
      </c>
    </row>
    <row r="21" spans="1:7" x14ac:dyDescent="0.25">
      <c r="A21" s="3">
        <v>43101</v>
      </c>
      <c r="B21" t="s">
        <v>22</v>
      </c>
      <c r="C21" t="s">
        <v>28</v>
      </c>
      <c r="D21">
        <v>447</v>
      </c>
      <c r="E21">
        <v>0</v>
      </c>
      <c r="F21">
        <f>SUM(Таблица1[[#This Row],[Показание счетчика Мч на начало смены]:[Показание счетчика Мч]])</f>
        <v>447</v>
      </c>
      <c r="G21" s="4">
        <v>0</v>
      </c>
    </row>
    <row r="22" spans="1:7" x14ac:dyDescent="0.25">
      <c r="A22" s="3">
        <v>43101</v>
      </c>
      <c r="B22" t="s">
        <v>22</v>
      </c>
      <c r="C22" t="s">
        <v>29</v>
      </c>
      <c r="D22">
        <v>141</v>
      </c>
      <c r="E22">
        <v>0</v>
      </c>
      <c r="F22">
        <f>SUM(Таблица1[[#This Row],[Показание счетчика Мч на начало смены]:[Показание счетчика Мч]])</f>
        <v>141</v>
      </c>
      <c r="G22" s="4">
        <v>0</v>
      </c>
    </row>
    <row r="23" spans="1:7" x14ac:dyDescent="0.25">
      <c r="A23" s="3">
        <v>43101</v>
      </c>
      <c r="B23" t="s">
        <v>22</v>
      </c>
      <c r="C23" t="s">
        <v>30</v>
      </c>
      <c r="D23">
        <v>1438</v>
      </c>
      <c r="E23">
        <v>0</v>
      </c>
      <c r="F23">
        <f>SUM(Таблица1[[#This Row],[Показание счетчика Мч на начало смены]:[Показание счетчика Мч]])</f>
        <v>1438</v>
      </c>
      <c r="G23" s="4">
        <v>0</v>
      </c>
    </row>
    <row r="24" spans="1:7" x14ac:dyDescent="0.25">
      <c r="A24" s="3">
        <v>43101</v>
      </c>
      <c r="B24" t="s">
        <v>31</v>
      </c>
      <c r="C24" t="s">
        <v>32</v>
      </c>
      <c r="D24">
        <v>15278</v>
      </c>
      <c r="E24">
        <v>0</v>
      </c>
      <c r="F24">
        <f>SUM(Таблица1[[#This Row],[Показание счетчика Мч на начало смены]:[Показание счетчика Мч]])</f>
        <v>15278</v>
      </c>
      <c r="G24" s="4">
        <v>0</v>
      </c>
    </row>
    <row r="25" spans="1:7" x14ac:dyDescent="0.25">
      <c r="A25" s="3">
        <v>43101</v>
      </c>
      <c r="B25" t="s">
        <v>31</v>
      </c>
      <c r="C25" t="s">
        <v>33</v>
      </c>
      <c r="D25">
        <v>15226</v>
      </c>
      <c r="E25">
        <v>0</v>
      </c>
      <c r="F25">
        <f>SUM(Таблица1[[#This Row],[Показание счетчика Мч на начало смены]:[Показание счетчика Мч]])</f>
        <v>15226</v>
      </c>
      <c r="G25" s="4">
        <v>0</v>
      </c>
    </row>
    <row r="26" spans="1:7" x14ac:dyDescent="0.25">
      <c r="A26" s="3">
        <v>43101</v>
      </c>
      <c r="B26" t="s">
        <v>31</v>
      </c>
      <c r="C26" t="s">
        <v>34</v>
      </c>
      <c r="D26">
        <v>13840</v>
      </c>
      <c r="E26">
        <v>0</v>
      </c>
      <c r="F26">
        <f>SUM(Таблица1[[#This Row],[Показание счетчика Мч на начало смены]:[Показание счетчика Мч]])</f>
        <v>13840</v>
      </c>
      <c r="G26" s="4">
        <v>0</v>
      </c>
    </row>
    <row r="27" spans="1:7" x14ac:dyDescent="0.25">
      <c r="A27" s="3">
        <v>43101</v>
      </c>
      <c r="B27" t="s">
        <v>31</v>
      </c>
      <c r="C27" t="s">
        <v>35</v>
      </c>
      <c r="D27">
        <v>15703</v>
      </c>
      <c r="E27">
        <v>0</v>
      </c>
      <c r="F27">
        <f>SUM(Таблица1[[#This Row],[Показание счетчика Мч на начало смены]:[Показание счетчика Мч]])</f>
        <v>15703</v>
      </c>
      <c r="G27" s="4">
        <v>0</v>
      </c>
    </row>
    <row r="28" spans="1:7" x14ac:dyDescent="0.25">
      <c r="A28" s="3">
        <v>43101</v>
      </c>
      <c r="B28" t="s">
        <v>31</v>
      </c>
      <c r="C28" t="s">
        <v>36</v>
      </c>
      <c r="D28">
        <v>3179</v>
      </c>
      <c r="E28">
        <v>0</v>
      </c>
      <c r="F28">
        <f>SUM(Таблица1[[#This Row],[Показание счетчика Мч на начало смены]:[Показание счетчика Мч]])</f>
        <v>3179</v>
      </c>
      <c r="G28" s="4">
        <v>0</v>
      </c>
    </row>
    <row r="29" spans="1:7" x14ac:dyDescent="0.25">
      <c r="A29" s="3">
        <v>43101</v>
      </c>
      <c r="B29" t="s">
        <v>31</v>
      </c>
      <c r="C29" t="s">
        <v>37</v>
      </c>
      <c r="D29">
        <v>917</v>
      </c>
      <c r="E29">
        <v>0</v>
      </c>
      <c r="F29">
        <f>SUM(Таблица1[[#This Row],[Показание счетчика Мч на начало смены]:[Показание счетчика Мч]])</f>
        <v>917</v>
      </c>
      <c r="G29" s="4">
        <v>0</v>
      </c>
    </row>
    <row r="30" spans="1:7" x14ac:dyDescent="0.25">
      <c r="A30" s="3">
        <v>43101</v>
      </c>
      <c r="B30" t="s">
        <v>31</v>
      </c>
      <c r="C30" t="s">
        <v>38</v>
      </c>
      <c r="D30">
        <v>4643</v>
      </c>
      <c r="E30">
        <v>0</v>
      </c>
      <c r="F30">
        <f>SUM(Таблица1[[#This Row],[Показание счетчика Мч на начало смены]:[Показание счетчика Мч]])</f>
        <v>4643</v>
      </c>
      <c r="G30" s="4">
        <v>0</v>
      </c>
    </row>
    <row r="31" spans="1:7" x14ac:dyDescent="0.25">
      <c r="A31" s="3">
        <v>43101</v>
      </c>
      <c r="B31" t="s">
        <v>31</v>
      </c>
      <c r="C31" t="s">
        <v>39</v>
      </c>
      <c r="D31">
        <v>2798</v>
      </c>
      <c r="E31">
        <v>0</v>
      </c>
      <c r="F31">
        <f>SUM(Таблица1[[#This Row],[Показание счетчика Мч на начало смены]:[Показание счетчика Мч]])</f>
        <v>2798</v>
      </c>
      <c r="G31" s="4">
        <v>0</v>
      </c>
    </row>
    <row r="32" spans="1:7" x14ac:dyDescent="0.25">
      <c r="A32" s="3">
        <v>43101</v>
      </c>
      <c r="B32" t="s">
        <v>31</v>
      </c>
      <c r="C32" t="s">
        <v>40</v>
      </c>
      <c r="D32">
        <v>1262</v>
      </c>
      <c r="E32">
        <v>0</v>
      </c>
      <c r="F32">
        <f>SUM(Таблица1[[#This Row],[Показание счетчика Мч на начало смены]:[Показание счетчика Мч]])</f>
        <v>1262</v>
      </c>
      <c r="G32" s="4">
        <v>0</v>
      </c>
    </row>
    <row r="33" spans="1:7" x14ac:dyDescent="0.25">
      <c r="A33" s="3">
        <v>43101</v>
      </c>
      <c r="B33" t="s">
        <v>31</v>
      </c>
      <c r="C33" t="s">
        <v>41</v>
      </c>
      <c r="D33">
        <v>7674</v>
      </c>
      <c r="E33">
        <v>0</v>
      </c>
      <c r="F33">
        <f>SUM(Таблица1[[#This Row],[Показание счетчика Мч на начало смены]:[Показание счетчика Мч]])</f>
        <v>7674</v>
      </c>
      <c r="G33" s="4">
        <v>0</v>
      </c>
    </row>
    <row r="34" spans="1:7" x14ac:dyDescent="0.25">
      <c r="A34" s="3">
        <v>43101</v>
      </c>
      <c r="B34" t="s">
        <v>31</v>
      </c>
      <c r="C34" t="s">
        <v>42</v>
      </c>
      <c r="D34">
        <v>498</v>
      </c>
      <c r="E34">
        <v>0</v>
      </c>
      <c r="F34">
        <f>SUM(Таблица1[[#This Row],[Показание счетчика Мч на начало смены]:[Показание счетчика Мч]])</f>
        <v>498</v>
      </c>
      <c r="G34" s="4">
        <v>0</v>
      </c>
    </row>
    <row r="35" spans="1:7" x14ac:dyDescent="0.25">
      <c r="A35" s="3">
        <v>43101</v>
      </c>
      <c r="B35" t="s">
        <v>43</v>
      </c>
      <c r="C35" t="s">
        <v>44</v>
      </c>
      <c r="D35">
        <v>22382</v>
      </c>
      <c r="E35">
        <v>0</v>
      </c>
      <c r="F35">
        <f>SUM(Таблица1[[#This Row],[Показание счетчика Мч на начало смены]:[Показание счетчика Мч]])</f>
        <v>22382</v>
      </c>
      <c r="G35" s="4">
        <v>0</v>
      </c>
    </row>
    <row r="36" spans="1:7" x14ac:dyDescent="0.25">
      <c r="A36" s="3">
        <v>43101</v>
      </c>
      <c r="B36" t="s">
        <v>43</v>
      </c>
      <c r="C36" t="s">
        <v>45</v>
      </c>
      <c r="D36">
        <v>24199</v>
      </c>
      <c r="E36">
        <v>0</v>
      </c>
      <c r="F36">
        <f>SUM(Таблица1[[#This Row],[Показание счетчика Мч на начало смены]:[Показание счетчика Мч]])</f>
        <v>24199</v>
      </c>
      <c r="G36" s="4">
        <v>0</v>
      </c>
    </row>
    <row r="37" spans="1:7" x14ac:dyDescent="0.25">
      <c r="A37" s="3">
        <v>43101</v>
      </c>
      <c r="B37" t="s">
        <v>43</v>
      </c>
      <c r="C37" t="s">
        <v>46</v>
      </c>
      <c r="D37">
        <v>8641</v>
      </c>
      <c r="E37">
        <v>0</v>
      </c>
      <c r="F37">
        <f>SUM(Таблица1[[#This Row],[Показание счетчика Мч на начало смены]:[Показание счетчика Мч]])</f>
        <v>8641</v>
      </c>
      <c r="G37" s="4">
        <v>0</v>
      </c>
    </row>
    <row r="38" spans="1:7" x14ac:dyDescent="0.25">
      <c r="A38" s="3">
        <v>43101</v>
      </c>
      <c r="B38" t="s">
        <v>43</v>
      </c>
      <c r="C38" t="s">
        <v>47</v>
      </c>
      <c r="D38">
        <v>3261</v>
      </c>
      <c r="E38">
        <v>0</v>
      </c>
      <c r="F38">
        <f>SUM(Таблица1[[#This Row],[Показание счетчика Мч на начало смены]:[Показание счетчика Мч]])</f>
        <v>3261</v>
      </c>
      <c r="G38" s="4">
        <v>0</v>
      </c>
    </row>
    <row r="39" spans="1:7" x14ac:dyDescent="0.25">
      <c r="A39" s="3">
        <v>43101</v>
      </c>
      <c r="B39" t="s">
        <v>43</v>
      </c>
      <c r="C39" t="s">
        <v>48</v>
      </c>
      <c r="D39">
        <v>4006</v>
      </c>
      <c r="E39">
        <v>0</v>
      </c>
      <c r="F39">
        <f>SUM(Таблица1[[#This Row],[Показание счетчика Мч на начало смены]:[Показание счетчика Мч]])</f>
        <v>4006</v>
      </c>
      <c r="G39" s="4">
        <v>0</v>
      </c>
    </row>
    <row r="40" spans="1:7" x14ac:dyDescent="0.25">
      <c r="A40" s="3">
        <v>43101</v>
      </c>
      <c r="B40" t="s">
        <v>43</v>
      </c>
      <c r="C40" t="s">
        <v>49</v>
      </c>
      <c r="D40">
        <v>1987</v>
      </c>
      <c r="E40">
        <v>0</v>
      </c>
      <c r="F40">
        <f>SUM(Таблица1[[#This Row],[Показание счетчика Мч на начало смены]:[Показание счетчика Мч]])</f>
        <v>1987</v>
      </c>
      <c r="G40" s="4">
        <v>0</v>
      </c>
    </row>
    <row r="41" spans="1:7" x14ac:dyDescent="0.25">
      <c r="A41" s="3">
        <v>43101</v>
      </c>
      <c r="B41" t="s">
        <v>43</v>
      </c>
      <c r="C41" t="s">
        <v>50</v>
      </c>
      <c r="D41">
        <v>4108</v>
      </c>
      <c r="E41">
        <v>0</v>
      </c>
      <c r="F41">
        <f>SUM(Таблица1[[#This Row],[Показание счетчика Мч на начало смены]:[Показание счетчика Мч]])</f>
        <v>4108</v>
      </c>
      <c r="G41" s="4">
        <v>0</v>
      </c>
    </row>
    <row r="42" spans="1:7" x14ac:dyDescent="0.25">
      <c r="A42" s="3">
        <v>43101</v>
      </c>
      <c r="B42" t="s">
        <v>43</v>
      </c>
      <c r="C42" t="s">
        <v>51</v>
      </c>
      <c r="D42">
        <v>2012</v>
      </c>
      <c r="E42">
        <v>0</v>
      </c>
      <c r="F42">
        <f>SUM(Таблица1[[#This Row],[Показание счетчика Мч на начало смены]:[Показание счетчика Мч]])</f>
        <v>2012</v>
      </c>
      <c r="G42" s="4">
        <v>0</v>
      </c>
    </row>
    <row r="43" spans="1:7" x14ac:dyDescent="0.25">
      <c r="A43" s="3">
        <v>43101</v>
      </c>
      <c r="B43" t="s">
        <v>43</v>
      </c>
      <c r="C43" t="s">
        <v>52</v>
      </c>
      <c r="D43">
        <v>470</v>
      </c>
      <c r="E43">
        <v>0</v>
      </c>
      <c r="F43">
        <f>SUM(Таблица1[[#This Row],[Показание счетчика Мч на начало смены]:[Показание счетчика Мч]])</f>
        <v>470</v>
      </c>
      <c r="G43" s="4">
        <v>0</v>
      </c>
    </row>
    <row r="44" spans="1:7" x14ac:dyDescent="0.25">
      <c r="A44" s="3">
        <v>43101</v>
      </c>
      <c r="B44" t="s">
        <v>53</v>
      </c>
      <c r="C44" t="s">
        <v>54</v>
      </c>
      <c r="D44">
        <v>1377</v>
      </c>
      <c r="E44">
        <v>0</v>
      </c>
      <c r="F44">
        <f>SUM(Таблица1[[#This Row],[Показание счетчика Мч на начало смены]:[Показание счетчика Мч]])</f>
        <v>1377</v>
      </c>
      <c r="G44" s="4">
        <v>0</v>
      </c>
    </row>
    <row r="45" spans="1:7" x14ac:dyDescent="0.25">
      <c r="A45" s="3">
        <v>43101</v>
      </c>
      <c r="B45" t="s">
        <v>53</v>
      </c>
      <c r="C45" t="s">
        <v>55</v>
      </c>
      <c r="D45">
        <v>304</v>
      </c>
      <c r="E45">
        <v>0</v>
      </c>
      <c r="F45">
        <f>SUM(Таблица1[[#This Row],[Показание счетчика Мч на начало смены]:[Показание счетчика Мч]])</f>
        <v>304</v>
      </c>
      <c r="G45" s="4">
        <v>0</v>
      </c>
    </row>
    <row r="46" spans="1:7" x14ac:dyDescent="0.25">
      <c r="A46" s="3">
        <v>43101</v>
      </c>
      <c r="B46" t="s">
        <v>56</v>
      </c>
      <c r="C46" t="s">
        <v>57</v>
      </c>
      <c r="D46">
        <v>2963</v>
      </c>
      <c r="E46">
        <v>0</v>
      </c>
      <c r="F46">
        <f>SUM(Таблица1[[#This Row],[Показание счетчика Мч на начало смены]:[Показание счетчика Мч]])</f>
        <v>2963</v>
      </c>
      <c r="G46" s="4">
        <v>0</v>
      </c>
    </row>
    <row r="47" spans="1:7" x14ac:dyDescent="0.25">
      <c r="A47" s="3">
        <v>43101</v>
      </c>
      <c r="B47" t="s">
        <v>56</v>
      </c>
      <c r="C47" t="s">
        <v>58</v>
      </c>
      <c r="D47">
        <v>2220</v>
      </c>
      <c r="E47">
        <v>0</v>
      </c>
      <c r="F47">
        <f>SUM(Таблица1[[#This Row],[Показание счетчика Мч на начало смены]:[Показание счетчика Мч]])</f>
        <v>2220</v>
      </c>
      <c r="G47" s="4">
        <v>0</v>
      </c>
    </row>
    <row r="48" spans="1:7" x14ac:dyDescent="0.25">
      <c r="A48" s="3">
        <v>43101</v>
      </c>
      <c r="B48" t="s">
        <v>59</v>
      </c>
      <c r="C48" t="s">
        <v>60</v>
      </c>
      <c r="D48">
        <v>890</v>
      </c>
      <c r="E48">
        <v>0</v>
      </c>
      <c r="F48">
        <f>SUM(Таблица1[[#This Row],[Показание счетчика Мч на начало смены]:[Показание счетчика Мч]])</f>
        <v>890</v>
      </c>
      <c r="G48" s="4">
        <v>0</v>
      </c>
    </row>
    <row r="49" spans="1:7" x14ac:dyDescent="0.25">
      <c r="A49" s="3">
        <v>43101</v>
      </c>
      <c r="B49" t="s">
        <v>59</v>
      </c>
      <c r="C49" t="s">
        <v>61</v>
      </c>
      <c r="D49">
        <v>759</v>
      </c>
      <c r="E49">
        <v>0</v>
      </c>
      <c r="F49">
        <f>SUM(Таблица1[[#This Row],[Показание счетчика Мч на начало смены]:[Показание счетчика Мч]])</f>
        <v>759</v>
      </c>
      <c r="G49" s="4">
        <v>0</v>
      </c>
    </row>
    <row r="50" spans="1:7" x14ac:dyDescent="0.25">
      <c r="A50" s="5">
        <v>43101</v>
      </c>
      <c r="B50" s="6" t="s">
        <v>62</v>
      </c>
      <c r="C50" s="6" t="s">
        <v>63</v>
      </c>
      <c r="D50" s="6">
        <v>13466</v>
      </c>
      <c r="E50" s="6">
        <v>0</v>
      </c>
      <c r="F50" s="6">
        <f>SUM(Таблица1[[#This Row],[Показание счетчика Мч на начало смены]:[Показание счетчика Мч]])</f>
        <v>13466</v>
      </c>
      <c r="G50" s="7">
        <v>0</v>
      </c>
    </row>
    <row r="51" spans="1:7" x14ac:dyDescent="0.25">
      <c r="A51" s="3">
        <v>43102</v>
      </c>
      <c r="B51" t="s">
        <v>7</v>
      </c>
      <c r="C51" t="s">
        <v>8</v>
      </c>
      <c r="D51">
        <f>SUM(INDEX($D$3:$E50,MATCH(LOOKUP(,-1/($C$3:$C50=C51),$A$3:$A50),$A$3:$A50,0),0))+INDEX($G$3:$G50,MATCH(LOOKUP(,-1/($C$3:$C50=C51),$A$3:$A50),$A$3:$A50,0))</f>
        <v>8514</v>
      </c>
      <c r="E51">
        <v>0</v>
      </c>
      <c r="F51">
        <f>SUM(Таблица1[[#This Row],[Показание счетчика Мч на начало смены]:[Показание счетчика Мч]])</f>
        <v>8514</v>
      </c>
      <c r="G51" s="4">
        <v>8</v>
      </c>
    </row>
    <row r="52" spans="1:7" x14ac:dyDescent="0.25">
      <c r="A52" s="3">
        <v>43102</v>
      </c>
      <c r="B52" t="s">
        <v>7</v>
      </c>
      <c r="C52" t="s">
        <v>9</v>
      </c>
      <c r="D52">
        <f>SUM(INDEX($D$3:$E51,MATCH(LOOKUP(,-1/($C$3:$C51=C52),$A$3:$A51),$A$3:$A51,0),0))+INDEX($G$3:$G51,MATCH(LOOKUP(,-1/($C$3:$C51=C52),$A$3:$A51),$A$3:$A51,0))</f>
        <v>8514</v>
      </c>
      <c r="E52">
        <v>0</v>
      </c>
      <c r="F52">
        <f>SUM(Таблица1[[#This Row],[Показание счетчика Мч на начало смены]:[Показание счетчика Мч]])</f>
        <v>8514</v>
      </c>
      <c r="G52" s="4">
        <v>5</v>
      </c>
    </row>
    <row r="53" spans="1:7" x14ac:dyDescent="0.25">
      <c r="A53" s="3">
        <v>43102</v>
      </c>
      <c r="B53" t="s">
        <v>7</v>
      </c>
      <c r="C53" t="s">
        <v>10</v>
      </c>
      <c r="D53">
        <f>SUM(INDEX($D$3:$E52,MATCH(LOOKUP(,-1/($C$3:$C52=C53),$A$3:$A52),$A$3:$A52,0),0))+INDEX($G$3:$G52,MATCH(LOOKUP(,-1/($C$3:$C52=C53),$A$3:$A52),$A$3:$A52,0))</f>
        <v>8514</v>
      </c>
      <c r="E53">
        <v>0</v>
      </c>
      <c r="F53">
        <f>SUM(Таблица1[[#This Row],[Показание счетчика Мч на начало смены]:[Показание счетчика Мч]])</f>
        <v>8514</v>
      </c>
      <c r="G53" s="4">
        <v>7</v>
      </c>
    </row>
    <row r="54" spans="1:7" x14ac:dyDescent="0.25">
      <c r="A54" s="3">
        <v>43102</v>
      </c>
      <c r="B54" t="s">
        <v>7</v>
      </c>
      <c r="C54" t="s">
        <v>11</v>
      </c>
      <c r="D54">
        <f>SUM(INDEX($D$3:$E53,MATCH(LOOKUP(,-1/($C$3:$C53=C54),$A$3:$A53),$A$3:$A53,0),0))+INDEX($G$3:$G53,MATCH(LOOKUP(,-1/($C$3:$C53=C54),$A$3:$A53),$A$3:$A53,0))</f>
        <v>8514</v>
      </c>
      <c r="E54">
        <v>0</v>
      </c>
      <c r="F54">
        <f>SUM(Таблица1[[#This Row],[Показание счетчика Мч на начало смены]:[Показание счетчика Мч]])</f>
        <v>8514</v>
      </c>
      <c r="G54" s="4">
        <v>9</v>
      </c>
    </row>
    <row r="55" spans="1:7" x14ac:dyDescent="0.25">
      <c r="A55" s="3">
        <v>43102</v>
      </c>
      <c r="B55" t="s">
        <v>7</v>
      </c>
      <c r="C55" t="s">
        <v>12</v>
      </c>
      <c r="D55">
        <f>SUM(INDEX($D$3:$E54,MATCH(LOOKUP(,-1/($C$3:$C54=C55),$A$3:$A54),$A$3:$A54,0),0))+INDEX($G$3:$G54,MATCH(LOOKUP(,-1/($C$3:$C54=C55),$A$3:$A54),$A$3:$A54,0))</f>
        <v>8514</v>
      </c>
      <c r="E55">
        <v>0</v>
      </c>
      <c r="F55">
        <f>SUM(Таблица1[[#This Row],[Показание счетчика Мч на начало смены]:[Показание счетчика Мч]])</f>
        <v>8514</v>
      </c>
      <c r="G55" s="4">
        <v>0</v>
      </c>
    </row>
    <row r="56" spans="1:7" x14ac:dyDescent="0.25">
      <c r="A56" s="3">
        <v>43102</v>
      </c>
      <c r="B56" t="s">
        <v>7</v>
      </c>
      <c r="C56" t="s">
        <v>13</v>
      </c>
      <c r="D56">
        <f>SUM(INDEX($D$3:$E55,MATCH(LOOKUP(,-1/($C$3:$C55=C56),$A$3:$A55),$A$3:$A55,0),0))+INDEX($G$3:$G55,MATCH(LOOKUP(,-1/($C$3:$C55=C56),$A$3:$A55),$A$3:$A55,0))</f>
        <v>8514</v>
      </c>
      <c r="E56">
        <v>0</v>
      </c>
      <c r="F56">
        <f>SUM(Таблица1[[#This Row],[Показание счетчика Мч на начало смены]:[Показание счетчика Мч]])</f>
        <v>8514</v>
      </c>
      <c r="G56" s="4">
        <v>1</v>
      </c>
    </row>
    <row r="57" spans="1:7" x14ac:dyDescent="0.25">
      <c r="A57" s="3">
        <v>43102</v>
      </c>
      <c r="B57" t="s">
        <v>7</v>
      </c>
      <c r="C57" t="s">
        <v>14</v>
      </c>
      <c r="D57">
        <f>SUM(INDEX($D$3:$E56,MATCH(LOOKUP(,-1/($C$3:$C56=C57),$A$3:$A56),$A$3:$A56,0),0))+INDEX($G$3:$G56,MATCH(LOOKUP(,-1/($C$3:$C56=C57),$A$3:$A56),$A$3:$A56,0))</f>
        <v>8514</v>
      </c>
      <c r="E57">
        <v>0</v>
      </c>
      <c r="F57">
        <f>SUM(Таблица1[[#This Row],[Показание счетчика Мч на начало смены]:[Показание счетчика Мч]])</f>
        <v>8514</v>
      </c>
      <c r="G57" s="4">
        <v>0</v>
      </c>
    </row>
    <row r="58" spans="1:7" x14ac:dyDescent="0.25">
      <c r="A58" s="3">
        <v>43102</v>
      </c>
      <c r="B58" t="s">
        <v>7</v>
      </c>
      <c r="C58" t="s">
        <v>15</v>
      </c>
      <c r="D58">
        <f>SUM(INDEX($D$3:$E57,MATCH(LOOKUP(,-1/($C$3:$C57=C58),$A$3:$A57),$A$3:$A57,0),0))+INDEX($G$3:$G57,MATCH(LOOKUP(,-1/($C$3:$C57=C58),$A$3:$A57),$A$3:$A57,0))</f>
        <v>8514</v>
      </c>
      <c r="E58">
        <v>0</v>
      </c>
      <c r="F58">
        <f>SUM(Таблица1[[#This Row],[Показание счетчика Мч на начало смены]:[Показание счетчика Мч]])</f>
        <v>8514</v>
      </c>
      <c r="G58" s="4">
        <v>0</v>
      </c>
    </row>
    <row r="59" spans="1:7" x14ac:dyDescent="0.25">
      <c r="A59" s="3">
        <v>43102</v>
      </c>
      <c r="B59" t="s">
        <v>16</v>
      </c>
      <c r="C59" t="s">
        <v>17</v>
      </c>
      <c r="D59">
        <f>SUM(INDEX($D$3:$E58,MATCH(LOOKUP(,-1/($C$3:$C58=C59),$A$3:$A58),$A$3:$A58,0),0))+INDEX($G$3:$G58,MATCH(LOOKUP(,-1/($C$3:$C58=C59),$A$3:$A58),$A$3:$A58,0))</f>
        <v>8514</v>
      </c>
      <c r="E59">
        <v>0</v>
      </c>
      <c r="F59">
        <f>SUM(Таблица1[[#This Row],[Показание счетчика Мч на начало смены]:[Показание счетчика Мч]])</f>
        <v>8514</v>
      </c>
      <c r="G59" s="4">
        <v>0</v>
      </c>
    </row>
    <row r="60" spans="1:7" x14ac:dyDescent="0.25">
      <c r="A60" s="3">
        <v>43102</v>
      </c>
      <c r="B60" t="s">
        <v>16</v>
      </c>
      <c r="C60" t="s">
        <v>18</v>
      </c>
      <c r="D60">
        <f>SUM(INDEX($D$3:$E59,MATCH(LOOKUP(,-1/($C$3:$C59=C60),$A$3:$A59),$A$3:$A59,0),0))+INDEX($G$3:$G59,MATCH(LOOKUP(,-1/($C$3:$C59=C60),$A$3:$A59),$A$3:$A59,0))</f>
        <v>8514</v>
      </c>
      <c r="E60">
        <v>0</v>
      </c>
      <c r="F60">
        <f>SUM(Таблица1[[#This Row],[Показание счетчика Мч на начало смены]:[Показание счетчика Мч]])</f>
        <v>8514</v>
      </c>
      <c r="G60" s="4">
        <v>0</v>
      </c>
    </row>
    <row r="61" spans="1:7" x14ac:dyDescent="0.25">
      <c r="A61" s="3">
        <v>43102</v>
      </c>
      <c r="B61" t="s">
        <v>16</v>
      </c>
      <c r="C61" t="s">
        <v>19</v>
      </c>
      <c r="D61">
        <f>SUM(INDEX($D$3:$E60,MATCH(LOOKUP(,-1/($C$3:$C60=C61),$A$3:$A60),$A$3:$A60,0),0))+INDEX($G$3:$G60,MATCH(LOOKUP(,-1/($C$3:$C60=C61),$A$3:$A60),$A$3:$A60,0))</f>
        <v>8514</v>
      </c>
      <c r="E61">
        <v>0</v>
      </c>
      <c r="F61">
        <f>SUM(Таблица1[[#This Row],[Показание счетчика Мч на начало смены]:[Показание счетчика Мч]])</f>
        <v>8514</v>
      </c>
      <c r="G61" s="4">
        <v>0</v>
      </c>
    </row>
    <row r="62" spans="1:7" x14ac:dyDescent="0.25">
      <c r="A62" s="3">
        <v>43102</v>
      </c>
      <c r="B62" t="s">
        <v>16</v>
      </c>
      <c r="C62" t="s">
        <v>20</v>
      </c>
      <c r="D62">
        <f>SUM(INDEX($D$3:$E61,MATCH(LOOKUP(,-1/($C$3:$C61=C62),$A$3:$A61),$A$3:$A61,0),0))+INDEX($G$3:$G61,MATCH(LOOKUP(,-1/($C$3:$C61=C62),$A$3:$A61),$A$3:$A61,0))</f>
        <v>8514</v>
      </c>
      <c r="E62">
        <v>0</v>
      </c>
      <c r="F62">
        <f>SUM(Таблица1[[#This Row],[Показание счетчика Мч на начало смены]:[Показание счетчика Мч]])</f>
        <v>8514</v>
      </c>
      <c r="G62" s="4">
        <v>8</v>
      </c>
    </row>
    <row r="63" spans="1:7" x14ac:dyDescent="0.25">
      <c r="A63" s="3">
        <v>43102</v>
      </c>
      <c r="B63" t="s">
        <v>16</v>
      </c>
      <c r="C63" t="s">
        <v>21</v>
      </c>
      <c r="D63">
        <f>SUM(INDEX($D$3:$E62,MATCH(LOOKUP(,-1/($C$3:$C62=C63),$A$3:$A62),$A$3:$A62,0),0))+INDEX($G$3:$G62,MATCH(LOOKUP(,-1/($C$3:$C62=C63),$A$3:$A62),$A$3:$A62,0))</f>
        <v>8514</v>
      </c>
      <c r="E63">
        <v>0</v>
      </c>
      <c r="F63">
        <f>SUM(Таблица1[[#This Row],[Показание счетчика Мч на начало смены]:[Показание счетчика Мч]])</f>
        <v>8514</v>
      </c>
      <c r="G63" s="4">
        <v>4</v>
      </c>
    </row>
    <row r="64" spans="1:7" x14ac:dyDescent="0.25">
      <c r="A64" s="3">
        <v>43102</v>
      </c>
      <c r="B64" t="s">
        <v>22</v>
      </c>
      <c r="C64" t="s">
        <v>23</v>
      </c>
      <c r="D64">
        <f>SUM(INDEX($D$3:$E63,MATCH(LOOKUP(,-1/($C$3:$C63=C64),$A$3:$A63),$A$3:$A63,0),0))+INDEX($G$3:$G63,MATCH(LOOKUP(,-1/($C$3:$C63=C64),$A$3:$A63),$A$3:$A63,0))</f>
        <v>8514</v>
      </c>
      <c r="E64">
        <v>0</v>
      </c>
      <c r="F64">
        <f>SUM(Таблица1[[#This Row],[Показание счетчика Мч на начало смены]:[Показание счетчика Мч]])</f>
        <v>8514</v>
      </c>
      <c r="G64" s="4">
        <v>7</v>
      </c>
    </row>
    <row r="65" spans="1:7" x14ac:dyDescent="0.25">
      <c r="A65" s="3">
        <v>43102</v>
      </c>
      <c r="B65" t="s">
        <v>22</v>
      </c>
      <c r="C65" t="s">
        <v>24</v>
      </c>
      <c r="D65">
        <f>SUM(INDEX($D$3:$E64,MATCH(LOOKUP(,-1/($C$3:$C64=C65),$A$3:$A64),$A$3:$A64,0),0))+INDEX($G$3:$G64,MATCH(LOOKUP(,-1/($C$3:$C64=C65),$A$3:$A64),$A$3:$A64,0))</f>
        <v>8514</v>
      </c>
      <c r="E65">
        <v>0</v>
      </c>
      <c r="F65">
        <f>SUM(Таблица1[[#This Row],[Показание счетчика Мч на начало смены]:[Показание счетчика Мч]])</f>
        <v>8514</v>
      </c>
      <c r="G65" s="4">
        <v>0</v>
      </c>
    </row>
    <row r="66" spans="1:7" x14ac:dyDescent="0.25">
      <c r="A66" s="3">
        <v>43102</v>
      </c>
      <c r="B66" t="s">
        <v>22</v>
      </c>
      <c r="C66" t="s">
        <v>25</v>
      </c>
      <c r="D66">
        <f>SUM(INDEX($D$3:$E65,MATCH(LOOKUP(,-1/($C$3:$C65=C66),$A$3:$A65),$A$3:$A65,0),0))+INDEX($G$3:$G65,MATCH(LOOKUP(,-1/($C$3:$C65=C66),$A$3:$A65),$A$3:$A65,0))</f>
        <v>8514</v>
      </c>
      <c r="E66">
        <v>0</v>
      </c>
      <c r="F66">
        <f>SUM(Таблица1[[#This Row],[Показание счетчика Мч на начало смены]:[Показание счетчика Мч]])</f>
        <v>8514</v>
      </c>
      <c r="G66" s="4">
        <v>0</v>
      </c>
    </row>
    <row r="67" spans="1:7" x14ac:dyDescent="0.25">
      <c r="A67" s="3">
        <v>43102</v>
      </c>
      <c r="B67" t="s">
        <v>22</v>
      </c>
      <c r="C67" t="s">
        <v>26</v>
      </c>
      <c r="D67">
        <f>SUM(INDEX($D$3:$E66,MATCH(LOOKUP(,-1/($C$3:$C66=C67),$A$3:$A66),$A$3:$A66,0),0))+INDEX($G$3:$G66,MATCH(LOOKUP(,-1/($C$3:$C66=C67),$A$3:$A66),$A$3:$A66,0))</f>
        <v>8514</v>
      </c>
      <c r="E67">
        <v>0</v>
      </c>
      <c r="F67">
        <f>SUM(Таблица1[[#This Row],[Показание счетчика Мч на начало смены]:[Показание счетчика Мч]])</f>
        <v>8514</v>
      </c>
      <c r="G67" s="4">
        <v>6</v>
      </c>
    </row>
    <row r="68" spans="1:7" x14ac:dyDescent="0.25">
      <c r="A68" s="3">
        <v>43102</v>
      </c>
      <c r="B68" t="s">
        <v>22</v>
      </c>
      <c r="C68" t="s">
        <v>27</v>
      </c>
      <c r="D68">
        <f>SUM(INDEX($D$3:$E67,MATCH(LOOKUP(,-1/($C$3:$C67=C68),$A$3:$A67),$A$3:$A67,0),0))+INDEX($G$3:$G67,MATCH(LOOKUP(,-1/($C$3:$C67=C68),$A$3:$A67),$A$3:$A67,0))</f>
        <v>8514</v>
      </c>
      <c r="E68">
        <v>0</v>
      </c>
      <c r="F68">
        <f>SUM(Таблица1[[#This Row],[Показание счетчика Мч на начало смены]:[Показание счетчика Мч]])</f>
        <v>8514</v>
      </c>
      <c r="G68" s="4">
        <v>0</v>
      </c>
    </row>
    <row r="69" spans="1:7" x14ac:dyDescent="0.25">
      <c r="A69" s="3">
        <v>43102</v>
      </c>
      <c r="B69" t="s">
        <v>22</v>
      </c>
      <c r="C69" t="s">
        <v>28</v>
      </c>
      <c r="D69">
        <f>SUM(INDEX($D$3:$E68,MATCH(LOOKUP(,-1/($C$3:$C68=C69),$A$3:$A68),$A$3:$A68,0),0))+INDEX($G$3:$G68,MATCH(LOOKUP(,-1/($C$3:$C68=C69),$A$3:$A68),$A$3:$A68,0))</f>
        <v>8514</v>
      </c>
      <c r="E69">
        <v>0</v>
      </c>
      <c r="F69">
        <f>SUM(Таблица1[[#This Row],[Показание счетчика Мч на начало смены]:[Показание счетчика Мч]])</f>
        <v>8514</v>
      </c>
      <c r="G69" s="4">
        <v>0</v>
      </c>
    </row>
    <row r="70" spans="1:7" x14ac:dyDescent="0.25">
      <c r="A70" s="3">
        <v>43102</v>
      </c>
      <c r="B70" t="s">
        <v>22</v>
      </c>
      <c r="C70" t="s">
        <v>29</v>
      </c>
      <c r="D70">
        <f>SUM(INDEX($D$3:$E69,MATCH(LOOKUP(,-1/($C$3:$C69=C70),$A$3:$A69),$A$3:$A69,0),0))+INDEX($G$3:$G69,MATCH(LOOKUP(,-1/($C$3:$C69=C70),$A$3:$A69),$A$3:$A69,0))</f>
        <v>8514</v>
      </c>
      <c r="E70">
        <v>0</v>
      </c>
      <c r="F70">
        <f>SUM(Таблица1[[#This Row],[Показание счетчика Мч на начало смены]:[Показание счетчика Мч]])</f>
        <v>8514</v>
      </c>
      <c r="G70" s="4">
        <v>0</v>
      </c>
    </row>
    <row r="71" spans="1:7" x14ac:dyDescent="0.25">
      <c r="A71" s="3">
        <v>43102</v>
      </c>
      <c r="B71" t="s">
        <v>22</v>
      </c>
      <c r="C71" t="s">
        <v>30</v>
      </c>
      <c r="D71">
        <f>SUM(INDEX($D$3:$E70,MATCH(LOOKUP(,-1/($C$3:$C70=C71),$A$3:$A70),$A$3:$A70,0),0))+INDEX($G$3:$G70,MATCH(LOOKUP(,-1/($C$3:$C70=C71),$A$3:$A70),$A$3:$A70,0))</f>
        <v>8514</v>
      </c>
      <c r="E71">
        <v>0</v>
      </c>
      <c r="F71">
        <f>SUM(Таблица1[[#This Row],[Показание счетчика Мч на начало смены]:[Показание счетчика Мч]])</f>
        <v>8514</v>
      </c>
      <c r="G71" s="4">
        <v>0</v>
      </c>
    </row>
    <row r="72" spans="1:7" x14ac:dyDescent="0.25">
      <c r="A72" s="3">
        <v>43102</v>
      </c>
      <c r="B72" t="s">
        <v>31</v>
      </c>
      <c r="C72" t="s">
        <v>32</v>
      </c>
      <c r="D72">
        <f>SUM(INDEX($D$3:$E71,MATCH(LOOKUP(,-1/($C$3:$C71=C72),$A$3:$A71),$A$3:$A71,0),0))+INDEX($G$3:$G71,MATCH(LOOKUP(,-1/($C$3:$C71=C72),$A$3:$A71),$A$3:$A71,0))</f>
        <v>8514</v>
      </c>
      <c r="E72">
        <v>0</v>
      </c>
      <c r="F72">
        <f>SUM(Таблица1[[#This Row],[Показание счетчика Мч на начало смены]:[Показание счетчика Мч]])</f>
        <v>8514</v>
      </c>
      <c r="G72" s="4">
        <v>8</v>
      </c>
    </row>
    <row r="73" spans="1:7" x14ac:dyDescent="0.25">
      <c r="A73" s="3">
        <v>43102</v>
      </c>
      <c r="B73" t="s">
        <v>31</v>
      </c>
      <c r="C73" t="s">
        <v>33</v>
      </c>
      <c r="D73">
        <f>SUM(INDEX($D$3:$E72,MATCH(LOOKUP(,-1/($C$3:$C72=C73),$A$3:$A72),$A$3:$A72,0),0))+INDEX($G$3:$G72,MATCH(LOOKUP(,-1/($C$3:$C72=C73),$A$3:$A72),$A$3:$A72,0))</f>
        <v>8514</v>
      </c>
      <c r="E73">
        <v>0</v>
      </c>
      <c r="F73">
        <f>SUM(Таблица1[[#This Row],[Показание счетчика Мч на начало смены]:[Показание счетчика Мч]])</f>
        <v>8514</v>
      </c>
      <c r="G73" s="4">
        <v>8</v>
      </c>
    </row>
    <row r="74" spans="1:7" x14ac:dyDescent="0.25">
      <c r="A74" s="3">
        <v>43102</v>
      </c>
      <c r="B74" t="s">
        <v>31</v>
      </c>
      <c r="C74" t="s">
        <v>34</v>
      </c>
      <c r="D74">
        <f>SUM(INDEX($D$3:$E73,MATCH(LOOKUP(,-1/($C$3:$C73=C74),$A$3:$A73),$A$3:$A73,0),0))+INDEX($G$3:$G73,MATCH(LOOKUP(,-1/($C$3:$C73=C74),$A$3:$A73),$A$3:$A73,0))</f>
        <v>8514</v>
      </c>
      <c r="E74">
        <v>0</v>
      </c>
      <c r="F74">
        <f>SUM(Таблица1[[#This Row],[Показание счетчика Мч на начало смены]:[Показание счетчика Мч]])</f>
        <v>8514</v>
      </c>
      <c r="G74" s="4">
        <v>0</v>
      </c>
    </row>
    <row r="75" spans="1:7" x14ac:dyDescent="0.25">
      <c r="A75" s="3">
        <v>43102</v>
      </c>
      <c r="B75" t="s">
        <v>31</v>
      </c>
      <c r="C75" t="s">
        <v>35</v>
      </c>
      <c r="D75">
        <f>SUM(INDEX($D$3:$E74,MATCH(LOOKUP(,-1/($C$3:$C74=C75),$A$3:$A74),$A$3:$A74,0),0))+INDEX($G$3:$G74,MATCH(LOOKUP(,-1/($C$3:$C74=C75),$A$3:$A74),$A$3:$A74,0))</f>
        <v>8514</v>
      </c>
      <c r="E75">
        <v>0</v>
      </c>
      <c r="F75">
        <f>SUM(Таблица1[[#This Row],[Показание счетчика Мч на начало смены]:[Показание счетчика Мч]])</f>
        <v>8514</v>
      </c>
      <c r="G75" s="4">
        <v>8</v>
      </c>
    </row>
    <row r="76" spans="1:7" x14ac:dyDescent="0.25">
      <c r="A76" s="3">
        <v>43102</v>
      </c>
      <c r="B76" t="s">
        <v>31</v>
      </c>
      <c r="C76" t="s">
        <v>36</v>
      </c>
      <c r="D76">
        <f>SUM(INDEX($D$3:$E75,MATCH(LOOKUP(,-1/($C$3:$C75=C76),$A$3:$A75),$A$3:$A75,0),0))+INDEX($G$3:$G75,MATCH(LOOKUP(,-1/($C$3:$C75=C76),$A$3:$A75),$A$3:$A75,0))</f>
        <v>8514</v>
      </c>
      <c r="E76">
        <v>0</v>
      </c>
      <c r="F76">
        <f>SUM(Таблица1[[#This Row],[Показание счетчика Мч на начало смены]:[Показание счетчика Мч]])</f>
        <v>8514</v>
      </c>
      <c r="G76" s="4">
        <v>6</v>
      </c>
    </row>
    <row r="77" spans="1:7" x14ac:dyDescent="0.25">
      <c r="A77" s="3">
        <v>43102</v>
      </c>
      <c r="B77" t="s">
        <v>31</v>
      </c>
      <c r="C77" t="s">
        <v>37</v>
      </c>
      <c r="D77">
        <f>SUM(INDEX($D$3:$E76,MATCH(LOOKUP(,-1/($C$3:$C76=C77),$A$3:$A76),$A$3:$A76,0),0))+INDEX($G$3:$G76,MATCH(LOOKUP(,-1/($C$3:$C76=C77),$A$3:$A76),$A$3:$A76,0))</f>
        <v>8514</v>
      </c>
      <c r="E77">
        <v>0</v>
      </c>
      <c r="F77">
        <f>SUM(Таблица1[[#This Row],[Показание счетчика Мч на начало смены]:[Показание счетчика Мч]])</f>
        <v>8514</v>
      </c>
      <c r="G77" s="4">
        <v>0</v>
      </c>
    </row>
    <row r="78" spans="1:7" x14ac:dyDescent="0.25">
      <c r="A78" s="3">
        <v>43102</v>
      </c>
      <c r="B78" t="s">
        <v>31</v>
      </c>
      <c r="C78" t="s">
        <v>38</v>
      </c>
      <c r="D78">
        <f>SUM(INDEX($D$3:$E77,MATCH(LOOKUP(,-1/($C$3:$C77=C78),$A$3:$A77),$A$3:$A77,0),0))+INDEX($G$3:$G77,MATCH(LOOKUP(,-1/($C$3:$C77=C78),$A$3:$A77),$A$3:$A77,0))</f>
        <v>8514</v>
      </c>
      <c r="E78">
        <v>0</v>
      </c>
      <c r="F78">
        <f>SUM(Таблица1[[#This Row],[Показание счетчика Мч на начало смены]:[Показание счетчика Мч]])</f>
        <v>8514</v>
      </c>
      <c r="G78" s="4">
        <v>0</v>
      </c>
    </row>
    <row r="79" spans="1:7" x14ac:dyDescent="0.25">
      <c r="A79" s="3">
        <v>43102</v>
      </c>
      <c r="B79" t="s">
        <v>31</v>
      </c>
      <c r="C79" t="s">
        <v>39</v>
      </c>
      <c r="D79">
        <f>SUM(INDEX($D$3:$E78,MATCH(LOOKUP(,-1/($C$3:$C78=C79),$A$3:$A78),$A$3:$A78,0),0))+INDEX($G$3:$G78,MATCH(LOOKUP(,-1/($C$3:$C78=C79),$A$3:$A78),$A$3:$A78,0))</f>
        <v>8514</v>
      </c>
      <c r="E79">
        <v>0</v>
      </c>
      <c r="F79">
        <f>SUM(Таблица1[[#This Row],[Показание счетчика Мч на начало смены]:[Показание счетчика Мч]])</f>
        <v>8514</v>
      </c>
      <c r="G79" s="4">
        <v>1</v>
      </c>
    </row>
    <row r="80" spans="1:7" x14ac:dyDescent="0.25">
      <c r="A80" s="3">
        <v>43102</v>
      </c>
      <c r="B80" t="s">
        <v>31</v>
      </c>
      <c r="C80" t="s">
        <v>40</v>
      </c>
      <c r="D80">
        <f>SUM(INDEX($D$3:$E79,MATCH(LOOKUP(,-1/($C$3:$C79=C80),$A$3:$A79),$A$3:$A79,0),0))+INDEX($G$3:$G79,MATCH(LOOKUP(,-1/($C$3:$C79=C80),$A$3:$A79),$A$3:$A79,0))</f>
        <v>8514</v>
      </c>
      <c r="E80">
        <v>0</v>
      </c>
      <c r="F80">
        <f>SUM(Таблица1[[#This Row],[Показание счетчика Мч на начало смены]:[Показание счетчика Мч]])</f>
        <v>8514</v>
      </c>
      <c r="G80" s="4">
        <v>0</v>
      </c>
    </row>
    <row r="81" spans="1:7" x14ac:dyDescent="0.25">
      <c r="A81" s="3">
        <v>43102</v>
      </c>
      <c r="B81" t="s">
        <v>31</v>
      </c>
      <c r="C81" t="s">
        <v>41</v>
      </c>
      <c r="D81">
        <f>SUM(INDEX($D$3:$E80,MATCH(LOOKUP(,-1/($C$3:$C80=C81),$A$3:$A80),$A$3:$A80,0),0))+INDEX($G$3:$G80,MATCH(LOOKUP(,-1/($C$3:$C80=C81),$A$3:$A80),$A$3:$A80,0))</f>
        <v>8514</v>
      </c>
      <c r="E81">
        <v>0</v>
      </c>
      <c r="F81">
        <f>SUM(Таблица1[[#This Row],[Показание счетчика Мч на начало смены]:[Показание счетчика Мч]])</f>
        <v>8514</v>
      </c>
      <c r="G81" s="4">
        <v>5</v>
      </c>
    </row>
    <row r="82" spans="1:7" x14ac:dyDescent="0.25">
      <c r="A82" s="3">
        <v>43102</v>
      </c>
      <c r="B82" t="s">
        <v>31</v>
      </c>
      <c r="C82" t="s">
        <v>42</v>
      </c>
      <c r="D82">
        <f>SUM(INDEX($D$3:$E81,MATCH(LOOKUP(,-1/($C$3:$C81=C82),$A$3:$A81),$A$3:$A81,0),0))+INDEX($G$3:$G81,MATCH(LOOKUP(,-1/($C$3:$C81=C82),$A$3:$A81),$A$3:$A81,0))</f>
        <v>8514</v>
      </c>
      <c r="E82">
        <v>0</v>
      </c>
      <c r="F82">
        <f>SUM(Таблица1[[#This Row],[Показание счетчика Мч на начало смены]:[Показание счетчика Мч]])</f>
        <v>8514</v>
      </c>
      <c r="G82" s="4">
        <v>0</v>
      </c>
    </row>
    <row r="83" spans="1:7" x14ac:dyDescent="0.25">
      <c r="A83" s="3">
        <v>43102</v>
      </c>
      <c r="B83" t="s">
        <v>43</v>
      </c>
      <c r="C83" t="s">
        <v>44</v>
      </c>
      <c r="D83">
        <f>SUM(INDEX($D$3:$E82,MATCH(LOOKUP(,-1/($C$3:$C82=C83),$A$3:$A82),$A$3:$A82,0),0))+INDEX($G$3:$G82,MATCH(LOOKUP(,-1/($C$3:$C82=C83),$A$3:$A82),$A$3:$A82,0))</f>
        <v>8514</v>
      </c>
      <c r="E83">
        <v>0</v>
      </c>
      <c r="F83">
        <f>SUM(Таблица1[[#This Row],[Показание счетчика Мч на начало смены]:[Показание счетчика Мч]])</f>
        <v>8514</v>
      </c>
      <c r="G83" s="4">
        <v>5</v>
      </c>
    </row>
    <row r="84" spans="1:7" x14ac:dyDescent="0.25">
      <c r="A84" s="3">
        <v>43102</v>
      </c>
      <c r="B84" t="s">
        <v>43</v>
      </c>
      <c r="C84" t="s">
        <v>45</v>
      </c>
      <c r="D84">
        <f>SUM(INDEX($D$3:$E83,MATCH(LOOKUP(,-1/($C$3:$C83=C84),$A$3:$A83),$A$3:$A83,0),0))+INDEX($G$3:$G83,MATCH(LOOKUP(,-1/($C$3:$C83=C84),$A$3:$A83),$A$3:$A83,0))</f>
        <v>8514</v>
      </c>
      <c r="E84">
        <v>0</v>
      </c>
      <c r="F84">
        <f>SUM(Таблица1[[#This Row],[Показание счетчика Мч на начало смены]:[Показание счетчика Мч]])</f>
        <v>8514</v>
      </c>
      <c r="G84" s="4">
        <v>0</v>
      </c>
    </row>
    <row r="85" spans="1:7" x14ac:dyDescent="0.25">
      <c r="A85" s="3">
        <v>43102</v>
      </c>
      <c r="B85" t="s">
        <v>43</v>
      </c>
      <c r="C85" t="s">
        <v>46</v>
      </c>
      <c r="D85">
        <f>SUM(INDEX($D$3:$E84,MATCH(LOOKUP(,-1/($C$3:$C84=C85),$A$3:$A84),$A$3:$A84,0),0))+INDEX($G$3:$G84,MATCH(LOOKUP(,-1/($C$3:$C84=C85),$A$3:$A84),$A$3:$A84,0))</f>
        <v>8514</v>
      </c>
      <c r="E85">
        <v>0</v>
      </c>
      <c r="F85">
        <f>SUM(Таблица1[[#This Row],[Показание счетчика Мч на начало смены]:[Показание счетчика Мч]])</f>
        <v>8514</v>
      </c>
      <c r="G85" s="4">
        <v>6</v>
      </c>
    </row>
    <row r="86" spans="1:7" x14ac:dyDescent="0.25">
      <c r="A86" s="3">
        <v>43102</v>
      </c>
      <c r="B86" t="s">
        <v>43</v>
      </c>
      <c r="C86" t="s">
        <v>47</v>
      </c>
      <c r="D86">
        <f>SUM(INDEX($D$3:$E85,MATCH(LOOKUP(,-1/($C$3:$C85=C86),$A$3:$A85),$A$3:$A85,0),0))+INDEX($G$3:$G85,MATCH(LOOKUP(,-1/($C$3:$C85=C86),$A$3:$A85),$A$3:$A85,0))</f>
        <v>8514</v>
      </c>
      <c r="E86">
        <v>0</v>
      </c>
      <c r="F86">
        <f>SUM(Таблица1[[#This Row],[Показание счетчика Мч на начало смены]:[Показание счетчика Мч]])</f>
        <v>8514</v>
      </c>
      <c r="G86" s="4">
        <v>8</v>
      </c>
    </row>
    <row r="87" spans="1:7" x14ac:dyDescent="0.25">
      <c r="A87" s="3">
        <v>43102</v>
      </c>
      <c r="B87" t="s">
        <v>43</v>
      </c>
      <c r="C87" t="s">
        <v>48</v>
      </c>
      <c r="D87">
        <f>SUM(INDEX($D$3:$E86,MATCH(LOOKUP(,-1/($C$3:$C86=C87),$A$3:$A86),$A$3:$A86,0),0))+INDEX($G$3:$G86,MATCH(LOOKUP(,-1/($C$3:$C86=C87),$A$3:$A86),$A$3:$A86,0))</f>
        <v>8514</v>
      </c>
      <c r="E87">
        <v>0</v>
      </c>
      <c r="F87">
        <f>SUM(Таблица1[[#This Row],[Показание счетчика Мч на начало смены]:[Показание счетчика Мч]])</f>
        <v>8514</v>
      </c>
      <c r="G87" s="4">
        <v>7</v>
      </c>
    </row>
    <row r="88" spans="1:7" x14ac:dyDescent="0.25">
      <c r="A88" s="3">
        <v>43102</v>
      </c>
      <c r="B88" t="s">
        <v>43</v>
      </c>
      <c r="C88" t="s">
        <v>49</v>
      </c>
      <c r="D88">
        <f>SUM(INDEX($D$3:$E87,MATCH(LOOKUP(,-1/($C$3:$C87=C88),$A$3:$A87),$A$3:$A87,0),0))+INDEX($G$3:$G87,MATCH(LOOKUP(,-1/($C$3:$C87=C88),$A$3:$A87),$A$3:$A87,0))</f>
        <v>8514</v>
      </c>
      <c r="E88">
        <v>0</v>
      </c>
      <c r="F88">
        <f>SUM(Таблица1[[#This Row],[Показание счетчика Мч на начало смены]:[Показание счетчика Мч]])</f>
        <v>8514</v>
      </c>
      <c r="G88" s="4">
        <v>0</v>
      </c>
    </row>
    <row r="89" spans="1:7" x14ac:dyDescent="0.25">
      <c r="A89" s="3">
        <v>43102</v>
      </c>
      <c r="B89" t="s">
        <v>43</v>
      </c>
      <c r="C89" t="s">
        <v>50</v>
      </c>
      <c r="D89">
        <f>SUM(INDEX($D$3:$E88,MATCH(LOOKUP(,-1/($C$3:$C88=C89),$A$3:$A88),$A$3:$A88,0),0))+INDEX($G$3:$G88,MATCH(LOOKUP(,-1/($C$3:$C88=C89),$A$3:$A88),$A$3:$A88,0))</f>
        <v>8514</v>
      </c>
      <c r="E89">
        <v>0</v>
      </c>
      <c r="F89">
        <f>SUM(Таблица1[[#This Row],[Показание счетчика Мч на начало смены]:[Показание счетчика Мч]])</f>
        <v>8514</v>
      </c>
      <c r="G89" s="4">
        <v>0</v>
      </c>
    </row>
    <row r="90" spans="1:7" x14ac:dyDescent="0.25">
      <c r="A90" s="3">
        <v>43102</v>
      </c>
      <c r="B90" t="s">
        <v>43</v>
      </c>
      <c r="C90" t="s">
        <v>51</v>
      </c>
      <c r="D90">
        <f>SUM(INDEX($D$3:$E89,MATCH(LOOKUP(,-1/($C$3:$C89=C90),$A$3:$A89),$A$3:$A89,0),0))+INDEX($G$3:$G89,MATCH(LOOKUP(,-1/($C$3:$C89=C90),$A$3:$A89),$A$3:$A89,0))</f>
        <v>8514</v>
      </c>
      <c r="E90">
        <v>0</v>
      </c>
      <c r="F90">
        <f>SUM(Таблица1[[#This Row],[Показание счетчика Мч на начало смены]:[Показание счетчика Мч]])</f>
        <v>8514</v>
      </c>
      <c r="G90" s="4">
        <v>0</v>
      </c>
    </row>
    <row r="91" spans="1:7" x14ac:dyDescent="0.25">
      <c r="A91" s="3">
        <v>43102</v>
      </c>
      <c r="B91" t="s">
        <v>43</v>
      </c>
      <c r="C91" t="s">
        <v>52</v>
      </c>
      <c r="D91">
        <f>SUM(INDEX($D$3:$E90,MATCH(LOOKUP(,-1/($C$3:$C90=C91),$A$3:$A90),$A$3:$A90,0),0))+INDEX($G$3:$G90,MATCH(LOOKUP(,-1/($C$3:$C90=C91),$A$3:$A90),$A$3:$A90,0))</f>
        <v>8514</v>
      </c>
      <c r="E91">
        <v>0</v>
      </c>
      <c r="F91">
        <f>SUM(Таблица1[[#This Row],[Показание счетчика Мч на начало смены]:[Показание счетчика Мч]])</f>
        <v>8514</v>
      </c>
      <c r="G91" s="4">
        <v>0</v>
      </c>
    </row>
    <row r="92" spans="1:7" x14ac:dyDescent="0.25">
      <c r="A92" s="3">
        <v>43102</v>
      </c>
      <c r="B92" t="s">
        <v>53</v>
      </c>
      <c r="C92" t="s">
        <v>54</v>
      </c>
      <c r="D92">
        <f>SUM(INDEX($D$3:$E91,MATCH(LOOKUP(,-1/($C$3:$C91=C92),$A$3:$A91),$A$3:$A91,0),0))+INDEX($G$3:$G91,MATCH(LOOKUP(,-1/($C$3:$C91=C92),$A$3:$A91),$A$3:$A91,0))</f>
        <v>8514</v>
      </c>
      <c r="E92">
        <v>0</v>
      </c>
      <c r="F92">
        <f>SUM(Таблица1[[#This Row],[Показание счетчика Мч на начало смены]:[Показание счетчика Мч]])</f>
        <v>8514</v>
      </c>
      <c r="G92" s="4">
        <v>0</v>
      </c>
    </row>
    <row r="93" spans="1:7" x14ac:dyDescent="0.25">
      <c r="A93" s="3">
        <v>43102</v>
      </c>
      <c r="B93" t="s">
        <v>53</v>
      </c>
      <c r="C93" t="s">
        <v>55</v>
      </c>
      <c r="D93">
        <f>SUM(INDEX($D$3:$E92,MATCH(LOOKUP(,-1/($C$3:$C92=C93),$A$3:$A92),$A$3:$A92,0),0))+INDEX($G$3:$G92,MATCH(LOOKUP(,-1/($C$3:$C92=C93),$A$3:$A92),$A$3:$A92,0))</f>
        <v>8514</v>
      </c>
      <c r="E93">
        <v>0</v>
      </c>
      <c r="F93">
        <f>SUM(Таблица1[[#This Row],[Показание счетчика Мч на начало смены]:[Показание счетчика Мч]])</f>
        <v>8514</v>
      </c>
      <c r="G93" s="4">
        <v>0</v>
      </c>
    </row>
    <row r="94" spans="1:7" x14ac:dyDescent="0.25">
      <c r="A94" s="3">
        <v>43102</v>
      </c>
      <c r="B94" t="s">
        <v>56</v>
      </c>
      <c r="C94" t="s">
        <v>57</v>
      </c>
      <c r="D94">
        <f>SUM(INDEX($D$3:$E93,MATCH(LOOKUP(,-1/($C$3:$C93=C94),$A$3:$A93),$A$3:$A93,0),0))+INDEX($G$3:$G93,MATCH(LOOKUP(,-1/($C$3:$C93=C94),$A$3:$A93),$A$3:$A93,0))</f>
        <v>8514</v>
      </c>
      <c r="E94">
        <v>0</v>
      </c>
      <c r="F94">
        <f>SUM(Таблица1[[#This Row],[Показание счетчика Мч на начало смены]:[Показание счетчика Мч]])</f>
        <v>8514</v>
      </c>
      <c r="G94" s="4">
        <v>0</v>
      </c>
    </row>
    <row r="95" spans="1:7" x14ac:dyDescent="0.25">
      <c r="A95" s="3">
        <v>43102</v>
      </c>
      <c r="B95" t="s">
        <v>56</v>
      </c>
      <c r="C95" t="s">
        <v>58</v>
      </c>
      <c r="D95">
        <f>SUM(INDEX($D$3:$E94,MATCH(LOOKUP(,-1/($C$3:$C94=C95),$A$3:$A94),$A$3:$A94,0),0))+INDEX($G$3:$G94,MATCH(LOOKUP(,-1/($C$3:$C94=C95),$A$3:$A94),$A$3:$A94,0))</f>
        <v>8514</v>
      </c>
      <c r="E95">
        <v>0</v>
      </c>
      <c r="F95">
        <f>SUM(Таблица1[[#This Row],[Показание счетчика Мч на начало смены]:[Показание счетчика Мч]])</f>
        <v>8514</v>
      </c>
      <c r="G95" s="4">
        <v>0</v>
      </c>
    </row>
    <row r="96" spans="1:7" x14ac:dyDescent="0.25">
      <c r="A96" s="3">
        <v>43102</v>
      </c>
      <c r="B96" t="s">
        <v>59</v>
      </c>
      <c r="C96" t="s">
        <v>60</v>
      </c>
      <c r="D96">
        <f>SUM(INDEX($D$3:$E95,MATCH(LOOKUP(,-1/($C$3:$C95=C96),$A$3:$A95),$A$3:$A95,0),0))+INDEX($G$3:$G95,MATCH(LOOKUP(,-1/($C$3:$C95=C96),$A$3:$A95),$A$3:$A95,0))</f>
        <v>8514</v>
      </c>
      <c r="E96">
        <v>0</v>
      </c>
      <c r="F96">
        <f>SUM(Таблица1[[#This Row],[Показание счетчика Мч на начало смены]:[Показание счетчика Мч]])</f>
        <v>8514</v>
      </c>
      <c r="G96" s="4">
        <v>0</v>
      </c>
    </row>
    <row r="97" spans="1:7" x14ac:dyDescent="0.25">
      <c r="A97" s="3">
        <v>43102</v>
      </c>
      <c r="B97" t="s">
        <v>59</v>
      </c>
      <c r="C97" t="s">
        <v>61</v>
      </c>
      <c r="D97">
        <f>SUM(INDEX($D$3:$E96,MATCH(LOOKUP(,-1/($C$3:$C96=C97),$A$3:$A96),$A$3:$A96,0),0))+INDEX($G$3:$G96,MATCH(LOOKUP(,-1/($C$3:$C96=C97),$A$3:$A96),$A$3:$A96,0))</f>
        <v>8514</v>
      </c>
      <c r="E97">
        <v>0</v>
      </c>
      <c r="F97">
        <f>SUM(Таблица1[[#This Row],[Показание счетчика Мч на начало смены]:[Показание счетчика Мч]])</f>
        <v>8514</v>
      </c>
      <c r="G97" s="4">
        <v>0</v>
      </c>
    </row>
    <row r="98" spans="1:7" x14ac:dyDescent="0.25">
      <c r="A98" s="3">
        <v>43102</v>
      </c>
      <c r="B98" t="s">
        <v>62</v>
      </c>
      <c r="C98" t="s">
        <v>63</v>
      </c>
      <c r="D98">
        <f>SUM(INDEX($D$3:$E97,MATCH(LOOKUP(,-1/($C$3:$C97=C98),$A$3:$A97),$A$3:$A97,0),0))+INDEX($G$3:$G97,MATCH(LOOKUP(,-1/($C$3:$C97=C98),$A$3:$A97),$A$3:$A97,0))</f>
        <v>8514</v>
      </c>
      <c r="E98">
        <v>0</v>
      </c>
      <c r="F98">
        <f>SUM(Таблица1[[#This Row],[Показание счетчика Мч на начало смены]:[Показание счетчика Мч]])</f>
        <v>8514</v>
      </c>
      <c r="G98" s="4">
        <v>2</v>
      </c>
    </row>
    <row r="99" spans="1:7" x14ac:dyDescent="0.25">
      <c r="A99" s="3">
        <v>43103</v>
      </c>
      <c r="B99" t="s">
        <v>7</v>
      </c>
      <c r="C99" t="s">
        <v>8</v>
      </c>
      <c r="D99">
        <f>SUM(INDEX($D$3:$E98,MATCH(LOOKUP(,-1/($C$3:$C98=C99),$A$3:$A98),$A$3:$A98,0),0))+INDEX($G$3:$G98,MATCH(LOOKUP(,-1/($C$3:$C98=C99),$A$3:$A98),$A$3:$A98,0))</f>
        <v>8522</v>
      </c>
      <c r="E99">
        <v>7</v>
      </c>
      <c r="F99">
        <f>SUM(Таблица1[[#This Row],[Показание счетчика Мч на начало смены]:[Показание счетчика Мч]])</f>
        <v>8529</v>
      </c>
      <c r="G99" s="4">
        <v>2</v>
      </c>
    </row>
    <row r="100" spans="1:7" x14ac:dyDescent="0.25">
      <c r="A100" s="3">
        <v>43103</v>
      </c>
      <c r="B100" t="s">
        <v>7</v>
      </c>
      <c r="C100" t="s">
        <v>9</v>
      </c>
      <c r="D100">
        <f>SUM(INDEX($D$3:$E99,MATCH(LOOKUP(,-1/($C$3:$C99=C100),$A$3:$A99),$A$3:$A99,0),0))+INDEX($G$3:$G99,MATCH(LOOKUP(,-1/($C$3:$C99=C100),$A$3:$A99),$A$3:$A99,0))</f>
        <v>8522</v>
      </c>
      <c r="E100">
        <v>6</v>
      </c>
      <c r="F100">
        <f>SUM(Таблица1[[#This Row],[Показание счетчика Мч на начало смены]:[Показание счетчика Мч]])</f>
        <v>8528</v>
      </c>
      <c r="G100" s="4">
        <v>6</v>
      </c>
    </row>
    <row r="101" spans="1:7" x14ac:dyDescent="0.25">
      <c r="A101" s="3">
        <v>43103</v>
      </c>
      <c r="B101" t="s">
        <v>7</v>
      </c>
      <c r="C101" t="s">
        <v>10</v>
      </c>
      <c r="D101">
        <f>SUM(INDEX($D$3:$E100,MATCH(LOOKUP(,-1/($C$3:$C100=C101),$A$3:$A100),$A$3:$A100,0),0))+INDEX($G$3:$G100,MATCH(LOOKUP(,-1/($C$3:$C100=C101),$A$3:$A100),$A$3:$A100,0))</f>
        <v>8522</v>
      </c>
      <c r="E101">
        <v>4</v>
      </c>
      <c r="F101">
        <f>SUM(Таблица1[[#This Row],[Показание счетчика Мч на начало смены]:[Показание счетчика Мч]])</f>
        <v>8526</v>
      </c>
      <c r="G101" s="4">
        <v>6</v>
      </c>
    </row>
    <row r="102" spans="1:7" x14ac:dyDescent="0.25">
      <c r="A102" s="3">
        <v>43103</v>
      </c>
      <c r="B102" t="s">
        <v>7</v>
      </c>
      <c r="C102" t="s">
        <v>11</v>
      </c>
      <c r="D102">
        <f>SUM(INDEX($D$3:$E101,MATCH(LOOKUP(,-1/($C$3:$C101=C102),$A$3:$A101),$A$3:$A101,0),0))+INDEX($G$3:$G101,MATCH(LOOKUP(,-1/($C$3:$C101=C102),$A$3:$A101),$A$3:$A101,0))</f>
        <v>8522</v>
      </c>
      <c r="E102">
        <v>4</v>
      </c>
      <c r="F102">
        <f>SUM(Таблица1[[#This Row],[Показание счетчика Мч на начало смены]:[Показание счетчика Мч]])</f>
        <v>8526</v>
      </c>
      <c r="G102" s="4">
        <v>7</v>
      </c>
    </row>
    <row r="103" spans="1:7" x14ac:dyDescent="0.25">
      <c r="A103" s="3">
        <v>43103</v>
      </c>
      <c r="B103" t="s">
        <v>7</v>
      </c>
      <c r="C103" t="s">
        <v>12</v>
      </c>
      <c r="D103">
        <f>SUM(INDEX($D$3:$E102,MATCH(LOOKUP(,-1/($C$3:$C102=C103),$A$3:$A102),$A$3:$A102,0),0))+INDEX($G$3:$G102,MATCH(LOOKUP(,-1/($C$3:$C102=C103),$A$3:$A102),$A$3:$A102,0))</f>
        <v>8522</v>
      </c>
      <c r="E103">
        <v>0</v>
      </c>
      <c r="F103">
        <f>SUM(Таблица1[[#This Row],[Показание счетчика Мч на начало смены]:[Показание счетчика Мч]])</f>
        <v>8522</v>
      </c>
      <c r="G103" s="4">
        <v>0</v>
      </c>
    </row>
    <row r="104" spans="1:7" x14ac:dyDescent="0.25">
      <c r="A104" s="3">
        <v>43103</v>
      </c>
      <c r="B104" t="s">
        <v>7</v>
      </c>
      <c r="C104" t="s">
        <v>13</v>
      </c>
      <c r="D104">
        <f>SUM(INDEX($D$3:$E103,MATCH(LOOKUP(,-1/($C$3:$C103=C104),$A$3:$A103),$A$3:$A103,0),0))+INDEX($G$3:$G103,MATCH(LOOKUP(,-1/($C$3:$C103=C104),$A$3:$A103),$A$3:$A103,0))</f>
        <v>8522</v>
      </c>
      <c r="E104">
        <v>1</v>
      </c>
      <c r="F104">
        <f>SUM(Таблица1[[#This Row],[Показание счетчика Мч на начало смены]:[Показание счетчика Мч]])</f>
        <v>8523</v>
      </c>
      <c r="G104" s="4">
        <v>0</v>
      </c>
    </row>
    <row r="105" spans="1:7" x14ac:dyDescent="0.25">
      <c r="A105" s="3">
        <v>43103</v>
      </c>
      <c r="B105" t="s">
        <v>7</v>
      </c>
      <c r="C105" t="s">
        <v>14</v>
      </c>
      <c r="D105">
        <f>SUM(INDEX($D$3:$E104,MATCH(LOOKUP(,-1/($C$3:$C104=C105),$A$3:$A104),$A$3:$A104,0),0))+INDEX($G$3:$G104,MATCH(LOOKUP(,-1/($C$3:$C104=C105),$A$3:$A104),$A$3:$A104,0))</f>
        <v>8522</v>
      </c>
      <c r="E105">
        <v>3</v>
      </c>
      <c r="F105">
        <f>SUM(Таблица1[[#This Row],[Показание счетчика Мч на начало смены]:[Показание счетчика Мч]])</f>
        <v>8525</v>
      </c>
      <c r="G105" s="4">
        <v>1</v>
      </c>
    </row>
    <row r="106" spans="1:7" x14ac:dyDescent="0.25">
      <c r="A106" s="3">
        <v>43103</v>
      </c>
      <c r="B106" t="s">
        <v>7</v>
      </c>
      <c r="C106" t="s">
        <v>15</v>
      </c>
      <c r="D106">
        <f>SUM(INDEX($D$3:$E105,MATCH(LOOKUP(,-1/($C$3:$C105=C106),$A$3:$A105),$A$3:$A105,0),0))+INDEX($G$3:$G105,MATCH(LOOKUP(,-1/($C$3:$C105=C106),$A$3:$A105),$A$3:$A105,0))</f>
        <v>8522</v>
      </c>
      <c r="E106">
        <v>0</v>
      </c>
      <c r="F106">
        <f>SUM(Таблица1[[#This Row],[Показание счетчика Мч на начало смены]:[Показание счетчика Мч]])</f>
        <v>8522</v>
      </c>
      <c r="G106" s="4">
        <v>0</v>
      </c>
    </row>
    <row r="107" spans="1:7" x14ac:dyDescent="0.25">
      <c r="A107" s="3">
        <v>43103</v>
      </c>
      <c r="B107" t="s">
        <v>16</v>
      </c>
      <c r="C107" t="s">
        <v>17</v>
      </c>
      <c r="D107">
        <f>SUM(INDEX($D$3:$E106,MATCH(LOOKUP(,-1/($C$3:$C106=C107),$A$3:$A106),$A$3:$A106,0),0))+INDEX($G$3:$G106,MATCH(LOOKUP(,-1/($C$3:$C106=C107),$A$3:$A106),$A$3:$A106,0))</f>
        <v>8522</v>
      </c>
      <c r="E107">
        <v>1</v>
      </c>
      <c r="F107">
        <f>SUM(Таблица1[[#This Row],[Показание счетчика Мч на начало смены]:[Показание счетчика Мч]])</f>
        <v>8523</v>
      </c>
      <c r="G107" s="4">
        <v>0</v>
      </c>
    </row>
    <row r="108" spans="1:7" x14ac:dyDescent="0.25">
      <c r="A108" s="3">
        <v>43103</v>
      </c>
      <c r="B108" t="s">
        <v>16</v>
      </c>
      <c r="C108" t="s">
        <v>18</v>
      </c>
      <c r="D108">
        <f>SUM(INDEX($D$3:$E107,MATCH(LOOKUP(,-1/($C$3:$C107=C108),$A$3:$A107),$A$3:$A107,0),0))+INDEX($G$3:$G107,MATCH(LOOKUP(,-1/($C$3:$C107=C108),$A$3:$A107),$A$3:$A107,0))</f>
        <v>8522</v>
      </c>
      <c r="E108">
        <v>0</v>
      </c>
      <c r="F108">
        <f>SUM(Таблица1[[#This Row],[Показание счетчика Мч на начало смены]:[Показание счетчика Мч]])</f>
        <v>8522</v>
      </c>
      <c r="G108" s="4">
        <v>0</v>
      </c>
    </row>
    <row r="109" spans="1:7" x14ac:dyDescent="0.25">
      <c r="A109" s="3">
        <v>43103</v>
      </c>
      <c r="B109" t="s">
        <v>16</v>
      </c>
      <c r="C109" t="s">
        <v>19</v>
      </c>
      <c r="D109">
        <f>SUM(INDEX($D$3:$E108,MATCH(LOOKUP(,-1/($C$3:$C108=C109),$A$3:$A108),$A$3:$A108,0),0))+INDEX($G$3:$G108,MATCH(LOOKUP(,-1/($C$3:$C108=C109),$A$3:$A108),$A$3:$A108,0))</f>
        <v>8522</v>
      </c>
      <c r="E109">
        <v>0</v>
      </c>
      <c r="F109">
        <f>SUM(Таблица1[[#This Row],[Показание счетчика Мч на начало смены]:[Показание счетчика Мч]])</f>
        <v>8522</v>
      </c>
      <c r="G109" s="4">
        <v>0</v>
      </c>
    </row>
    <row r="110" spans="1:7" x14ac:dyDescent="0.25">
      <c r="A110" s="3">
        <v>43103</v>
      </c>
      <c r="B110" t="s">
        <v>16</v>
      </c>
      <c r="C110" t="s">
        <v>20</v>
      </c>
      <c r="D110">
        <f>SUM(INDEX($D$3:$E109,MATCH(LOOKUP(,-1/($C$3:$C109=C110),$A$3:$A109),$A$3:$A109,0),0))+INDEX($G$3:$G109,MATCH(LOOKUP(,-1/($C$3:$C109=C110),$A$3:$A109),$A$3:$A109,0))</f>
        <v>8522</v>
      </c>
      <c r="E110">
        <v>2</v>
      </c>
      <c r="F110">
        <f>SUM(Таблица1[[#This Row],[Показание счетчика Мч на начало смены]:[Показание счетчика Мч]])</f>
        <v>8524</v>
      </c>
      <c r="G110" s="4">
        <v>2</v>
      </c>
    </row>
    <row r="111" spans="1:7" x14ac:dyDescent="0.25">
      <c r="A111" s="3">
        <v>43103</v>
      </c>
      <c r="B111" t="s">
        <v>16</v>
      </c>
      <c r="C111" t="s">
        <v>21</v>
      </c>
      <c r="D111">
        <f>SUM(INDEX($D$3:$E110,MATCH(LOOKUP(,-1/($C$3:$C110=C111),$A$3:$A110),$A$3:$A110,0),0))+INDEX($G$3:$G110,MATCH(LOOKUP(,-1/($C$3:$C110=C111),$A$3:$A110),$A$3:$A110,0))</f>
        <v>8522</v>
      </c>
      <c r="E111">
        <v>3</v>
      </c>
      <c r="F111">
        <f>SUM(Таблица1[[#This Row],[Показание счетчика Мч на начало смены]:[Показание счетчика Мч]])</f>
        <v>8525</v>
      </c>
      <c r="G111" s="4">
        <v>3</v>
      </c>
    </row>
    <row r="112" spans="1:7" x14ac:dyDescent="0.25">
      <c r="A112" s="3">
        <v>43103</v>
      </c>
      <c r="B112" t="s">
        <v>22</v>
      </c>
      <c r="C112" t="s">
        <v>23</v>
      </c>
      <c r="D112">
        <f>SUM(INDEX($D$3:$E111,MATCH(LOOKUP(,-1/($C$3:$C111=C112),$A$3:$A111),$A$3:$A111,0),0))+INDEX($G$3:$G111,MATCH(LOOKUP(,-1/($C$3:$C111=C112),$A$3:$A111),$A$3:$A111,0))</f>
        <v>8522</v>
      </c>
      <c r="E112">
        <v>6</v>
      </c>
      <c r="F112">
        <f>SUM(Таблица1[[#This Row],[Показание счетчика Мч на начало смены]:[Показание счетчика Мч]])</f>
        <v>8528</v>
      </c>
      <c r="G112" s="4">
        <v>6</v>
      </c>
    </row>
    <row r="113" spans="1:7" x14ac:dyDescent="0.25">
      <c r="A113" s="3">
        <v>43103</v>
      </c>
      <c r="B113" t="s">
        <v>22</v>
      </c>
      <c r="C113" t="s">
        <v>24</v>
      </c>
      <c r="D113">
        <f>SUM(INDEX($D$3:$E112,MATCH(LOOKUP(,-1/($C$3:$C112=C113),$A$3:$A112),$A$3:$A112,0),0))+INDEX($G$3:$G112,MATCH(LOOKUP(,-1/($C$3:$C112=C113),$A$3:$A112),$A$3:$A112,0))</f>
        <v>8522</v>
      </c>
      <c r="E113">
        <v>0</v>
      </c>
      <c r="F113">
        <f>SUM(Таблица1[[#This Row],[Показание счетчика Мч на начало смены]:[Показание счетчика Мч]])</f>
        <v>8522</v>
      </c>
      <c r="G113" s="4">
        <v>0</v>
      </c>
    </row>
    <row r="114" spans="1:7" x14ac:dyDescent="0.25">
      <c r="A114" s="3">
        <v>43103</v>
      </c>
      <c r="B114" t="s">
        <v>22</v>
      </c>
      <c r="C114" t="s">
        <v>25</v>
      </c>
      <c r="D114">
        <f>SUM(INDEX($D$3:$E113,MATCH(LOOKUP(,-1/($C$3:$C113=C114),$A$3:$A113),$A$3:$A113,0),0))+INDEX($G$3:$G113,MATCH(LOOKUP(,-1/($C$3:$C113=C114),$A$3:$A113),$A$3:$A113,0))</f>
        <v>8522</v>
      </c>
      <c r="E114">
        <v>0</v>
      </c>
      <c r="F114">
        <f>SUM(Таблица1[[#This Row],[Показание счетчика Мч на начало смены]:[Показание счетчика Мч]])</f>
        <v>8522</v>
      </c>
      <c r="G114" s="4">
        <v>0</v>
      </c>
    </row>
    <row r="115" spans="1:7" x14ac:dyDescent="0.25">
      <c r="A115" s="3">
        <v>43103</v>
      </c>
      <c r="B115" t="s">
        <v>22</v>
      </c>
      <c r="C115" t="s">
        <v>26</v>
      </c>
      <c r="D115">
        <f>SUM(INDEX($D$3:$E114,MATCH(LOOKUP(,-1/($C$3:$C114=C115),$A$3:$A114),$A$3:$A114,0),0))+INDEX($G$3:$G114,MATCH(LOOKUP(,-1/($C$3:$C114=C115),$A$3:$A114),$A$3:$A114,0))</f>
        <v>8522</v>
      </c>
      <c r="E115">
        <v>4</v>
      </c>
      <c r="F115">
        <f>SUM(Таблица1[[#This Row],[Показание счетчика Мч на начало смены]:[Показание счетчика Мч]])</f>
        <v>8526</v>
      </c>
      <c r="G115" s="4">
        <v>7</v>
      </c>
    </row>
    <row r="116" spans="1:7" x14ac:dyDescent="0.25">
      <c r="A116" s="3">
        <v>43103</v>
      </c>
      <c r="B116" t="s">
        <v>22</v>
      </c>
      <c r="C116" t="s">
        <v>27</v>
      </c>
      <c r="D116">
        <f>SUM(INDEX($D$3:$E115,MATCH(LOOKUP(,-1/($C$3:$C115=C116),$A$3:$A115),$A$3:$A115,0),0))+INDEX($G$3:$G115,MATCH(LOOKUP(,-1/($C$3:$C115=C116),$A$3:$A115),$A$3:$A115,0))</f>
        <v>8522</v>
      </c>
      <c r="E116">
        <v>0</v>
      </c>
      <c r="F116">
        <f>SUM(Таблица1[[#This Row],[Показание счетчика Мч на начало смены]:[Показание счетчика Мч]])</f>
        <v>8522</v>
      </c>
      <c r="G116" s="4">
        <v>0</v>
      </c>
    </row>
    <row r="117" spans="1:7" x14ac:dyDescent="0.25">
      <c r="A117" s="3">
        <v>43103</v>
      </c>
      <c r="B117" t="s">
        <v>22</v>
      </c>
      <c r="C117" t="s">
        <v>28</v>
      </c>
      <c r="D117">
        <f>SUM(INDEX($D$3:$E116,MATCH(LOOKUP(,-1/($C$3:$C116=C117),$A$3:$A116),$A$3:$A116,0),0))+INDEX($G$3:$G116,MATCH(LOOKUP(,-1/($C$3:$C116=C117),$A$3:$A116),$A$3:$A116,0))</f>
        <v>8522</v>
      </c>
      <c r="E117">
        <v>0</v>
      </c>
      <c r="F117">
        <f>SUM(Таблица1[[#This Row],[Показание счетчика Мч на начало смены]:[Показание счетчика Мч]])</f>
        <v>8522</v>
      </c>
      <c r="G117" s="4">
        <v>0</v>
      </c>
    </row>
    <row r="118" spans="1:7" x14ac:dyDescent="0.25">
      <c r="A118" s="3">
        <v>43103</v>
      </c>
      <c r="B118" t="s">
        <v>22</v>
      </c>
      <c r="C118" t="s">
        <v>29</v>
      </c>
      <c r="D118">
        <f>SUM(INDEX($D$3:$E117,MATCH(LOOKUP(,-1/($C$3:$C117=C118),$A$3:$A117),$A$3:$A117,0),0))+INDEX($G$3:$G117,MATCH(LOOKUP(,-1/($C$3:$C117=C118),$A$3:$A117),$A$3:$A117,0))</f>
        <v>8522</v>
      </c>
      <c r="E118">
        <v>0</v>
      </c>
      <c r="F118">
        <f>SUM(Таблица1[[#This Row],[Показание счетчика Мч на начало смены]:[Показание счетчика Мч]])</f>
        <v>8522</v>
      </c>
      <c r="G118" s="4">
        <v>0</v>
      </c>
    </row>
    <row r="119" spans="1:7" x14ac:dyDescent="0.25">
      <c r="A119" s="3">
        <v>43103</v>
      </c>
      <c r="B119" t="s">
        <v>22</v>
      </c>
      <c r="C119" t="s">
        <v>30</v>
      </c>
      <c r="D119">
        <f>SUM(INDEX($D$3:$E118,MATCH(LOOKUP(,-1/($C$3:$C118=C119),$A$3:$A118),$A$3:$A118,0),0))+INDEX($G$3:$G118,MATCH(LOOKUP(,-1/($C$3:$C118=C119),$A$3:$A118),$A$3:$A118,0))</f>
        <v>8522</v>
      </c>
      <c r="E119">
        <v>0</v>
      </c>
      <c r="F119">
        <f>SUM(Таблица1[[#This Row],[Показание счетчика Мч на начало смены]:[Показание счетчика Мч]])</f>
        <v>8522</v>
      </c>
      <c r="G119" s="4">
        <v>0</v>
      </c>
    </row>
    <row r="120" spans="1:7" x14ac:dyDescent="0.25">
      <c r="A120" s="3">
        <v>43103</v>
      </c>
      <c r="B120" t="s">
        <v>31</v>
      </c>
      <c r="C120" t="s">
        <v>32</v>
      </c>
      <c r="D120">
        <f>SUM(INDEX($D$3:$E119,MATCH(LOOKUP(,-1/($C$3:$C119=C120),$A$3:$A119),$A$3:$A119,0),0))+INDEX($G$3:$G119,MATCH(LOOKUP(,-1/($C$3:$C119=C120),$A$3:$A119),$A$3:$A119,0))</f>
        <v>8522</v>
      </c>
      <c r="E120">
        <v>6</v>
      </c>
      <c r="F120">
        <f>SUM(Таблица1[[#This Row],[Показание счетчика Мч на начало смены]:[Показание счетчика Мч]])</f>
        <v>8528</v>
      </c>
      <c r="G120" s="4">
        <v>0</v>
      </c>
    </row>
    <row r="121" spans="1:7" x14ac:dyDescent="0.25">
      <c r="A121" s="3">
        <v>43103</v>
      </c>
      <c r="B121" t="s">
        <v>31</v>
      </c>
      <c r="C121" t="s">
        <v>33</v>
      </c>
      <c r="D121">
        <f>SUM(INDEX($D$3:$E120,MATCH(LOOKUP(,-1/($C$3:$C120=C121),$A$3:$A120),$A$3:$A120,0),0))+INDEX($G$3:$G120,MATCH(LOOKUP(,-1/($C$3:$C120=C121),$A$3:$A120),$A$3:$A120,0))</f>
        <v>8522</v>
      </c>
      <c r="E121">
        <v>8</v>
      </c>
      <c r="F121">
        <f>SUM(Таблица1[[#This Row],[Показание счетчика Мч на начало смены]:[Показание счетчика Мч]])</f>
        <v>8530</v>
      </c>
      <c r="G121" s="4">
        <v>9</v>
      </c>
    </row>
    <row r="122" spans="1:7" x14ac:dyDescent="0.25">
      <c r="A122" s="3">
        <v>43103</v>
      </c>
      <c r="B122" t="s">
        <v>31</v>
      </c>
      <c r="C122" t="s">
        <v>34</v>
      </c>
      <c r="D122">
        <f>SUM(INDEX($D$3:$E121,MATCH(LOOKUP(,-1/($C$3:$C121=C122),$A$3:$A121),$A$3:$A121,0),0))+INDEX($G$3:$G121,MATCH(LOOKUP(,-1/($C$3:$C121=C122),$A$3:$A121),$A$3:$A121,0))</f>
        <v>8522</v>
      </c>
      <c r="E122">
        <v>8</v>
      </c>
      <c r="F122">
        <f>SUM(Таблица1[[#This Row],[Показание счетчика Мч на начало смены]:[Показание счетчика Мч]])</f>
        <v>8530</v>
      </c>
      <c r="G122" s="4">
        <v>4</v>
      </c>
    </row>
    <row r="123" spans="1:7" x14ac:dyDescent="0.25">
      <c r="A123" s="3">
        <v>43103</v>
      </c>
      <c r="B123" t="s">
        <v>31</v>
      </c>
      <c r="C123" t="s">
        <v>35</v>
      </c>
      <c r="D123">
        <f>SUM(INDEX($D$3:$E122,MATCH(LOOKUP(,-1/($C$3:$C122=C123),$A$3:$A122),$A$3:$A122,0),0))+INDEX($G$3:$G122,MATCH(LOOKUP(,-1/($C$3:$C122=C123),$A$3:$A122),$A$3:$A122,0))</f>
        <v>8522</v>
      </c>
      <c r="E123">
        <v>8</v>
      </c>
      <c r="F123">
        <f>SUM(Таблица1[[#This Row],[Показание счетчика Мч на начало смены]:[Показание счетчика Мч]])</f>
        <v>8530</v>
      </c>
      <c r="G123" s="4">
        <v>5</v>
      </c>
    </row>
    <row r="124" spans="1:7" x14ac:dyDescent="0.25">
      <c r="A124" s="3">
        <v>43103</v>
      </c>
      <c r="B124" t="s">
        <v>31</v>
      </c>
      <c r="C124" t="s">
        <v>36</v>
      </c>
      <c r="D124">
        <f>SUM(INDEX($D$3:$E123,MATCH(LOOKUP(,-1/($C$3:$C123=C124),$A$3:$A123),$A$3:$A123,0),0))+INDEX($G$3:$G123,MATCH(LOOKUP(,-1/($C$3:$C123=C124),$A$3:$A123),$A$3:$A123,0))</f>
        <v>8522</v>
      </c>
      <c r="E124">
        <v>8</v>
      </c>
      <c r="F124">
        <f>SUM(Таблица1[[#This Row],[Показание счетчика Мч на начало смены]:[Показание счетчика Мч]])</f>
        <v>8530</v>
      </c>
      <c r="G124" s="4">
        <v>8</v>
      </c>
    </row>
    <row r="125" spans="1:7" x14ac:dyDescent="0.25">
      <c r="A125" s="3">
        <v>43103</v>
      </c>
      <c r="B125" t="s">
        <v>31</v>
      </c>
      <c r="C125" t="s">
        <v>37</v>
      </c>
      <c r="D125">
        <f>SUM(INDEX($D$3:$E124,MATCH(LOOKUP(,-1/($C$3:$C124=C125),$A$3:$A124),$A$3:$A124,0),0))+INDEX($G$3:$G124,MATCH(LOOKUP(,-1/($C$3:$C124=C125),$A$3:$A124),$A$3:$A124,0))</f>
        <v>8522</v>
      </c>
      <c r="E125">
        <v>0</v>
      </c>
      <c r="F125">
        <f>SUM(Таблица1[[#This Row],[Показание счетчика Мч на начало смены]:[Показание счетчика Мч]])</f>
        <v>8522</v>
      </c>
      <c r="G125" s="4">
        <v>0</v>
      </c>
    </row>
    <row r="126" spans="1:7" x14ac:dyDescent="0.25">
      <c r="A126" s="3">
        <v>43103</v>
      </c>
      <c r="B126" t="s">
        <v>31</v>
      </c>
      <c r="C126" t="s">
        <v>38</v>
      </c>
      <c r="D126">
        <f>SUM(INDEX($D$3:$E125,MATCH(LOOKUP(,-1/($C$3:$C125=C126),$A$3:$A125),$A$3:$A125,0),0))+INDEX($G$3:$G125,MATCH(LOOKUP(,-1/($C$3:$C125=C126),$A$3:$A125),$A$3:$A125,0))</f>
        <v>8522</v>
      </c>
      <c r="E126">
        <v>0</v>
      </c>
      <c r="F126">
        <f>SUM(Таблица1[[#This Row],[Показание счетчика Мч на начало смены]:[Показание счетчика Мч]])</f>
        <v>8522</v>
      </c>
      <c r="G126" s="4">
        <v>0</v>
      </c>
    </row>
    <row r="127" spans="1:7" x14ac:dyDescent="0.25">
      <c r="A127" s="3">
        <v>43103</v>
      </c>
      <c r="B127" t="s">
        <v>31</v>
      </c>
      <c r="C127" t="s">
        <v>39</v>
      </c>
      <c r="D127">
        <f>SUM(INDEX($D$3:$E126,MATCH(LOOKUP(,-1/($C$3:$C126=C127),$A$3:$A126),$A$3:$A126,0),0))+INDEX($G$3:$G126,MATCH(LOOKUP(,-1/($C$3:$C126=C127),$A$3:$A126),$A$3:$A126,0))</f>
        <v>8522</v>
      </c>
      <c r="E127">
        <v>1</v>
      </c>
      <c r="F127">
        <f>SUM(Таблица1[[#This Row],[Показание счетчика Мч на начало смены]:[Показание счетчика Мч]])</f>
        <v>8523</v>
      </c>
      <c r="G127" s="4">
        <v>0</v>
      </c>
    </row>
    <row r="128" spans="1:7" x14ac:dyDescent="0.25">
      <c r="A128" s="3">
        <v>43103</v>
      </c>
      <c r="B128" t="s">
        <v>31</v>
      </c>
      <c r="C128" t="s">
        <v>40</v>
      </c>
      <c r="D128">
        <f>SUM(INDEX($D$3:$E127,MATCH(LOOKUP(,-1/($C$3:$C127=C128),$A$3:$A127),$A$3:$A127,0),0))+INDEX($G$3:$G127,MATCH(LOOKUP(,-1/($C$3:$C127=C128),$A$3:$A127),$A$3:$A127,0))</f>
        <v>8522</v>
      </c>
      <c r="E128">
        <v>0</v>
      </c>
      <c r="F128">
        <f>SUM(Таблица1[[#This Row],[Показание счетчика Мч на начало смены]:[Показание счетчика Мч]])</f>
        <v>8522</v>
      </c>
      <c r="G128" s="4">
        <v>0</v>
      </c>
    </row>
    <row r="129" spans="1:7" x14ac:dyDescent="0.25">
      <c r="A129" s="3">
        <v>43103</v>
      </c>
      <c r="B129" t="s">
        <v>31</v>
      </c>
      <c r="C129" t="s">
        <v>41</v>
      </c>
      <c r="D129">
        <f>SUM(INDEX($D$3:$E128,MATCH(LOOKUP(,-1/($C$3:$C128=C129),$A$3:$A128),$A$3:$A128,0),0))+INDEX($G$3:$G128,MATCH(LOOKUP(,-1/($C$3:$C128=C129),$A$3:$A128),$A$3:$A128,0))</f>
        <v>8522</v>
      </c>
      <c r="E129">
        <v>7</v>
      </c>
      <c r="F129">
        <f>SUM(Таблица1[[#This Row],[Показание счетчика Мч на начало смены]:[Показание счетчика Мч]])</f>
        <v>8529</v>
      </c>
      <c r="G129" s="4">
        <v>1</v>
      </c>
    </row>
    <row r="130" spans="1:7" x14ac:dyDescent="0.25">
      <c r="A130" s="3">
        <v>43103</v>
      </c>
      <c r="B130" t="s">
        <v>31</v>
      </c>
      <c r="C130" t="s">
        <v>42</v>
      </c>
      <c r="D130">
        <f>SUM(INDEX($D$3:$E129,MATCH(LOOKUP(,-1/($C$3:$C129=C130),$A$3:$A129),$A$3:$A129,0),0))+INDEX($G$3:$G129,MATCH(LOOKUP(,-1/($C$3:$C129=C130),$A$3:$A129),$A$3:$A129,0))</f>
        <v>8522</v>
      </c>
      <c r="E130">
        <v>0</v>
      </c>
      <c r="F130">
        <f>SUM(Таблица1[[#This Row],[Показание счетчика Мч на начало смены]:[Показание счетчика Мч]])</f>
        <v>8522</v>
      </c>
      <c r="G130" s="4"/>
    </row>
    <row r="131" spans="1:7" x14ac:dyDescent="0.25">
      <c r="A131" s="3">
        <v>43103</v>
      </c>
      <c r="B131" t="s">
        <v>43</v>
      </c>
      <c r="C131" t="s">
        <v>44</v>
      </c>
      <c r="D131">
        <f>SUM(INDEX($D$3:$E130,MATCH(LOOKUP(,-1/($C$3:$C130=C131),$A$3:$A130),$A$3:$A130,0),0))+INDEX($G$3:$G130,MATCH(LOOKUP(,-1/($C$3:$C130=C131),$A$3:$A130),$A$3:$A130,0))</f>
        <v>8522</v>
      </c>
      <c r="E131">
        <v>3</v>
      </c>
      <c r="F131">
        <f>SUM(Таблица1[[#This Row],[Показание счетчика Мч на начало смены]:[Показание счетчика Мч]])</f>
        <v>8525</v>
      </c>
      <c r="G131" s="4">
        <v>6</v>
      </c>
    </row>
    <row r="132" spans="1:7" x14ac:dyDescent="0.25">
      <c r="A132" s="3">
        <v>43103</v>
      </c>
      <c r="B132" t="s">
        <v>43</v>
      </c>
      <c r="C132" t="s">
        <v>45</v>
      </c>
      <c r="D132">
        <f>SUM(INDEX($D$3:$E131,MATCH(LOOKUP(,-1/($C$3:$C131=C132),$A$3:$A131),$A$3:$A131,0),0))+INDEX($G$3:$G131,MATCH(LOOKUP(,-1/($C$3:$C131=C132),$A$3:$A131),$A$3:$A131,0))</f>
        <v>8522</v>
      </c>
      <c r="E132">
        <v>0</v>
      </c>
      <c r="F132">
        <f>SUM(Таблица1[[#This Row],[Показание счетчика Мч на начало смены]:[Показание счетчика Мч]])</f>
        <v>8522</v>
      </c>
      <c r="G132" s="4">
        <v>0</v>
      </c>
    </row>
    <row r="133" spans="1:7" x14ac:dyDescent="0.25">
      <c r="A133" s="3">
        <v>43103</v>
      </c>
      <c r="B133" t="s">
        <v>43</v>
      </c>
      <c r="C133" t="s">
        <v>46</v>
      </c>
      <c r="D133">
        <f>SUM(INDEX($D$3:$E132,MATCH(LOOKUP(,-1/($C$3:$C132=C133),$A$3:$A132),$A$3:$A132,0),0))+INDEX($G$3:$G132,MATCH(LOOKUP(,-1/($C$3:$C132=C133),$A$3:$A132),$A$3:$A132,0))</f>
        <v>8522</v>
      </c>
      <c r="E133">
        <v>8</v>
      </c>
      <c r="F133">
        <f>SUM(Таблица1[[#This Row],[Показание счетчика Мч на начало смены]:[Показание счетчика Мч]])</f>
        <v>8530</v>
      </c>
      <c r="G133" s="4">
        <v>8</v>
      </c>
    </row>
    <row r="134" spans="1:7" x14ac:dyDescent="0.25">
      <c r="A134" s="3">
        <v>43103</v>
      </c>
      <c r="B134" t="s">
        <v>43</v>
      </c>
      <c r="C134" t="s">
        <v>47</v>
      </c>
      <c r="D134">
        <f>SUM(INDEX($D$3:$E133,MATCH(LOOKUP(,-1/($C$3:$C133=C134),$A$3:$A133),$A$3:$A133,0),0))+INDEX($G$3:$G133,MATCH(LOOKUP(,-1/($C$3:$C133=C134),$A$3:$A133),$A$3:$A133,0))</f>
        <v>8522</v>
      </c>
      <c r="E134">
        <v>8</v>
      </c>
      <c r="F134">
        <f>SUM(Таблица1[[#This Row],[Показание счетчика Мч на начало смены]:[Показание счетчика Мч]])</f>
        <v>8530</v>
      </c>
      <c r="G134" s="4">
        <v>3</v>
      </c>
    </row>
    <row r="135" spans="1:7" x14ac:dyDescent="0.25">
      <c r="A135" s="3">
        <v>43103</v>
      </c>
      <c r="B135" t="s">
        <v>43</v>
      </c>
      <c r="C135" t="s">
        <v>48</v>
      </c>
      <c r="D135">
        <f>SUM(INDEX($D$3:$E134,MATCH(LOOKUP(,-1/($C$3:$C134=C135),$A$3:$A134),$A$3:$A134,0),0))+INDEX($G$3:$G134,MATCH(LOOKUP(,-1/($C$3:$C134=C135),$A$3:$A134),$A$3:$A134,0))</f>
        <v>8522</v>
      </c>
      <c r="E135">
        <v>7</v>
      </c>
      <c r="F135">
        <f>SUM(Таблица1[[#This Row],[Показание счетчика Мч на начало смены]:[Показание счетчика Мч]])</f>
        <v>8529</v>
      </c>
      <c r="G135" s="4">
        <v>7</v>
      </c>
    </row>
    <row r="136" spans="1:7" x14ac:dyDescent="0.25">
      <c r="A136" s="3">
        <v>43103</v>
      </c>
      <c r="B136" t="s">
        <v>43</v>
      </c>
      <c r="C136" t="s">
        <v>49</v>
      </c>
      <c r="D136">
        <f>SUM(INDEX($D$3:$E135,MATCH(LOOKUP(,-1/($C$3:$C135=C136),$A$3:$A135),$A$3:$A135,0),0))+INDEX($G$3:$G135,MATCH(LOOKUP(,-1/($C$3:$C135=C136),$A$3:$A135),$A$3:$A135,0))</f>
        <v>8522</v>
      </c>
      <c r="E136">
        <v>0</v>
      </c>
      <c r="F136">
        <f>SUM(Таблица1[[#This Row],[Показание счетчика Мч на начало смены]:[Показание счетчика Мч]])</f>
        <v>8522</v>
      </c>
      <c r="G136" s="4">
        <v>0</v>
      </c>
    </row>
    <row r="137" spans="1:7" x14ac:dyDescent="0.25">
      <c r="A137" s="3">
        <v>43103</v>
      </c>
      <c r="B137" t="s">
        <v>43</v>
      </c>
      <c r="C137" t="s">
        <v>50</v>
      </c>
      <c r="D137">
        <f>SUM(INDEX($D$3:$E136,MATCH(LOOKUP(,-1/($C$3:$C136=C137),$A$3:$A136),$A$3:$A136,0),0))+INDEX($G$3:$G136,MATCH(LOOKUP(,-1/($C$3:$C136=C137),$A$3:$A136),$A$3:$A136,0))</f>
        <v>8522</v>
      </c>
      <c r="E137">
        <v>1</v>
      </c>
      <c r="F137">
        <f>SUM(Таблица1[[#This Row],[Показание счетчика Мч на начало смены]:[Показание счетчика Мч]])</f>
        <v>8523</v>
      </c>
      <c r="G137" s="4">
        <v>0</v>
      </c>
    </row>
    <row r="138" spans="1:7" x14ac:dyDescent="0.25">
      <c r="A138" s="3">
        <v>43103</v>
      </c>
      <c r="B138" t="s">
        <v>43</v>
      </c>
      <c r="C138" t="s">
        <v>51</v>
      </c>
      <c r="D138">
        <f>SUM(INDEX($D$3:$E137,MATCH(LOOKUP(,-1/($C$3:$C137=C138),$A$3:$A137),$A$3:$A137,0),0))+INDEX($G$3:$G137,MATCH(LOOKUP(,-1/($C$3:$C137=C138),$A$3:$A137),$A$3:$A137,0))</f>
        <v>8522</v>
      </c>
      <c r="E138">
        <v>1</v>
      </c>
      <c r="F138">
        <f>SUM(Таблица1[[#This Row],[Показание счетчика Мч на начало смены]:[Показание счетчика Мч]])</f>
        <v>8523</v>
      </c>
      <c r="G138" s="4">
        <v>1</v>
      </c>
    </row>
    <row r="139" spans="1:7" x14ac:dyDescent="0.25">
      <c r="A139" s="3">
        <v>43103</v>
      </c>
      <c r="B139" t="s">
        <v>43</v>
      </c>
      <c r="C139" t="s">
        <v>52</v>
      </c>
      <c r="D139">
        <f>SUM(INDEX($D$3:$E138,MATCH(LOOKUP(,-1/($C$3:$C138=C139),$A$3:$A138),$A$3:$A138,0),0))+INDEX($G$3:$G138,MATCH(LOOKUP(,-1/($C$3:$C138=C139),$A$3:$A138),$A$3:$A138,0))</f>
        <v>8522</v>
      </c>
      <c r="E139">
        <v>0</v>
      </c>
      <c r="F139">
        <f>SUM(Таблица1[[#This Row],[Показание счетчика Мч на начало смены]:[Показание счетчика Мч]])</f>
        <v>8522</v>
      </c>
      <c r="G139" s="4">
        <v>1</v>
      </c>
    </row>
    <row r="140" spans="1:7" x14ac:dyDescent="0.25">
      <c r="A140" s="3">
        <v>43103</v>
      </c>
      <c r="B140" t="s">
        <v>53</v>
      </c>
      <c r="C140" t="s">
        <v>54</v>
      </c>
      <c r="D140">
        <f>SUM(INDEX($D$3:$E139,MATCH(LOOKUP(,-1/($C$3:$C139=C140),$A$3:$A139),$A$3:$A139,0),0))+INDEX($G$3:$G139,MATCH(LOOKUP(,-1/($C$3:$C139=C140),$A$3:$A139),$A$3:$A139,0))</f>
        <v>8522</v>
      </c>
      <c r="E140">
        <v>0</v>
      </c>
      <c r="F140">
        <f>SUM(Таблица1[[#This Row],[Показание счетчика Мч на начало смены]:[Показание счетчика Мч]])</f>
        <v>8522</v>
      </c>
      <c r="G140" s="4">
        <v>0</v>
      </c>
    </row>
    <row r="141" spans="1:7" x14ac:dyDescent="0.25">
      <c r="A141" s="3">
        <v>43103</v>
      </c>
      <c r="B141" t="s">
        <v>53</v>
      </c>
      <c r="C141" t="s">
        <v>55</v>
      </c>
      <c r="D141">
        <f>SUM(INDEX($D$3:$E140,MATCH(LOOKUP(,-1/($C$3:$C140=C141),$A$3:$A140),$A$3:$A140,0),0))+INDEX($G$3:$G140,MATCH(LOOKUP(,-1/($C$3:$C140=C141),$A$3:$A140),$A$3:$A140,0))</f>
        <v>8522</v>
      </c>
      <c r="E141">
        <v>0</v>
      </c>
      <c r="F141">
        <f>SUM(Таблица1[[#This Row],[Показание счетчика Мч на начало смены]:[Показание счетчика Мч]])</f>
        <v>8522</v>
      </c>
      <c r="G141" s="4">
        <v>1</v>
      </c>
    </row>
    <row r="142" spans="1:7" x14ac:dyDescent="0.25">
      <c r="A142" s="3">
        <v>43103</v>
      </c>
      <c r="B142" t="s">
        <v>56</v>
      </c>
      <c r="C142" t="s">
        <v>57</v>
      </c>
      <c r="D142">
        <f>SUM(INDEX($D$3:$E141,MATCH(LOOKUP(,-1/($C$3:$C141=C142),$A$3:$A141),$A$3:$A141,0),0))+INDEX($G$3:$G141,MATCH(LOOKUP(,-1/($C$3:$C141=C142),$A$3:$A141),$A$3:$A141,0))</f>
        <v>8522</v>
      </c>
      <c r="E142">
        <v>0</v>
      </c>
      <c r="F142">
        <f>SUM(Таблица1[[#This Row],[Показание счетчика Мч на начало смены]:[Показание счетчика Мч]])</f>
        <v>8522</v>
      </c>
      <c r="G142" s="4">
        <v>0</v>
      </c>
    </row>
    <row r="143" spans="1:7" x14ac:dyDescent="0.25">
      <c r="A143" s="3">
        <v>43103</v>
      </c>
      <c r="B143" t="s">
        <v>56</v>
      </c>
      <c r="C143" t="s">
        <v>58</v>
      </c>
      <c r="D143">
        <f>SUM(INDEX($D$3:$E142,MATCH(LOOKUP(,-1/($C$3:$C142=C143),$A$3:$A142),$A$3:$A142,0),0))+INDEX($G$3:$G142,MATCH(LOOKUP(,-1/($C$3:$C142=C143),$A$3:$A142),$A$3:$A142,0))</f>
        <v>8522</v>
      </c>
      <c r="E143">
        <v>2</v>
      </c>
      <c r="F143">
        <f>SUM(Таблица1[[#This Row],[Показание счетчика Мч на начало смены]:[Показание счетчика Мч]])</f>
        <v>8524</v>
      </c>
      <c r="G143" s="4">
        <v>3</v>
      </c>
    </row>
    <row r="144" spans="1:7" x14ac:dyDescent="0.25">
      <c r="A144" s="3">
        <v>43103</v>
      </c>
      <c r="B144" t="s">
        <v>59</v>
      </c>
      <c r="C144" t="s">
        <v>60</v>
      </c>
      <c r="D144">
        <f>SUM(INDEX($D$3:$E143,MATCH(LOOKUP(,-1/($C$3:$C143=C144),$A$3:$A143),$A$3:$A143,0),0))+INDEX($G$3:$G143,MATCH(LOOKUP(,-1/($C$3:$C143=C144),$A$3:$A143),$A$3:$A143,0))</f>
        <v>8522</v>
      </c>
      <c r="E144">
        <v>0</v>
      </c>
      <c r="F144">
        <f>SUM(Таблица1[[#This Row],[Показание счетчика Мч на начало смены]:[Показание счетчика Мч]])</f>
        <v>8522</v>
      </c>
      <c r="G144" s="4">
        <v>9</v>
      </c>
    </row>
    <row r="145" spans="1:7" x14ac:dyDescent="0.25">
      <c r="A145" s="3">
        <v>43103</v>
      </c>
      <c r="B145" t="s">
        <v>59</v>
      </c>
      <c r="C145" t="s">
        <v>61</v>
      </c>
      <c r="D145">
        <f>SUM(INDEX($D$3:$E144,MATCH(LOOKUP(,-1/($C$3:$C144=C145),$A$3:$A144),$A$3:$A144,0),0))+INDEX($G$3:$G144,MATCH(LOOKUP(,-1/($C$3:$C144=C145),$A$3:$A144),$A$3:$A144,0))</f>
        <v>8522</v>
      </c>
      <c r="E145">
        <v>0</v>
      </c>
      <c r="F145">
        <f>SUM(Таблица1[[#This Row],[Показание счетчика Мч на начало смены]:[Показание счетчика Мч]])</f>
        <v>8522</v>
      </c>
      <c r="G145" s="4">
        <v>0</v>
      </c>
    </row>
    <row r="146" spans="1:7" x14ac:dyDescent="0.25">
      <c r="A146" s="3">
        <v>43103</v>
      </c>
      <c r="B146" t="s">
        <v>62</v>
      </c>
      <c r="C146" t="s">
        <v>63</v>
      </c>
      <c r="D146">
        <f>SUM(INDEX($D$3:$E145,MATCH(LOOKUP(,-1/($C$3:$C145=C146),$A$3:$A145),$A$3:$A145,0),0))+INDEX($G$3:$G145,MATCH(LOOKUP(,-1/($C$3:$C145=C146),$A$3:$A145),$A$3:$A145,0))</f>
        <v>8522</v>
      </c>
      <c r="E146">
        <v>0</v>
      </c>
      <c r="F146">
        <f>SUM(Таблица1[[#This Row],[Показание счетчика Мч на начало смены]:[Показание счетчика Мч]])</f>
        <v>8522</v>
      </c>
      <c r="G146" s="4">
        <v>3</v>
      </c>
    </row>
    <row r="147" spans="1:7" x14ac:dyDescent="0.25">
      <c r="A147" s="3">
        <v>43104</v>
      </c>
      <c r="B147" t="s">
        <v>7</v>
      </c>
      <c r="C147" t="s">
        <v>8</v>
      </c>
      <c r="D147">
        <f>SUM(INDEX($D$3:$E146,MATCH(LOOKUP(,-1/($C$3:$C146=C147),$A$3:$A146),$A$3:$A146,0),0))+INDEX($G$3:$G146,MATCH(LOOKUP(,-1/($C$3:$C146=C147),$A$3:$A146),$A$3:$A146,0))</f>
        <v>8531</v>
      </c>
      <c r="E147">
        <v>0</v>
      </c>
      <c r="F147">
        <f>SUM(Таблица1[[#This Row],[Показание счетчика Мч на начало смены]:[Показание счетчика Мч]])</f>
        <v>8531</v>
      </c>
      <c r="G147" s="4">
        <v>6</v>
      </c>
    </row>
    <row r="148" spans="1:7" x14ac:dyDescent="0.25">
      <c r="A148" s="3">
        <v>43104</v>
      </c>
      <c r="B148" t="s">
        <v>7</v>
      </c>
      <c r="C148" t="s">
        <v>9</v>
      </c>
      <c r="D148">
        <f>SUM(INDEX($D$3:$E147,MATCH(LOOKUP(,-1/($C$3:$C147=C148),$A$3:$A147),$A$3:$A147,0),0))+INDEX($G$3:$G147,MATCH(LOOKUP(,-1/($C$3:$C147=C148),$A$3:$A147),$A$3:$A147,0))</f>
        <v>8531</v>
      </c>
      <c r="E148">
        <v>8</v>
      </c>
      <c r="F148">
        <f>SUM(Таблица1[[#This Row],[Показание счетчика Мч на начало смены]:[Показание счетчика Мч]])</f>
        <v>8539</v>
      </c>
      <c r="G148" s="4">
        <v>0</v>
      </c>
    </row>
    <row r="149" spans="1:7" x14ac:dyDescent="0.25">
      <c r="A149" s="3">
        <v>43104</v>
      </c>
      <c r="B149" t="s">
        <v>7</v>
      </c>
      <c r="C149" t="s">
        <v>10</v>
      </c>
      <c r="D149">
        <f>SUM(INDEX($D$3:$E148,MATCH(LOOKUP(,-1/($C$3:$C148=C149),$A$3:$A148),$A$3:$A148,0),0))+INDEX($G$3:$G148,MATCH(LOOKUP(,-1/($C$3:$C148=C149),$A$3:$A148),$A$3:$A148,0))</f>
        <v>8531</v>
      </c>
      <c r="E149">
        <v>8</v>
      </c>
      <c r="F149">
        <f>SUM(Таблица1[[#This Row],[Показание счетчика Мч на начало смены]:[Показание счетчика Мч]])</f>
        <v>8539</v>
      </c>
      <c r="G149" s="4">
        <v>8</v>
      </c>
    </row>
    <row r="150" spans="1:7" x14ac:dyDescent="0.25">
      <c r="A150" s="3">
        <v>43104</v>
      </c>
      <c r="B150" t="s">
        <v>7</v>
      </c>
      <c r="C150" t="s">
        <v>11</v>
      </c>
      <c r="D150">
        <f>SUM(INDEX($D$3:$E149,MATCH(LOOKUP(,-1/($C$3:$C149=C150),$A$3:$A149),$A$3:$A149,0),0))+INDEX($G$3:$G149,MATCH(LOOKUP(,-1/($C$3:$C149=C150),$A$3:$A149),$A$3:$A149,0))</f>
        <v>8531</v>
      </c>
      <c r="E150">
        <v>8</v>
      </c>
      <c r="F150">
        <f>SUM(Таблица1[[#This Row],[Показание счетчика Мч на начало смены]:[Показание счетчика Мч]])</f>
        <v>8539</v>
      </c>
      <c r="G150" s="4">
        <v>8</v>
      </c>
    </row>
    <row r="151" spans="1:7" x14ac:dyDescent="0.25">
      <c r="A151" s="3">
        <v>43104</v>
      </c>
      <c r="B151" t="s">
        <v>7</v>
      </c>
      <c r="C151" t="s">
        <v>12</v>
      </c>
      <c r="D151">
        <f>SUM(INDEX($D$3:$E150,MATCH(LOOKUP(,-1/($C$3:$C150=C151),$A$3:$A150),$A$3:$A150,0),0))+INDEX($G$3:$G150,MATCH(LOOKUP(,-1/($C$3:$C150=C151),$A$3:$A150),$A$3:$A150,0))</f>
        <v>8531</v>
      </c>
      <c r="E151">
        <v>0</v>
      </c>
      <c r="F151">
        <f>SUM(Таблица1[[#This Row],[Показание счетчика Мч на начало смены]:[Показание счетчика Мч]])</f>
        <v>8531</v>
      </c>
      <c r="G151" s="4">
        <v>0</v>
      </c>
    </row>
    <row r="152" spans="1:7" x14ac:dyDescent="0.25">
      <c r="A152" s="3">
        <v>43104</v>
      </c>
      <c r="B152" t="s">
        <v>7</v>
      </c>
      <c r="C152" t="s">
        <v>13</v>
      </c>
      <c r="D152">
        <f>SUM(INDEX($D$3:$E151,MATCH(LOOKUP(,-1/($C$3:$C151=C152),$A$3:$A151),$A$3:$A151,0),0))+INDEX($G$3:$G151,MATCH(LOOKUP(,-1/($C$3:$C151=C152),$A$3:$A151),$A$3:$A151,0))</f>
        <v>8531</v>
      </c>
      <c r="E152">
        <v>0</v>
      </c>
      <c r="F152">
        <f>SUM(Таблица1[[#This Row],[Показание счетчика Мч на начало смены]:[Показание счетчика Мч]])</f>
        <v>8531</v>
      </c>
      <c r="G152" s="4">
        <v>0</v>
      </c>
    </row>
    <row r="153" spans="1:7" x14ac:dyDescent="0.25">
      <c r="A153" s="3">
        <v>43104</v>
      </c>
      <c r="B153" t="s">
        <v>7</v>
      </c>
      <c r="C153" t="s">
        <v>14</v>
      </c>
      <c r="D153">
        <f>SUM(INDEX($D$3:$E152,MATCH(LOOKUP(,-1/($C$3:$C152=C153),$A$3:$A152),$A$3:$A152,0),0))+INDEX($G$3:$G152,MATCH(LOOKUP(,-1/($C$3:$C152=C153),$A$3:$A152),$A$3:$A152,0))</f>
        <v>8531</v>
      </c>
      <c r="E153">
        <v>4</v>
      </c>
      <c r="F153">
        <f>SUM(Таблица1[[#This Row],[Показание счетчика Мч на начало смены]:[Показание счетчика Мч]])</f>
        <v>8535</v>
      </c>
      <c r="G153" s="4">
        <v>1</v>
      </c>
    </row>
    <row r="154" spans="1:7" x14ac:dyDescent="0.25">
      <c r="A154" s="3">
        <v>43104</v>
      </c>
      <c r="B154" t="s">
        <v>7</v>
      </c>
      <c r="C154" t="s">
        <v>15</v>
      </c>
      <c r="D154">
        <f>SUM(INDEX($D$3:$E153,MATCH(LOOKUP(,-1/($C$3:$C153=C154),$A$3:$A153),$A$3:$A153,0),0))+INDEX($G$3:$G153,MATCH(LOOKUP(,-1/($C$3:$C153=C154),$A$3:$A153),$A$3:$A153,0))</f>
        <v>8531</v>
      </c>
      <c r="E154">
        <v>0</v>
      </c>
      <c r="F154">
        <f>SUM(Таблица1[[#This Row],[Показание счетчика Мч на начало смены]:[Показание счетчика Мч]])</f>
        <v>8531</v>
      </c>
      <c r="G154" s="4">
        <v>0</v>
      </c>
    </row>
    <row r="155" spans="1:7" x14ac:dyDescent="0.25">
      <c r="A155" s="3">
        <v>43104</v>
      </c>
      <c r="B155" t="s">
        <v>16</v>
      </c>
      <c r="C155" t="s">
        <v>17</v>
      </c>
      <c r="D155">
        <f>SUM(INDEX($D$3:$E154,MATCH(LOOKUP(,-1/($C$3:$C154=C155),$A$3:$A154),$A$3:$A154,0),0))+INDEX($G$3:$G154,MATCH(LOOKUP(,-1/($C$3:$C154=C155),$A$3:$A154),$A$3:$A154,0))</f>
        <v>8531</v>
      </c>
      <c r="E155">
        <v>0</v>
      </c>
      <c r="F155">
        <f>SUM(Таблица1[[#This Row],[Показание счетчика Мч на начало смены]:[Показание счетчика Мч]])</f>
        <v>8531</v>
      </c>
      <c r="G155" s="4">
        <v>0</v>
      </c>
    </row>
    <row r="156" spans="1:7" x14ac:dyDescent="0.25">
      <c r="A156" s="3">
        <v>43104</v>
      </c>
      <c r="B156" t="s">
        <v>16</v>
      </c>
      <c r="C156" t="s">
        <v>18</v>
      </c>
      <c r="D156">
        <f>SUM(INDEX($D$3:$E155,MATCH(LOOKUP(,-1/($C$3:$C155=C156),$A$3:$A155),$A$3:$A155,0),0))+INDEX($G$3:$G155,MATCH(LOOKUP(,-1/($C$3:$C155=C156),$A$3:$A155),$A$3:$A155,0))</f>
        <v>8531</v>
      </c>
      <c r="E156">
        <v>2</v>
      </c>
      <c r="F156">
        <f>SUM(Таблица1[[#This Row],[Показание счетчика Мч на начало смены]:[Показание счетчика Мч]])</f>
        <v>8533</v>
      </c>
      <c r="G156" s="4">
        <v>5</v>
      </c>
    </row>
    <row r="157" spans="1:7" x14ac:dyDescent="0.25">
      <c r="A157" s="3">
        <v>43104</v>
      </c>
      <c r="B157" t="s">
        <v>16</v>
      </c>
      <c r="C157" t="s">
        <v>19</v>
      </c>
      <c r="D157">
        <f>SUM(INDEX($D$3:$E156,MATCH(LOOKUP(,-1/($C$3:$C156=C157),$A$3:$A156),$A$3:$A156,0),0))+INDEX($G$3:$G156,MATCH(LOOKUP(,-1/($C$3:$C156=C157),$A$3:$A156),$A$3:$A156,0))</f>
        <v>8531</v>
      </c>
      <c r="E157">
        <v>0</v>
      </c>
      <c r="F157">
        <f>SUM(Таблица1[[#This Row],[Показание счетчика Мч на начало смены]:[Показание счетчика Мч]])</f>
        <v>8531</v>
      </c>
      <c r="G157" s="4">
        <v>0</v>
      </c>
    </row>
    <row r="158" spans="1:7" x14ac:dyDescent="0.25">
      <c r="A158" s="3">
        <v>43104</v>
      </c>
      <c r="B158" t="s">
        <v>16</v>
      </c>
      <c r="C158" t="s">
        <v>20</v>
      </c>
      <c r="D158">
        <f>SUM(INDEX($D$3:$E157,MATCH(LOOKUP(,-1/($C$3:$C157=C158),$A$3:$A157),$A$3:$A157,0),0))+INDEX($G$3:$G157,MATCH(LOOKUP(,-1/($C$3:$C157=C158),$A$3:$A157),$A$3:$A157,0))</f>
        <v>8531</v>
      </c>
      <c r="E158">
        <v>2</v>
      </c>
      <c r="F158">
        <f>SUM(Таблица1[[#This Row],[Показание счетчика Мч на начало смены]:[Показание счетчика Мч]])</f>
        <v>8533</v>
      </c>
      <c r="G158" s="4">
        <v>2</v>
      </c>
    </row>
    <row r="159" spans="1:7" x14ac:dyDescent="0.25">
      <c r="A159" s="3">
        <v>43104</v>
      </c>
      <c r="B159" t="s">
        <v>16</v>
      </c>
      <c r="C159" t="s">
        <v>21</v>
      </c>
      <c r="D159">
        <f>SUM(INDEX($D$3:$E158,MATCH(LOOKUP(,-1/($C$3:$C158=C159),$A$3:$A158),$A$3:$A158,0),0))+INDEX($G$3:$G158,MATCH(LOOKUP(,-1/($C$3:$C158=C159),$A$3:$A158),$A$3:$A158,0))</f>
        <v>8531</v>
      </c>
      <c r="E159">
        <v>2</v>
      </c>
      <c r="F159">
        <f>SUM(Таблица1[[#This Row],[Показание счетчика Мч на начало смены]:[Показание счетчика Мч]])</f>
        <v>8533</v>
      </c>
      <c r="G159" s="4">
        <v>0</v>
      </c>
    </row>
    <row r="160" spans="1:7" x14ac:dyDescent="0.25">
      <c r="A160" s="3">
        <v>43104</v>
      </c>
      <c r="B160" t="s">
        <v>22</v>
      </c>
      <c r="C160" t="s">
        <v>23</v>
      </c>
      <c r="D160">
        <f>SUM(INDEX($D$3:$E159,MATCH(LOOKUP(,-1/($C$3:$C159=C160),$A$3:$A159),$A$3:$A159,0),0))+INDEX($G$3:$G159,MATCH(LOOKUP(,-1/($C$3:$C159=C160),$A$3:$A159),$A$3:$A159,0))</f>
        <v>8531</v>
      </c>
      <c r="E160">
        <v>1</v>
      </c>
      <c r="F160">
        <f>SUM(Таблица1[[#This Row],[Показание счетчика Мч на начало смены]:[Показание счетчика Мч]])</f>
        <v>8532</v>
      </c>
      <c r="G160" s="4">
        <v>7</v>
      </c>
    </row>
    <row r="161" spans="1:7" x14ac:dyDescent="0.25">
      <c r="A161" s="3">
        <v>43104</v>
      </c>
      <c r="B161" t="s">
        <v>22</v>
      </c>
      <c r="C161" t="s">
        <v>24</v>
      </c>
      <c r="D161">
        <f>SUM(INDEX($D$3:$E160,MATCH(LOOKUP(,-1/($C$3:$C160=C161),$A$3:$A160),$A$3:$A160,0),0))+INDEX($G$3:$G160,MATCH(LOOKUP(,-1/($C$3:$C160=C161),$A$3:$A160),$A$3:$A160,0))</f>
        <v>8531</v>
      </c>
      <c r="E161">
        <v>0</v>
      </c>
      <c r="F161">
        <f>SUM(Таблица1[[#This Row],[Показание счетчика Мч на начало смены]:[Показание счетчика Мч]])</f>
        <v>8531</v>
      </c>
      <c r="G161" s="4">
        <v>0</v>
      </c>
    </row>
    <row r="162" spans="1:7" x14ac:dyDescent="0.25">
      <c r="A162" s="3">
        <v>43104</v>
      </c>
      <c r="B162" t="s">
        <v>22</v>
      </c>
      <c r="C162" t="s">
        <v>25</v>
      </c>
      <c r="D162">
        <f>SUM(INDEX($D$3:$E161,MATCH(LOOKUP(,-1/($C$3:$C161=C162),$A$3:$A161),$A$3:$A161,0),0))+INDEX($G$3:$G161,MATCH(LOOKUP(,-1/($C$3:$C161=C162),$A$3:$A161),$A$3:$A161,0))</f>
        <v>8531</v>
      </c>
      <c r="E162">
        <v>0</v>
      </c>
      <c r="F162">
        <f>SUM(Таблица1[[#This Row],[Показание счетчика Мч на начало смены]:[Показание счетчика Мч]])</f>
        <v>8531</v>
      </c>
      <c r="G162" s="4">
        <v>0</v>
      </c>
    </row>
    <row r="163" spans="1:7" x14ac:dyDescent="0.25">
      <c r="A163" s="3">
        <v>43104</v>
      </c>
      <c r="B163" t="s">
        <v>22</v>
      </c>
      <c r="C163" t="s">
        <v>26</v>
      </c>
      <c r="D163">
        <f>SUM(INDEX($D$3:$E162,MATCH(LOOKUP(,-1/($C$3:$C162=C163),$A$3:$A162),$A$3:$A162,0),0))+INDEX($G$3:$G162,MATCH(LOOKUP(,-1/($C$3:$C162=C163),$A$3:$A162),$A$3:$A162,0))</f>
        <v>8531</v>
      </c>
      <c r="E163">
        <v>7</v>
      </c>
      <c r="F163">
        <f>SUM(Таблица1[[#This Row],[Показание счетчика Мч на начало смены]:[Показание счетчика Мч]])</f>
        <v>8538</v>
      </c>
      <c r="G163" s="4">
        <v>0</v>
      </c>
    </row>
    <row r="164" spans="1:7" x14ac:dyDescent="0.25">
      <c r="A164" s="3">
        <v>43104</v>
      </c>
      <c r="B164" t="s">
        <v>22</v>
      </c>
      <c r="C164" t="s">
        <v>27</v>
      </c>
      <c r="D164">
        <f>SUM(INDEX($D$3:$E163,MATCH(LOOKUP(,-1/($C$3:$C163=C164),$A$3:$A163),$A$3:$A163,0),0))+INDEX($G$3:$G163,MATCH(LOOKUP(,-1/($C$3:$C163=C164),$A$3:$A163),$A$3:$A163,0))</f>
        <v>8531</v>
      </c>
      <c r="E164">
        <v>0</v>
      </c>
      <c r="F164">
        <f>SUM(Таблица1[[#This Row],[Показание счетчика Мч на начало смены]:[Показание счетчика Мч]])</f>
        <v>8531</v>
      </c>
      <c r="G164" s="4">
        <v>0</v>
      </c>
    </row>
    <row r="165" spans="1:7" x14ac:dyDescent="0.25">
      <c r="A165" s="3">
        <v>43104</v>
      </c>
      <c r="B165" t="s">
        <v>22</v>
      </c>
      <c r="C165" t="s">
        <v>28</v>
      </c>
      <c r="D165">
        <f>SUM(INDEX($D$3:$E164,MATCH(LOOKUP(,-1/($C$3:$C164=C165),$A$3:$A164),$A$3:$A164,0),0))+INDEX($G$3:$G164,MATCH(LOOKUP(,-1/($C$3:$C164=C165),$A$3:$A164),$A$3:$A164,0))</f>
        <v>8531</v>
      </c>
      <c r="E165">
        <v>0</v>
      </c>
      <c r="F165">
        <f>SUM(Таблица1[[#This Row],[Показание счетчика Мч на начало смены]:[Показание счетчика Мч]])</f>
        <v>8531</v>
      </c>
      <c r="G165" s="4">
        <v>0</v>
      </c>
    </row>
    <row r="166" spans="1:7" x14ac:dyDescent="0.25">
      <c r="A166" s="3">
        <v>43104</v>
      </c>
      <c r="B166" t="s">
        <v>22</v>
      </c>
      <c r="C166" t="s">
        <v>29</v>
      </c>
      <c r="D166">
        <f>SUM(INDEX($D$3:$E165,MATCH(LOOKUP(,-1/($C$3:$C165=C166),$A$3:$A165),$A$3:$A165,0),0))+INDEX($G$3:$G165,MATCH(LOOKUP(,-1/($C$3:$C165=C166),$A$3:$A165),$A$3:$A165,0))</f>
        <v>8531</v>
      </c>
      <c r="E166">
        <v>0</v>
      </c>
      <c r="F166">
        <f>SUM(Таблица1[[#This Row],[Показание счетчика Мч на начало смены]:[Показание счетчика Мч]])</f>
        <v>8531</v>
      </c>
      <c r="G166" s="4">
        <v>0</v>
      </c>
    </row>
    <row r="167" spans="1:7" x14ac:dyDescent="0.25">
      <c r="A167" s="3">
        <v>43104</v>
      </c>
      <c r="B167" t="s">
        <v>22</v>
      </c>
      <c r="C167" t="s">
        <v>30</v>
      </c>
      <c r="D167">
        <f>SUM(INDEX($D$3:$E166,MATCH(LOOKUP(,-1/($C$3:$C166=C167),$A$3:$A166),$A$3:$A166,0),0))+INDEX($G$3:$G166,MATCH(LOOKUP(,-1/($C$3:$C166=C167),$A$3:$A166),$A$3:$A166,0))</f>
        <v>8531</v>
      </c>
      <c r="E167">
        <v>0</v>
      </c>
      <c r="F167">
        <f>SUM(Таблица1[[#This Row],[Показание счетчика Мч на начало смены]:[Показание счетчика Мч]])</f>
        <v>8531</v>
      </c>
      <c r="G167" s="4">
        <v>0</v>
      </c>
    </row>
    <row r="168" spans="1:7" x14ac:dyDescent="0.25">
      <c r="A168" s="3">
        <v>43104</v>
      </c>
      <c r="B168" t="s">
        <v>31</v>
      </c>
      <c r="C168" t="s">
        <v>32</v>
      </c>
      <c r="D168">
        <f>SUM(INDEX($D$3:$E167,MATCH(LOOKUP(,-1/($C$3:$C167=C168),$A$3:$A167),$A$3:$A167,0),0))+INDEX($G$3:$G167,MATCH(LOOKUP(,-1/($C$3:$C167=C168),$A$3:$A167),$A$3:$A167,0))</f>
        <v>8531</v>
      </c>
      <c r="E168">
        <v>7</v>
      </c>
      <c r="F168">
        <f>SUM(Таблица1[[#This Row],[Показание счетчика Мч на начало смены]:[Показание счетчика Мч]])</f>
        <v>8538</v>
      </c>
      <c r="G168" s="4">
        <v>4</v>
      </c>
    </row>
    <row r="169" spans="1:7" x14ac:dyDescent="0.25">
      <c r="A169" s="3">
        <v>43104</v>
      </c>
      <c r="B169" t="s">
        <v>31</v>
      </c>
      <c r="C169" t="s">
        <v>33</v>
      </c>
      <c r="D169">
        <f>SUM(INDEX($D$3:$E168,MATCH(LOOKUP(,-1/($C$3:$C168=C169),$A$3:$A168),$A$3:$A168,0),0))+INDEX($G$3:$G168,MATCH(LOOKUP(,-1/($C$3:$C168=C169),$A$3:$A168),$A$3:$A168,0))</f>
        <v>8531</v>
      </c>
      <c r="E169">
        <v>9</v>
      </c>
      <c r="F169">
        <f>SUM(Таблица1[[#This Row],[Показание счетчика Мч на начало смены]:[Показание счетчика Мч]])</f>
        <v>8540</v>
      </c>
      <c r="G169" s="4">
        <v>5</v>
      </c>
    </row>
    <row r="170" spans="1:7" x14ac:dyDescent="0.25">
      <c r="A170" s="3">
        <v>43104</v>
      </c>
      <c r="B170" t="s">
        <v>31</v>
      </c>
      <c r="C170" t="s">
        <v>34</v>
      </c>
      <c r="D170">
        <f>SUM(INDEX($D$3:$E169,MATCH(LOOKUP(,-1/($C$3:$C169=C170),$A$3:$A169),$A$3:$A169,0),0))+INDEX($G$3:$G169,MATCH(LOOKUP(,-1/($C$3:$C169=C170),$A$3:$A169),$A$3:$A169,0))</f>
        <v>8531</v>
      </c>
      <c r="E170">
        <v>7</v>
      </c>
      <c r="F170">
        <f>SUM(Таблица1[[#This Row],[Показание счетчика Мч на начало смены]:[Показание счетчика Мч]])</f>
        <v>8538</v>
      </c>
      <c r="G170" s="4">
        <v>0</v>
      </c>
    </row>
    <row r="171" spans="1:7" x14ac:dyDescent="0.25">
      <c r="A171" s="3">
        <v>43104</v>
      </c>
      <c r="B171" t="s">
        <v>31</v>
      </c>
      <c r="C171" t="s">
        <v>35</v>
      </c>
      <c r="D171">
        <f>SUM(INDEX($D$3:$E170,MATCH(LOOKUP(,-1/($C$3:$C170=C171),$A$3:$A170),$A$3:$A170,0),0))+INDEX($G$3:$G170,MATCH(LOOKUP(,-1/($C$3:$C170=C171),$A$3:$A170),$A$3:$A170,0))</f>
        <v>8531</v>
      </c>
      <c r="E171">
        <v>6</v>
      </c>
      <c r="F171">
        <f>SUM(Таблица1[[#This Row],[Показание счетчика Мч на начало смены]:[Показание счетчика Мч]])</f>
        <v>8537</v>
      </c>
      <c r="G171" s="4">
        <v>0</v>
      </c>
    </row>
    <row r="172" spans="1:7" x14ac:dyDescent="0.25">
      <c r="A172" s="3">
        <v>43104</v>
      </c>
      <c r="B172" t="s">
        <v>31</v>
      </c>
      <c r="C172" t="s">
        <v>36</v>
      </c>
      <c r="D172">
        <f>SUM(INDEX($D$3:$E171,MATCH(LOOKUP(,-1/($C$3:$C171=C172),$A$3:$A171),$A$3:$A171,0),0))+INDEX($G$3:$G171,MATCH(LOOKUP(,-1/($C$3:$C171=C172),$A$3:$A171),$A$3:$A171,0))</f>
        <v>8531</v>
      </c>
      <c r="E172">
        <v>7</v>
      </c>
      <c r="F172">
        <f>SUM(Таблица1[[#This Row],[Показание счетчика Мч на начало смены]:[Показание счетчика Мч]])</f>
        <v>8538</v>
      </c>
      <c r="G172" s="4">
        <v>5</v>
      </c>
    </row>
    <row r="173" spans="1:7" x14ac:dyDescent="0.25">
      <c r="A173" s="3">
        <v>43104</v>
      </c>
      <c r="B173" t="s">
        <v>31</v>
      </c>
      <c r="C173" t="s">
        <v>37</v>
      </c>
      <c r="D173">
        <f>SUM(INDEX($D$3:$E172,MATCH(LOOKUP(,-1/($C$3:$C172=C173),$A$3:$A172),$A$3:$A172,0),0))+INDEX($G$3:$G172,MATCH(LOOKUP(,-1/($C$3:$C172=C173),$A$3:$A172),$A$3:$A172,0))</f>
        <v>8531</v>
      </c>
      <c r="E173">
        <v>0</v>
      </c>
      <c r="F173">
        <f>SUM(Таблица1[[#This Row],[Показание счетчика Мч на начало смены]:[Показание счетчика Мч]])</f>
        <v>8531</v>
      </c>
      <c r="G173" s="4">
        <v>7</v>
      </c>
    </row>
    <row r="174" spans="1:7" x14ac:dyDescent="0.25">
      <c r="A174" s="3">
        <v>43104</v>
      </c>
      <c r="B174" t="s">
        <v>31</v>
      </c>
      <c r="C174" t="s">
        <v>38</v>
      </c>
      <c r="D174">
        <f>SUM(INDEX($D$3:$E173,MATCH(LOOKUP(,-1/($C$3:$C173=C174),$A$3:$A173),$A$3:$A173,0),0))+INDEX($G$3:$G173,MATCH(LOOKUP(,-1/($C$3:$C173=C174),$A$3:$A173),$A$3:$A173,0))</f>
        <v>8531</v>
      </c>
      <c r="E174">
        <v>0</v>
      </c>
      <c r="F174">
        <f>SUM(Таблица1[[#This Row],[Показание счетчика Мч на начало смены]:[Показание счетчика Мч]])</f>
        <v>8531</v>
      </c>
      <c r="G174" s="4">
        <v>0</v>
      </c>
    </row>
    <row r="175" spans="1:7" x14ac:dyDescent="0.25">
      <c r="A175" s="3">
        <v>43104</v>
      </c>
      <c r="B175" t="s">
        <v>31</v>
      </c>
      <c r="C175" t="s">
        <v>39</v>
      </c>
      <c r="D175">
        <f>SUM(INDEX($D$3:$E174,MATCH(LOOKUP(,-1/($C$3:$C174=C175),$A$3:$A174),$A$3:$A174,0),0))+INDEX($G$3:$G174,MATCH(LOOKUP(,-1/($C$3:$C174=C175),$A$3:$A174),$A$3:$A174,0))</f>
        <v>8531</v>
      </c>
      <c r="E175">
        <v>0</v>
      </c>
      <c r="F175">
        <f>SUM(Таблица1[[#This Row],[Показание счетчика Мч на начало смены]:[Показание счетчика Мч]])</f>
        <v>8531</v>
      </c>
      <c r="G175" s="4">
        <v>0</v>
      </c>
    </row>
    <row r="176" spans="1:7" x14ac:dyDescent="0.25">
      <c r="A176" s="3">
        <v>43104</v>
      </c>
      <c r="B176" t="s">
        <v>31</v>
      </c>
      <c r="C176" t="s">
        <v>40</v>
      </c>
      <c r="D176">
        <f>SUM(INDEX($D$3:$E175,MATCH(LOOKUP(,-1/($C$3:$C175=C176),$A$3:$A175),$A$3:$A175,0),0))+INDEX($G$3:$G175,MATCH(LOOKUP(,-1/($C$3:$C175=C176),$A$3:$A175),$A$3:$A175,0))</f>
        <v>8531</v>
      </c>
      <c r="E176">
        <v>0</v>
      </c>
      <c r="F176">
        <f>SUM(Таблица1[[#This Row],[Показание счетчика Мч на начало смены]:[Показание счетчика Мч]])</f>
        <v>8531</v>
      </c>
      <c r="G176" s="4">
        <v>0</v>
      </c>
    </row>
    <row r="177" spans="1:7" x14ac:dyDescent="0.25">
      <c r="A177" s="3">
        <v>43104</v>
      </c>
      <c r="B177" t="s">
        <v>31</v>
      </c>
      <c r="C177" t="s">
        <v>41</v>
      </c>
      <c r="D177">
        <f>SUM(INDEX($D$3:$E176,MATCH(LOOKUP(,-1/($C$3:$C176=C177),$A$3:$A176),$A$3:$A176,0),0))+INDEX($G$3:$G176,MATCH(LOOKUP(,-1/($C$3:$C176=C177),$A$3:$A176),$A$3:$A176,0))</f>
        <v>8531</v>
      </c>
      <c r="E177">
        <v>5</v>
      </c>
      <c r="F177">
        <f>SUM(Таблица1[[#This Row],[Показание счетчика Мч на начало смены]:[Показание счетчика Мч]])</f>
        <v>8536</v>
      </c>
      <c r="G177" s="4">
        <v>0</v>
      </c>
    </row>
    <row r="178" spans="1:7" x14ac:dyDescent="0.25">
      <c r="A178" s="3">
        <v>43104</v>
      </c>
      <c r="B178" t="s">
        <v>31</v>
      </c>
      <c r="C178" t="s">
        <v>42</v>
      </c>
      <c r="D178">
        <f>SUM(INDEX($D$3:$E177,MATCH(LOOKUP(,-1/($C$3:$C177=C178),$A$3:$A177),$A$3:$A177,0),0))+INDEX($G$3:$G177,MATCH(LOOKUP(,-1/($C$3:$C177=C178),$A$3:$A177),$A$3:$A177,0))</f>
        <v>8531</v>
      </c>
      <c r="E178">
        <v>0</v>
      </c>
      <c r="F178">
        <f>SUM(Таблица1[[#This Row],[Показание счетчика Мч на начало смены]:[Показание счетчика Мч]])</f>
        <v>8531</v>
      </c>
      <c r="G178" s="4">
        <v>0</v>
      </c>
    </row>
    <row r="179" spans="1:7" x14ac:dyDescent="0.25">
      <c r="A179" s="3">
        <v>43104</v>
      </c>
      <c r="B179" t="s">
        <v>43</v>
      </c>
      <c r="C179" t="s">
        <v>44</v>
      </c>
      <c r="D179">
        <f>SUM(INDEX($D$3:$E178,MATCH(LOOKUP(,-1/($C$3:$C178=C179),$A$3:$A178),$A$3:$A178,0),0))+INDEX($G$3:$G178,MATCH(LOOKUP(,-1/($C$3:$C178=C179),$A$3:$A178),$A$3:$A178,0))</f>
        <v>8531</v>
      </c>
      <c r="E179">
        <v>1</v>
      </c>
      <c r="F179">
        <f>SUM(Таблица1[[#This Row],[Показание счетчика Мч на начало смены]:[Показание счетчика Мч]])</f>
        <v>8532</v>
      </c>
      <c r="G179" s="4">
        <v>7</v>
      </c>
    </row>
    <row r="180" spans="1:7" x14ac:dyDescent="0.25">
      <c r="A180" s="3">
        <v>43104</v>
      </c>
      <c r="B180" t="s">
        <v>43</v>
      </c>
      <c r="C180" t="s">
        <v>45</v>
      </c>
      <c r="D180">
        <f>SUM(INDEX($D$3:$E179,MATCH(LOOKUP(,-1/($C$3:$C179=C180),$A$3:$A179),$A$3:$A179,0),0))+INDEX($G$3:$G179,MATCH(LOOKUP(,-1/($C$3:$C179=C180),$A$3:$A179),$A$3:$A179,0))</f>
        <v>8531</v>
      </c>
      <c r="E180">
        <v>0</v>
      </c>
      <c r="F180">
        <f>SUM(Таблица1[[#This Row],[Показание счетчика Мч на начало смены]:[Показание счетчика Мч]])</f>
        <v>8531</v>
      </c>
      <c r="G180" s="4">
        <v>0</v>
      </c>
    </row>
    <row r="181" spans="1:7" x14ac:dyDescent="0.25">
      <c r="A181" s="3">
        <v>43104</v>
      </c>
      <c r="B181" t="s">
        <v>43</v>
      </c>
      <c r="C181" t="s">
        <v>46</v>
      </c>
      <c r="D181">
        <f>SUM(INDEX($D$3:$E180,MATCH(LOOKUP(,-1/($C$3:$C180=C181),$A$3:$A180),$A$3:$A180,0),0))+INDEX($G$3:$G180,MATCH(LOOKUP(,-1/($C$3:$C180=C181),$A$3:$A180),$A$3:$A180,0))</f>
        <v>8531</v>
      </c>
      <c r="E181">
        <v>7</v>
      </c>
      <c r="F181">
        <f>SUM(Таблица1[[#This Row],[Показание счетчика Мч на начало смены]:[Показание счетчика Мч]])</f>
        <v>8538</v>
      </c>
      <c r="G181" s="4">
        <v>7</v>
      </c>
    </row>
    <row r="182" spans="1:7" x14ac:dyDescent="0.25">
      <c r="A182" s="3">
        <v>43104</v>
      </c>
      <c r="B182" t="s">
        <v>43</v>
      </c>
      <c r="C182" t="s">
        <v>47</v>
      </c>
      <c r="D182">
        <f>SUM(INDEX($D$3:$E181,MATCH(LOOKUP(,-1/($C$3:$C181=C182),$A$3:$A181),$A$3:$A181,0),0))+INDEX($G$3:$G181,MATCH(LOOKUP(,-1/($C$3:$C181=C182),$A$3:$A181),$A$3:$A181,0))</f>
        <v>8531</v>
      </c>
      <c r="E182">
        <v>0</v>
      </c>
      <c r="F182">
        <f>SUM(Таблица1[[#This Row],[Показание счетчика Мч на начало смены]:[Показание счетчика Мч]])</f>
        <v>8531</v>
      </c>
      <c r="G182" s="4">
        <v>0</v>
      </c>
    </row>
    <row r="183" spans="1:7" x14ac:dyDescent="0.25">
      <c r="A183" s="3">
        <v>43104</v>
      </c>
      <c r="B183" t="s">
        <v>43</v>
      </c>
      <c r="C183" t="s">
        <v>48</v>
      </c>
      <c r="D183">
        <f>SUM(INDEX($D$3:$E182,MATCH(LOOKUP(,-1/($C$3:$C182=C183),$A$3:$A182),$A$3:$A182,0),0))+INDEX($G$3:$G182,MATCH(LOOKUP(,-1/($C$3:$C182=C183),$A$3:$A182),$A$3:$A182,0))</f>
        <v>8531</v>
      </c>
      <c r="E183">
        <v>9</v>
      </c>
      <c r="F183">
        <f>SUM(Таблица1[[#This Row],[Показание счетчика Мч на начало смены]:[Показание счетчика Мч]])</f>
        <v>8540</v>
      </c>
      <c r="G183" s="4">
        <v>6</v>
      </c>
    </row>
    <row r="184" spans="1:7" x14ac:dyDescent="0.25">
      <c r="A184" s="3">
        <v>43104</v>
      </c>
      <c r="B184" t="s">
        <v>43</v>
      </c>
      <c r="C184" t="s">
        <v>49</v>
      </c>
      <c r="D184">
        <f>SUM(INDEX($D$3:$E183,MATCH(LOOKUP(,-1/($C$3:$C183=C184),$A$3:$A183),$A$3:$A183,0),0))+INDEX($G$3:$G183,MATCH(LOOKUP(,-1/($C$3:$C183=C184),$A$3:$A183),$A$3:$A183,0))</f>
        <v>8531</v>
      </c>
      <c r="E184">
        <v>0</v>
      </c>
      <c r="F184">
        <f>SUM(Таблица1[[#This Row],[Показание счетчика Мч на начало смены]:[Показание счетчика Мч]])</f>
        <v>8531</v>
      </c>
      <c r="G184" s="4">
        <v>0</v>
      </c>
    </row>
    <row r="185" spans="1:7" x14ac:dyDescent="0.25">
      <c r="A185" s="3">
        <v>43104</v>
      </c>
      <c r="B185" t="s">
        <v>43</v>
      </c>
      <c r="C185" t="s">
        <v>50</v>
      </c>
      <c r="D185">
        <f>SUM(INDEX($D$3:$E184,MATCH(LOOKUP(,-1/($C$3:$C184=C185),$A$3:$A184),$A$3:$A184,0),0))+INDEX($G$3:$G184,MATCH(LOOKUP(,-1/($C$3:$C184=C185),$A$3:$A184),$A$3:$A184,0))</f>
        <v>8531</v>
      </c>
      <c r="E185">
        <v>0</v>
      </c>
      <c r="F185">
        <f>SUM(Таблица1[[#This Row],[Показание счетчика Мч на начало смены]:[Показание счетчика Мч]])</f>
        <v>8531</v>
      </c>
      <c r="G185" s="4">
        <v>0</v>
      </c>
    </row>
    <row r="186" spans="1:7" x14ac:dyDescent="0.25">
      <c r="A186" s="3">
        <v>43104</v>
      </c>
      <c r="B186" t="s">
        <v>43</v>
      </c>
      <c r="C186" t="s">
        <v>51</v>
      </c>
      <c r="D186">
        <f>SUM(INDEX($D$3:$E185,MATCH(LOOKUP(,-1/($C$3:$C185=C186),$A$3:$A185),$A$3:$A185,0),0))+INDEX($G$3:$G185,MATCH(LOOKUP(,-1/($C$3:$C185=C186),$A$3:$A185),$A$3:$A185,0))</f>
        <v>8531</v>
      </c>
      <c r="E186">
        <v>0</v>
      </c>
      <c r="F186">
        <f>SUM(Таблица1[[#This Row],[Показание счетчика Мч на начало смены]:[Показание счетчика Мч]])</f>
        <v>8531</v>
      </c>
      <c r="G186" s="4">
        <v>0</v>
      </c>
    </row>
    <row r="187" spans="1:7" x14ac:dyDescent="0.25">
      <c r="A187" s="3">
        <v>43104</v>
      </c>
      <c r="B187" t="s">
        <v>43</v>
      </c>
      <c r="C187" t="s">
        <v>52</v>
      </c>
      <c r="D187">
        <f>SUM(INDEX($D$3:$E186,MATCH(LOOKUP(,-1/($C$3:$C186=C187),$A$3:$A186),$A$3:$A186,0),0))+INDEX($G$3:$G186,MATCH(LOOKUP(,-1/($C$3:$C186=C187),$A$3:$A186),$A$3:$A186,0))</f>
        <v>8531</v>
      </c>
      <c r="E187">
        <v>0</v>
      </c>
      <c r="F187">
        <f>SUM(Таблица1[[#This Row],[Показание счетчика Мч на начало смены]:[Показание счетчика Мч]])</f>
        <v>8531</v>
      </c>
      <c r="G187" s="4">
        <v>1</v>
      </c>
    </row>
    <row r="188" spans="1:7" x14ac:dyDescent="0.25">
      <c r="A188" s="3">
        <v>43104</v>
      </c>
      <c r="B188" t="s">
        <v>53</v>
      </c>
      <c r="C188" t="s">
        <v>54</v>
      </c>
      <c r="D188">
        <f>SUM(INDEX($D$3:$E187,MATCH(LOOKUP(,-1/($C$3:$C187=C188),$A$3:$A187),$A$3:$A187,0),0))+INDEX($G$3:$G187,MATCH(LOOKUP(,-1/($C$3:$C187=C188),$A$3:$A187),$A$3:$A187,0))</f>
        <v>8531</v>
      </c>
      <c r="E188">
        <v>0</v>
      </c>
      <c r="F188">
        <f>SUM(Таблица1[[#This Row],[Показание счетчика Мч на начало смены]:[Показание счетчика Мч]])</f>
        <v>8531</v>
      </c>
      <c r="G188" s="4"/>
    </row>
    <row r="189" spans="1:7" x14ac:dyDescent="0.25">
      <c r="A189" s="3">
        <v>43104</v>
      </c>
      <c r="B189" t="s">
        <v>53</v>
      </c>
      <c r="C189" t="s">
        <v>55</v>
      </c>
      <c r="D189">
        <f>SUM(INDEX($D$3:$E188,MATCH(LOOKUP(,-1/($C$3:$C188=C189),$A$3:$A188),$A$3:$A188,0),0))+INDEX($G$3:$G188,MATCH(LOOKUP(,-1/($C$3:$C188=C189),$A$3:$A188),$A$3:$A188,0))</f>
        <v>8531</v>
      </c>
      <c r="E189">
        <v>2</v>
      </c>
      <c r="F189">
        <f>SUM(Таблица1[[#This Row],[Показание счетчика Мч на начало смены]:[Показание счетчика Мч]])</f>
        <v>8533</v>
      </c>
      <c r="G189" s="4">
        <v>0</v>
      </c>
    </row>
    <row r="190" spans="1:7" x14ac:dyDescent="0.25">
      <c r="A190" s="3">
        <v>43104</v>
      </c>
      <c r="B190" t="s">
        <v>56</v>
      </c>
      <c r="C190" t="s">
        <v>57</v>
      </c>
      <c r="D190">
        <f>SUM(INDEX($D$3:$E189,MATCH(LOOKUP(,-1/($C$3:$C189=C190),$A$3:$A189),$A$3:$A189,0),0))+INDEX($G$3:$G189,MATCH(LOOKUP(,-1/($C$3:$C189=C190),$A$3:$A189),$A$3:$A189,0))</f>
        <v>8531</v>
      </c>
      <c r="E190">
        <v>0</v>
      </c>
      <c r="F190">
        <f>SUM(Таблица1[[#This Row],[Показание счетчика Мч на начало смены]:[Показание счетчика Мч]])</f>
        <v>8531</v>
      </c>
      <c r="G190" s="4">
        <v>0</v>
      </c>
    </row>
    <row r="191" spans="1:7" x14ac:dyDescent="0.25">
      <c r="A191" s="3">
        <v>43104</v>
      </c>
      <c r="B191" t="s">
        <v>56</v>
      </c>
      <c r="C191" t="s">
        <v>58</v>
      </c>
      <c r="D191">
        <f>SUM(INDEX($D$3:$E190,MATCH(LOOKUP(,-1/($C$3:$C190=C191),$A$3:$A190),$A$3:$A190,0),0))+INDEX($G$3:$G190,MATCH(LOOKUP(,-1/($C$3:$C190=C191),$A$3:$A190),$A$3:$A190,0))</f>
        <v>8531</v>
      </c>
      <c r="E191">
        <v>4</v>
      </c>
      <c r="F191">
        <f>SUM(Таблица1[[#This Row],[Показание счетчика Мч на начало смены]:[Показание счетчика Мч]])</f>
        <v>8535</v>
      </c>
      <c r="G191" s="4">
        <v>0</v>
      </c>
    </row>
    <row r="192" spans="1:7" x14ac:dyDescent="0.25">
      <c r="A192" s="3">
        <v>43104</v>
      </c>
      <c r="B192" t="s">
        <v>59</v>
      </c>
      <c r="C192" t="s">
        <v>60</v>
      </c>
      <c r="D192">
        <f>SUM(INDEX($D$3:$E191,MATCH(LOOKUP(,-1/($C$3:$C191=C192),$A$3:$A191),$A$3:$A191,0),0))+INDEX($G$3:$G191,MATCH(LOOKUP(,-1/($C$3:$C191=C192),$A$3:$A191),$A$3:$A191,0))</f>
        <v>8531</v>
      </c>
      <c r="E192">
        <v>0</v>
      </c>
      <c r="F192">
        <f>SUM(Таблица1[[#This Row],[Показание счетчика Мч на начало смены]:[Показание счетчика Мч]])</f>
        <v>8531</v>
      </c>
      <c r="G192" s="4">
        <v>7</v>
      </c>
    </row>
    <row r="193" spans="1:7" x14ac:dyDescent="0.25">
      <c r="A193" s="3">
        <v>43104</v>
      </c>
      <c r="B193" t="s">
        <v>59</v>
      </c>
      <c r="C193" t="s">
        <v>61</v>
      </c>
      <c r="D193">
        <f>SUM(INDEX($D$3:$E192,MATCH(LOOKUP(,-1/($C$3:$C192=C193),$A$3:$A192),$A$3:$A192,0),0))+INDEX($G$3:$G192,MATCH(LOOKUP(,-1/($C$3:$C192=C193),$A$3:$A192),$A$3:$A192,0))</f>
        <v>8531</v>
      </c>
      <c r="E193">
        <v>0</v>
      </c>
      <c r="F193">
        <f>SUM(Таблица1[[#This Row],[Показание счетчика Мч на начало смены]:[Показание счетчика Мч]])</f>
        <v>8531</v>
      </c>
      <c r="G193" s="4">
        <v>0</v>
      </c>
    </row>
    <row r="194" spans="1:7" x14ac:dyDescent="0.25">
      <c r="A194" s="3">
        <v>43104</v>
      </c>
      <c r="B194" t="s">
        <v>62</v>
      </c>
      <c r="C194" t="s">
        <v>63</v>
      </c>
      <c r="D194">
        <f>SUM(INDEX($D$3:$E193,MATCH(LOOKUP(,-1/($C$3:$C193=C194),$A$3:$A193),$A$3:$A193,0),0))+INDEX($G$3:$G193,MATCH(LOOKUP(,-1/($C$3:$C193=C194),$A$3:$A193),$A$3:$A193,0))</f>
        <v>8531</v>
      </c>
      <c r="E194">
        <v>0</v>
      </c>
      <c r="F194">
        <f>SUM(Таблица1[[#This Row],[Показание счетчика Мч на начало смены]:[Показание счетчика Мч]])</f>
        <v>8531</v>
      </c>
      <c r="G194" s="4">
        <v>5</v>
      </c>
    </row>
    <row r="195" spans="1:7" x14ac:dyDescent="0.25">
      <c r="A195" s="3">
        <v>43105</v>
      </c>
      <c r="B195" t="s">
        <v>7</v>
      </c>
      <c r="C195" t="s">
        <v>8</v>
      </c>
      <c r="D195">
        <f>SUM(INDEX($D$3:$E194,MATCH(LOOKUP(,-1/($C$3:$C194=C195),$A$3:$A194),$A$3:$A194,0),0))+INDEX($G$3:$G194,MATCH(LOOKUP(,-1/($C$3:$C194=C195),$A$3:$A194),$A$3:$A194,0))</f>
        <v>8537</v>
      </c>
      <c r="E195">
        <v>5</v>
      </c>
      <c r="F195">
        <f>SUM(Таблица1[[#This Row],[Показание счетчика Мч на начало смены]:[Показание счетчика Мч]])</f>
        <v>8542</v>
      </c>
      <c r="G195" s="4">
        <v>7</v>
      </c>
    </row>
    <row r="196" spans="1:7" x14ac:dyDescent="0.25">
      <c r="A196" s="3">
        <v>43105</v>
      </c>
      <c r="B196" t="s">
        <v>7</v>
      </c>
      <c r="C196" t="s">
        <v>9</v>
      </c>
      <c r="D196">
        <f>SUM(INDEX($D$3:$E195,MATCH(LOOKUP(,-1/($C$3:$C195=C196),$A$3:$A195),$A$3:$A195,0),0))+INDEX($G$3:$G195,MATCH(LOOKUP(,-1/($C$3:$C195=C196),$A$3:$A195),$A$3:$A195,0))</f>
        <v>8537</v>
      </c>
      <c r="E196">
        <v>0</v>
      </c>
      <c r="F196">
        <f>SUM(Таблица1[[#This Row],[Показание счетчика Мч на начало смены]:[Показание счетчика Мч]])</f>
        <v>8537</v>
      </c>
      <c r="G196" s="4">
        <v>0</v>
      </c>
    </row>
    <row r="197" spans="1:7" x14ac:dyDescent="0.25">
      <c r="A197" s="3">
        <v>43105</v>
      </c>
      <c r="B197" t="s">
        <v>7</v>
      </c>
      <c r="C197" t="s">
        <v>10</v>
      </c>
      <c r="D197">
        <f>SUM(INDEX($D$3:$E196,MATCH(LOOKUP(,-1/($C$3:$C196=C197),$A$3:$A196),$A$3:$A196,0),0))+INDEX($G$3:$G196,MATCH(LOOKUP(,-1/($C$3:$C196=C197),$A$3:$A196),$A$3:$A196,0))</f>
        <v>8537</v>
      </c>
      <c r="E197">
        <v>7</v>
      </c>
      <c r="F197">
        <f>SUM(Таблица1[[#This Row],[Показание счетчика Мч на начало смены]:[Показание счетчика Мч]])</f>
        <v>8544</v>
      </c>
      <c r="G197" s="4">
        <v>7</v>
      </c>
    </row>
    <row r="198" spans="1:7" x14ac:dyDescent="0.25">
      <c r="A198" s="3">
        <v>43105</v>
      </c>
      <c r="B198" t="s">
        <v>7</v>
      </c>
      <c r="C198" t="s">
        <v>11</v>
      </c>
      <c r="D198">
        <f>SUM(INDEX($D$3:$E197,MATCH(LOOKUP(,-1/($C$3:$C197=C198),$A$3:$A197),$A$3:$A197,0),0))+INDEX($G$3:$G197,MATCH(LOOKUP(,-1/($C$3:$C197=C198),$A$3:$A197),$A$3:$A197,0))</f>
        <v>8537</v>
      </c>
      <c r="E198">
        <v>8</v>
      </c>
      <c r="F198">
        <f>SUM(Таблица1[[#This Row],[Показание счетчика Мч на начало смены]:[Показание счетчика Мч]])</f>
        <v>8545</v>
      </c>
      <c r="G198" s="4">
        <v>6</v>
      </c>
    </row>
    <row r="199" spans="1:7" x14ac:dyDescent="0.25">
      <c r="A199" s="3">
        <v>43105</v>
      </c>
      <c r="B199" t="s">
        <v>7</v>
      </c>
      <c r="C199" t="s">
        <v>12</v>
      </c>
      <c r="D199">
        <f>SUM(INDEX($D$3:$E198,MATCH(LOOKUP(,-1/($C$3:$C198=C199),$A$3:$A198),$A$3:$A198,0),0))+INDEX($G$3:$G198,MATCH(LOOKUP(,-1/($C$3:$C198=C199),$A$3:$A198),$A$3:$A198,0))</f>
        <v>8537</v>
      </c>
      <c r="E199">
        <v>0</v>
      </c>
      <c r="F199">
        <f>SUM(Таблица1[[#This Row],[Показание счетчика Мч на начало смены]:[Показание счетчика Мч]])</f>
        <v>8537</v>
      </c>
      <c r="G199" s="4">
        <v>0</v>
      </c>
    </row>
    <row r="200" spans="1:7" x14ac:dyDescent="0.25">
      <c r="A200" s="3">
        <v>43105</v>
      </c>
      <c r="B200" t="s">
        <v>7</v>
      </c>
      <c r="C200" t="s">
        <v>13</v>
      </c>
      <c r="D200">
        <f>SUM(INDEX($D$3:$E199,MATCH(LOOKUP(,-1/($C$3:$C199=C200),$A$3:$A199),$A$3:$A199,0),0))+INDEX($G$3:$G199,MATCH(LOOKUP(,-1/($C$3:$C199=C200),$A$3:$A199),$A$3:$A199,0))</f>
        <v>8537</v>
      </c>
      <c r="E200">
        <v>0</v>
      </c>
      <c r="F200">
        <f>SUM(Таблица1[[#This Row],[Показание счетчика Мч на начало смены]:[Показание счетчика Мч]])</f>
        <v>8537</v>
      </c>
      <c r="G200" s="4">
        <v>0</v>
      </c>
    </row>
    <row r="201" spans="1:7" x14ac:dyDescent="0.25">
      <c r="A201" s="3">
        <v>43105</v>
      </c>
      <c r="B201" t="s">
        <v>7</v>
      </c>
      <c r="C201" t="s">
        <v>14</v>
      </c>
      <c r="D201">
        <f>SUM(INDEX($D$3:$E200,MATCH(LOOKUP(,-1/($C$3:$C200=C201),$A$3:$A200),$A$3:$A200,0),0))+INDEX($G$3:$G200,MATCH(LOOKUP(,-1/($C$3:$C200=C201),$A$3:$A200),$A$3:$A200,0))</f>
        <v>8537</v>
      </c>
      <c r="E201">
        <v>1</v>
      </c>
      <c r="F201">
        <f>SUM(Таблица1[[#This Row],[Показание счетчика Мч на начало смены]:[Показание счетчика Мч]])</f>
        <v>8538</v>
      </c>
      <c r="G201" s="4">
        <v>1</v>
      </c>
    </row>
    <row r="202" spans="1:7" x14ac:dyDescent="0.25">
      <c r="A202" s="3">
        <v>43105</v>
      </c>
      <c r="B202" t="s">
        <v>7</v>
      </c>
      <c r="C202" t="s">
        <v>15</v>
      </c>
      <c r="D202">
        <f>SUM(INDEX($D$3:$E201,MATCH(LOOKUP(,-1/($C$3:$C201=C202),$A$3:$A201),$A$3:$A201,0),0))+INDEX($G$3:$G201,MATCH(LOOKUP(,-1/($C$3:$C201=C202),$A$3:$A201),$A$3:$A201,0))</f>
        <v>8537</v>
      </c>
      <c r="E202">
        <v>0</v>
      </c>
      <c r="F202">
        <f>SUM(Таблица1[[#This Row],[Показание счетчика Мч на начало смены]:[Показание счетчика Мч]])</f>
        <v>8537</v>
      </c>
      <c r="G202" s="4">
        <v>0</v>
      </c>
    </row>
    <row r="203" spans="1:7" x14ac:dyDescent="0.25">
      <c r="A203" s="3">
        <v>43105</v>
      </c>
      <c r="B203" t="s">
        <v>16</v>
      </c>
      <c r="C203" t="s">
        <v>17</v>
      </c>
      <c r="D203">
        <f>SUM(INDEX($D$3:$E202,MATCH(LOOKUP(,-1/($C$3:$C202=C203),$A$3:$A202),$A$3:$A202,0),0))+INDEX($G$3:$G202,MATCH(LOOKUP(,-1/($C$3:$C202=C203),$A$3:$A202),$A$3:$A202,0))</f>
        <v>8537</v>
      </c>
      <c r="E203">
        <v>0</v>
      </c>
      <c r="F203">
        <f>SUM(Таблица1[[#This Row],[Показание счетчика Мч на начало смены]:[Показание счетчика Мч]])</f>
        <v>8537</v>
      </c>
      <c r="G203" s="4">
        <v>0</v>
      </c>
    </row>
    <row r="204" spans="1:7" x14ac:dyDescent="0.25">
      <c r="A204" s="3">
        <v>43105</v>
      </c>
      <c r="B204" t="s">
        <v>16</v>
      </c>
      <c r="C204" t="s">
        <v>18</v>
      </c>
      <c r="D204">
        <f>SUM(INDEX($D$3:$E203,MATCH(LOOKUP(,-1/($C$3:$C203=C204),$A$3:$A203),$A$3:$A203,0),0))+INDEX($G$3:$G203,MATCH(LOOKUP(,-1/($C$3:$C203=C204),$A$3:$A203),$A$3:$A203,0))</f>
        <v>8537</v>
      </c>
      <c r="E204">
        <v>0</v>
      </c>
      <c r="F204">
        <f>SUM(Таблица1[[#This Row],[Показание счетчика Мч на начало смены]:[Показание счетчика Мч]])</f>
        <v>8537</v>
      </c>
      <c r="G204" s="4">
        <v>0</v>
      </c>
    </row>
    <row r="205" spans="1:7" x14ac:dyDescent="0.25">
      <c r="A205" s="3">
        <v>43105</v>
      </c>
      <c r="B205" t="s">
        <v>16</v>
      </c>
      <c r="C205" t="s">
        <v>19</v>
      </c>
      <c r="D205">
        <f>SUM(INDEX($D$3:$E204,MATCH(LOOKUP(,-1/($C$3:$C204=C205),$A$3:$A204),$A$3:$A204,0),0))+INDEX($G$3:$G204,MATCH(LOOKUP(,-1/($C$3:$C204=C205),$A$3:$A204),$A$3:$A204,0))</f>
        <v>8537</v>
      </c>
      <c r="E205">
        <v>0</v>
      </c>
      <c r="F205">
        <f>SUM(Таблица1[[#This Row],[Показание счетчика Мч на начало смены]:[Показание счетчика Мч]])</f>
        <v>8537</v>
      </c>
      <c r="G205" s="4">
        <v>0</v>
      </c>
    </row>
    <row r="206" spans="1:7" x14ac:dyDescent="0.25">
      <c r="A206" s="3">
        <v>43105</v>
      </c>
      <c r="B206" t="s">
        <v>16</v>
      </c>
      <c r="C206" t="s">
        <v>20</v>
      </c>
      <c r="D206">
        <f>SUM(INDEX($D$3:$E205,MATCH(LOOKUP(,-1/($C$3:$C205=C206),$A$3:$A205),$A$3:$A205,0),0))+INDEX($G$3:$G205,MATCH(LOOKUP(,-1/($C$3:$C205=C206),$A$3:$A205),$A$3:$A205,0))</f>
        <v>8537</v>
      </c>
      <c r="E206">
        <v>2</v>
      </c>
      <c r="F206">
        <f>SUM(Таблица1[[#This Row],[Показание счетчика Мч на начало смены]:[Показание счетчика Мч]])</f>
        <v>8539</v>
      </c>
      <c r="G206" s="4">
        <v>2</v>
      </c>
    </row>
    <row r="207" spans="1:7" x14ac:dyDescent="0.25">
      <c r="A207" s="3">
        <v>43105</v>
      </c>
      <c r="B207" t="s">
        <v>16</v>
      </c>
      <c r="C207" t="s">
        <v>21</v>
      </c>
      <c r="D207">
        <f>SUM(INDEX($D$3:$E206,MATCH(LOOKUP(,-1/($C$3:$C206=C207),$A$3:$A206),$A$3:$A206,0),0))+INDEX($G$3:$G206,MATCH(LOOKUP(,-1/($C$3:$C206=C207),$A$3:$A206),$A$3:$A206,0))</f>
        <v>8537</v>
      </c>
      <c r="E207">
        <v>4</v>
      </c>
      <c r="F207">
        <f>SUM(Таблица1[[#This Row],[Показание счетчика Мч на начало смены]:[Показание счетчика Мч]])</f>
        <v>8541</v>
      </c>
      <c r="G207" s="4">
        <v>2</v>
      </c>
    </row>
    <row r="208" spans="1:7" x14ac:dyDescent="0.25">
      <c r="A208" s="3">
        <v>43105</v>
      </c>
      <c r="B208" t="s">
        <v>22</v>
      </c>
      <c r="C208" t="s">
        <v>23</v>
      </c>
      <c r="D208">
        <f>SUM(INDEX($D$3:$E207,MATCH(LOOKUP(,-1/($C$3:$C207=C208),$A$3:$A207),$A$3:$A207,0),0))+INDEX($G$3:$G207,MATCH(LOOKUP(,-1/($C$3:$C207=C208),$A$3:$A207),$A$3:$A207,0))</f>
        <v>8537</v>
      </c>
      <c r="E208">
        <v>7</v>
      </c>
      <c r="F208">
        <f>SUM(Таблица1[[#This Row],[Показание счетчика Мч на начало смены]:[Показание счетчика Мч]])</f>
        <v>8544</v>
      </c>
      <c r="G208" s="4">
        <v>5</v>
      </c>
    </row>
    <row r="209" spans="1:7" x14ac:dyDescent="0.25">
      <c r="A209" s="3">
        <v>43105</v>
      </c>
      <c r="B209" t="s">
        <v>22</v>
      </c>
      <c r="C209" t="s">
        <v>24</v>
      </c>
      <c r="D209">
        <f>SUM(INDEX($D$3:$E208,MATCH(LOOKUP(,-1/($C$3:$C208=C209),$A$3:$A208),$A$3:$A208,0),0))+INDEX($G$3:$G208,MATCH(LOOKUP(,-1/($C$3:$C208=C209),$A$3:$A208),$A$3:$A208,0))</f>
        <v>8537</v>
      </c>
      <c r="E209">
        <v>0</v>
      </c>
      <c r="F209">
        <f>SUM(Таблица1[[#This Row],[Показание счетчика Мч на начало смены]:[Показание счетчика Мч]])</f>
        <v>8537</v>
      </c>
      <c r="G209" s="4">
        <v>0</v>
      </c>
    </row>
    <row r="210" spans="1:7" x14ac:dyDescent="0.25">
      <c r="A210" s="3">
        <v>43105</v>
      </c>
      <c r="B210" t="s">
        <v>22</v>
      </c>
      <c r="C210" t="s">
        <v>25</v>
      </c>
      <c r="D210">
        <f>SUM(INDEX($D$3:$E209,MATCH(LOOKUP(,-1/($C$3:$C209=C210),$A$3:$A209),$A$3:$A209,0),0))+INDEX($G$3:$G209,MATCH(LOOKUP(,-1/($C$3:$C209=C210),$A$3:$A209),$A$3:$A209,0))</f>
        <v>8537</v>
      </c>
      <c r="E210">
        <v>0</v>
      </c>
      <c r="F210">
        <f>SUM(Таблица1[[#This Row],[Показание счетчика Мч на начало смены]:[Показание счетчика Мч]])</f>
        <v>8537</v>
      </c>
      <c r="G210" s="4">
        <v>0</v>
      </c>
    </row>
    <row r="211" spans="1:7" x14ac:dyDescent="0.25">
      <c r="A211" s="3">
        <v>43105</v>
      </c>
      <c r="B211" t="s">
        <v>22</v>
      </c>
      <c r="C211" t="s">
        <v>26</v>
      </c>
      <c r="D211">
        <f>SUM(INDEX($D$3:$E210,MATCH(LOOKUP(,-1/($C$3:$C210=C211),$A$3:$A210),$A$3:$A210,0),0))+INDEX($G$3:$G210,MATCH(LOOKUP(,-1/($C$3:$C210=C211),$A$3:$A210),$A$3:$A210,0))</f>
        <v>8537</v>
      </c>
      <c r="E211">
        <v>0</v>
      </c>
      <c r="F211">
        <f>SUM(Таблица1[[#This Row],[Показание счетчика Мч на начало смены]:[Показание счетчика Мч]])</f>
        <v>8537</v>
      </c>
      <c r="G211" s="4">
        <v>0</v>
      </c>
    </row>
    <row r="212" spans="1:7" x14ac:dyDescent="0.25">
      <c r="A212" s="3">
        <v>43105</v>
      </c>
      <c r="B212" t="s">
        <v>22</v>
      </c>
      <c r="C212" t="s">
        <v>27</v>
      </c>
      <c r="D212">
        <f>SUM(INDEX($D$3:$E211,MATCH(LOOKUP(,-1/($C$3:$C211=C212),$A$3:$A211),$A$3:$A211,0),0))+INDEX($G$3:$G211,MATCH(LOOKUP(,-1/($C$3:$C211=C212),$A$3:$A211),$A$3:$A211,0))</f>
        <v>8537</v>
      </c>
      <c r="E212">
        <v>0</v>
      </c>
      <c r="F212">
        <f>SUM(Таблица1[[#This Row],[Показание счетчика Мч на начало смены]:[Показание счетчика Мч]])</f>
        <v>8537</v>
      </c>
      <c r="G212" s="4">
        <v>0</v>
      </c>
    </row>
    <row r="213" spans="1:7" x14ac:dyDescent="0.25">
      <c r="A213" s="3">
        <v>43105</v>
      </c>
      <c r="B213" t="s">
        <v>22</v>
      </c>
      <c r="C213" t="s">
        <v>28</v>
      </c>
      <c r="D213">
        <f>SUM(INDEX($D$3:$E212,MATCH(LOOKUP(,-1/($C$3:$C212=C213),$A$3:$A212),$A$3:$A212,0),0))+INDEX($G$3:$G212,MATCH(LOOKUP(,-1/($C$3:$C212=C213),$A$3:$A212),$A$3:$A212,0))</f>
        <v>8537</v>
      </c>
      <c r="E213">
        <v>0</v>
      </c>
      <c r="F213">
        <f>SUM(Таблица1[[#This Row],[Показание счетчика Мч на начало смены]:[Показание счетчика Мч]])</f>
        <v>8537</v>
      </c>
      <c r="G213" s="4">
        <v>0</v>
      </c>
    </row>
    <row r="214" spans="1:7" x14ac:dyDescent="0.25">
      <c r="A214" s="3">
        <v>43105</v>
      </c>
      <c r="B214" t="s">
        <v>22</v>
      </c>
      <c r="C214" t="s">
        <v>29</v>
      </c>
      <c r="D214">
        <f>SUM(INDEX($D$3:$E213,MATCH(LOOKUP(,-1/($C$3:$C213=C214),$A$3:$A213),$A$3:$A213,0),0))+INDEX($G$3:$G213,MATCH(LOOKUP(,-1/($C$3:$C213=C214),$A$3:$A213),$A$3:$A213,0))</f>
        <v>8537</v>
      </c>
      <c r="E214">
        <v>0</v>
      </c>
      <c r="F214">
        <f>SUM(Таблица1[[#This Row],[Показание счетчика Мч на начало смены]:[Показание счетчика Мч]])</f>
        <v>8537</v>
      </c>
      <c r="G214" s="4">
        <v>0</v>
      </c>
    </row>
    <row r="215" spans="1:7" x14ac:dyDescent="0.25">
      <c r="A215" s="3">
        <v>43105</v>
      </c>
      <c r="B215" t="s">
        <v>22</v>
      </c>
      <c r="C215" t="s">
        <v>30</v>
      </c>
      <c r="D215">
        <f>SUM(INDEX($D$3:$E214,MATCH(LOOKUP(,-1/($C$3:$C214=C215),$A$3:$A214),$A$3:$A214,0),0))+INDEX($G$3:$G214,MATCH(LOOKUP(,-1/($C$3:$C214=C215),$A$3:$A214),$A$3:$A214,0))</f>
        <v>8537</v>
      </c>
      <c r="E215">
        <v>0</v>
      </c>
      <c r="F215">
        <f>SUM(Таблица1[[#This Row],[Показание счетчика Мч на начало смены]:[Показание счетчика Мч]])</f>
        <v>8537</v>
      </c>
      <c r="G215" s="4">
        <v>0</v>
      </c>
    </row>
    <row r="216" spans="1:7" x14ac:dyDescent="0.25">
      <c r="A216" s="3">
        <v>43105</v>
      </c>
      <c r="B216" t="s">
        <v>31</v>
      </c>
      <c r="C216" t="s">
        <v>32</v>
      </c>
      <c r="D216">
        <f>SUM(INDEX($D$3:$E215,MATCH(LOOKUP(,-1/($C$3:$C215=C216),$A$3:$A215),$A$3:$A215,0),0))+INDEX($G$3:$G215,MATCH(LOOKUP(,-1/($C$3:$C215=C216),$A$3:$A215),$A$3:$A215,0))</f>
        <v>8537</v>
      </c>
      <c r="E216">
        <v>7</v>
      </c>
      <c r="F216">
        <f>SUM(Таблица1[[#This Row],[Показание счетчика Мч на начало смены]:[Показание счетчика Мч]])</f>
        <v>8544</v>
      </c>
      <c r="G216" s="4">
        <v>7</v>
      </c>
    </row>
    <row r="217" spans="1:7" x14ac:dyDescent="0.25">
      <c r="A217" s="3">
        <v>43105</v>
      </c>
      <c r="B217" t="s">
        <v>31</v>
      </c>
      <c r="C217" t="s">
        <v>33</v>
      </c>
      <c r="D217">
        <f>SUM(INDEX($D$3:$E216,MATCH(LOOKUP(,-1/($C$3:$C216=C217),$A$3:$A216),$A$3:$A216,0),0))+INDEX($G$3:$G216,MATCH(LOOKUP(,-1/($C$3:$C216=C217),$A$3:$A216),$A$3:$A216,0))</f>
        <v>8537</v>
      </c>
      <c r="E217">
        <v>6</v>
      </c>
      <c r="F217">
        <f>SUM(Таблица1[[#This Row],[Показание счетчика Мч на начало смены]:[Показание счетчика Мч]])</f>
        <v>8543</v>
      </c>
      <c r="G217" s="4">
        <v>8</v>
      </c>
    </row>
    <row r="218" spans="1:7" x14ac:dyDescent="0.25">
      <c r="A218" s="3">
        <v>43105</v>
      </c>
      <c r="B218" t="s">
        <v>31</v>
      </c>
      <c r="C218" t="s">
        <v>34</v>
      </c>
      <c r="D218">
        <f>SUM(INDEX($D$3:$E217,MATCH(LOOKUP(,-1/($C$3:$C217=C218),$A$3:$A217),$A$3:$A217,0),0))+INDEX($G$3:$G217,MATCH(LOOKUP(,-1/($C$3:$C217=C218),$A$3:$A217),$A$3:$A217,0))</f>
        <v>8537</v>
      </c>
      <c r="E218">
        <v>0</v>
      </c>
      <c r="F218">
        <f>SUM(Таблица1[[#This Row],[Показание счетчика Мч на начало смены]:[Показание счетчика Мч]])</f>
        <v>8537</v>
      </c>
      <c r="G218" s="4">
        <v>0</v>
      </c>
    </row>
    <row r="219" spans="1:7" x14ac:dyDescent="0.25">
      <c r="A219" s="3">
        <v>43105</v>
      </c>
      <c r="B219" t="s">
        <v>31</v>
      </c>
      <c r="C219" t="s">
        <v>35</v>
      </c>
      <c r="D219">
        <f>SUM(INDEX($D$3:$E218,MATCH(LOOKUP(,-1/($C$3:$C218=C219),$A$3:$A218),$A$3:$A218,0),0))+INDEX($G$3:$G218,MATCH(LOOKUP(,-1/($C$3:$C218=C219),$A$3:$A218),$A$3:$A218,0))</f>
        <v>8537</v>
      </c>
      <c r="E219">
        <v>0</v>
      </c>
      <c r="F219">
        <f>SUM(Таблица1[[#This Row],[Показание счетчика Мч на начало смены]:[Показание счетчика Мч]])</f>
        <v>8537</v>
      </c>
      <c r="G219" s="4">
        <v>7</v>
      </c>
    </row>
    <row r="220" spans="1:7" x14ac:dyDescent="0.25">
      <c r="A220" s="3">
        <v>43105</v>
      </c>
      <c r="B220" t="s">
        <v>31</v>
      </c>
      <c r="C220" t="s">
        <v>36</v>
      </c>
      <c r="D220">
        <f>SUM(INDEX($D$3:$E219,MATCH(LOOKUP(,-1/($C$3:$C219=C220),$A$3:$A219),$A$3:$A219,0),0))+INDEX($G$3:$G219,MATCH(LOOKUP(,-1/($C$3:$C219=C220),$A$3:$A219),$A$3:$A219,0))</f>
        <v>8537</v>
      </c>
      <c r="E220">
        <v>8</v>
      </c>
      <c r="F220">
        <f>SUM(Таблица1[[#This Row],[Показание счетчика Мч на начало смены]:[Показание счетчика Мч]])</f>
        <v>8545</v>
      </c>
      <c r="G220" s="4">
        <v>7</v>
      </c>
    </row>
    <row r="221" spans="1:7" x14ac:dyDescent="0.25">
      <c r="A221" s="3">
        <v>43105</v>
      </c>
      <c r="B221" t="s">
        <v>31</v>
      </c>
      <c r="C221" t="s">
        <v>37</v>
      </c>
      <c r="D221">
        <f>SUM(INDEX($D$3:$E220,MATCH(LOOKUP(,-1/($C$3:$C220=C221),$A$3:$A220),$A$3:$A220,0),0))+INDEX($G$3:$G220,MATCH(LOOKUP(,-1/($C$3:$C220=C221),$A$3:$A220),$A$3:$A220,0))</f>
        <v>8537</v>
      </c>
      <c r="E221">
        <v>0</v>
      </c>
      <c r="F221">
        <f>SUM(Таблица1[[#This Row],[Показание счетчика Мч на начало смены]:[Показание счетчика Мч]])</f>
        <v>8537</v>
      </c>
      <c r="G221" s="4">
        <v>8</v>
      </c>
    </row>
    <row r="222" spans="1:7" x14ac:dyDescent="0.25">
      <c r="A222" s="3">
        <v>43105</v>
      </c>
      <c r="B222" t="s">
        <v>31</v>
      </c>
      <c r="C222" t="s">
        <v>38</v>
      </c>
      <c r="D222">
        <f>SUM(INDEX($D$3:$E221,MATCH(LOOKUP(,-1/($C$3:$C221=C222),$A$3:$A221),$A$3:$A221,0),0))+INDEX($G$3:$G221,MATCH(LOOKUP(,-1/($C$3:$C221=C222),$A$3:$A221),$A$3:$A221,0))</f>
        <v>8537</v>
      </c>
      <c r="E222">
        <v>0</v>
      </c>
      <c r="F222">
        <f>SUM(Таблица1[[#This Row],[Показание счетчика Мч на начало смены]:[Показание счетчика Мч]])</f>
        <v>8537</v>
      </c>
      <c r="G222" s="4"/>
    </row>
    <row r="223" spans="1:7" x14ac:dyDescent="0.25">
      <c r="A223" s="3">
        <v>43105</v>
      </c>
      <c r="B223" t="s">
        <v>31</v>
      </c>
      <c r="C223" t="s">
        <v>39</v>
      </c>
      <c r="D223">
        <f>SUM(INDEX($D$3:$E222,MATCH(LOOKUP(,-1/($C$3:$C222=C223),$A$3:$A222),$A$3:$A222,0),0))+INDEX($G$3:$G222,MATCH(LOOKUP(,-1/($C$3:$C222=C223),$A$3:$A222),$A$3:$A222,0))</f>
        <v>8537</v>
      </c>
      <c r="E223">
        <v>0</v>
      </c>
      <c r="F223">
        <f>SUM(Таблица1[[#This Row],[Показание счетчика Мч на начало смены]:[Показание счетчика Мч]])</f>
        <v>8537</v>
      </c>
      <c r="G223" s="4">
        <v>0</v>
      </c>
    </row>
    <row r="224" spans="1:7" x14ac:dyDescent="0.25">
      <c r="A224" s="3">
        <v>43105</v>
      </c>
      <c r="B224" t="s">
        <v>31</v>
      </c>
      <c r="C224" t="s">
        <v>40</v>
      </c>
      <c r="D224">
        <f>SUM(INDEX($D$3:$E223,MATCH(LOOKUP(,-1/($C$3:$C223=C224),$A$3:$A223),$A$3:$A223,0),0))+INDEX($G$3:$G223,MATCH(LOOKUP(,-1/($C$3:$C223=C224),$A$3:$A223),$A$3:$A223,0))</f>
        <v>8537</v>
      </c>
      <c r="E224">
        <v>0</v>
      </c>
      <c r="F224">
        <f>SUM(Таблица1[[#This Row],[Показание счетчика Мч на начало смены]:[Показание счетчика Мч]])</f>
        <v>8537</v>
      </c>
      <c r="G224" s="4">
        <v>0</v>
      </c>
    </row>
    <row r="225" spans="1:7" x14ac:dyDescent="0.25">
      <c r="A225" s="3">
        <v>43105</v>
      </c>
      <c r="B225" t="s">
        <v>31</v>
      </c>
      <c r="C225" t="s">
        <v>41</v>
      </c>
      <c r="D225">
        <f>SUM(INDEX($D$3:$E224,MATCH(LOOKUP(,-1/($C$3:$C224=C225),$A$3:$A224),$A$3:$A224,0),0))+INDEX($G$3:$G224,MATCH(LOOKUP(,-1/($C$3:$C224=C225),$A$3:$A224),$A$3:$A224,0))</f>
        <v>8537</v>
      </c>
      <c r="E225">
        <v>0</v>
      </c>
      <c r="F225">
        <f>SUM(Таблица1[[#This Row],[Показание счетчика Мч на начало смены]:[Показание счетчика Мч]])</f>
        <v>8537</v>
      </c>
      <c r="G225" s="4">
        <v>0</v>
      </c>
    </row>
    <row r="226" spans="1:7" x14ac:dyDescent="0.25">
      <c r="A226" s="3">
        <v>43105</v>
      </c>
      <c r="B226" t="s">
        <v>31</v>
      </c>
      <c r="C226" t="s">
        <v>42</v>
      </c>
      <c r="D226">
        <f>SUM(INDEX($D$3:$E225,MATCH(LOOKUP(,-1/($C$3:$C225=C226),$A$3:$A225),$A$3:$A225,0),0))+INDEX($G$3:$G225,MATCH(LOOKUP(,-1/($C$3:$C225=C226),$A$3:$A225),$A$3:$A225,0))</f>
        <v>8537</v>
      </c>
      <c r="E226">
        <v>0</v>
      </c>
      <c r="F226">
        <f>SUM(Таблица1[[#This Row],[Показание счетчика Мч на начало смены]:[Показание счетчика Мч]])</f>
        <v>8537</v>
      </c>
      <c r="G226" s="4"/>
    </row>
    <row r="227" spans="1:7" x14ac:dyDescent="0.25">
      <c r="A227" s="3">
        <v>43105</v>
      </c>
      <c r="B227" t="s">
        <v>43</v>
      </c>
      <c r="C227" t="s">
        <v>44</v>
      </c>
      <c r="D227">
        <f>SUM(INDEX($D$3:$E226,MATCH(LOOKUP(,-1/($C$3:$C226=C227),$A$3:$A226),$A$3:$A226,0),0))+INDEX($G$3:$G226,MATCH(LOOKUP(,-1/($C$3:$C226=C227),$A$3:$A226),$A$3:$A226,0))</f>
        <v>8537</v>
      </c>
      <c r="E227">
        <v>7</v>
      </c>
      <c r="F227">
        <f>SUM(Таблица1[[#This Row],[Показание счетчика Мч на начало смены]:[Показание счетчика Мч]])</f>
        <v>8544</v>
      </c>
      <c r="G227" s="4">
        <v>5</v>
      </c>
    </row>
    <row r="228" spans="1:7" x14ac:dyDescent="0.25">
      <c r="A228" s="3">
        <v>43105</v>
      </c>
      <c r="B228" t="s">
        <v>43</v>
      </c>
      <c r="C228" t="s">
        <v>45</v>
      </c>
      <c r="D228">
        <f>SUM(INDEX($D$3:$E227,MATCH(LOOKUP(,-1/($C$3:$C227=C228),$A$3:$A227),$A$3:$A227,0),0))+INDEX($G$3:$G227,MATCH(LOOKUP(,-1/($C$3:$C227=C228),$A$3:$A227),$A$3:$A227,0))</f>
        <v>8537</v>
      </c>
      <c r="E228">
        <v>0</v>
      </c>
      <c r="F228">
        <f>SUM(Таблица1[[#This Row],[Показание счетчика Мч на начало смены]:[Показание счетчика Мч]])</f>
        <v>8537</v>
      </c>
      <c r="G228" s="4">
        <v>0</v>
      </c>
    </row>
    <row r="229" spans="1:7" x14ac:dyDescent="0.25">
      <c r="A229" s="3">
        <v>43105</v>
      </c>
      <c r="B229" t="s">
        <v>43</v>
      </c>
      <c r="C229" t="s">
        <v>46</v>
      </c>
      <c r="D229">
        <f>SUM(INDEX($D$3:$E228,MATCH(LOOKUP(,-1/($C$3:$C228=C229),$A$3:$A228),$A$3:$A228,0),0))+INDEX($G$3:$G228,MATCH(LOOKUP(,-1/($C$3:$C228=C229),$A$3:$A228),$A$3:$A228,0))</f>
        <v>8537</v>
      </c>
      <c r="E229">
        <v>7</v>
      </c>
      <c r="F229">
        <f>SUM(Таблица1[[#This Row],[Показание счетчика Мч на начало смены]:[Показание счетчика Мч]])</f>
        <v>8544</v>
      </c>
      <c r="G229" s="4">
        <v>6</v>
      </c>
    </row>
    <row r="230" spans="1:7" x14ac:dyDescent="0.25">
      <c r="A230" s="3">
        <v>43105</v>
      </c>
      <c r="B230" t="s">
        <v>43</v>
      </c>
      <c r="C230" t="s">
        <v>47</v>
      </c>
      <c r="D230">
        <f>SUM(INDEX($D$3:$E229,MATCH(LOOKUP(,-1/($C$3:$C229=C230),$A$3:$A229),$A$3:$A229,0),0))+INDEX($G$3:$G229,MATCH(LOOKUP(,-1/($C$3:$C229=C230),$A$3:$A229),$A$3:$A229,0))</f>
        <v>8537</v>
      </c>
      <c r="E230">
        <v>0</v>
      </c>
      <c r="F230">
        <f>SUM(Таблица1[[#This Row],[Показание счетчика Мч на начало смены]:[Показание счетчика Мч]])</f>
        <v>8537</v>
      </c>
      <c r="G230" s="4">
        <v>0</v>
      </c>
    </row>
    <row r="231" spans="1:7" x14ac:dyDescent="0.25">
      <c r="A231" s="3">
        <v>43105</v>
      </c>
      <c r="B231" t="s">
        <v>43</v>
      </c>
      <c r="C231" t="s">
        <v>48</v>
      </c>
      <c r="D231">
        <f>SUM(INDEX($D$3:$E230,MATCH(LOOKUP(,-1/($C$3:$C230=C231),$A$3:$A230),$A$3:$A230,0),0))+INDEX($G$3:$G230,MATCH(LOOKUP(,-1/($C$3:$C230=C231),$A$3:$A230),$A$3:$A230,0))</f>
        <v>8537</v>
      </c>
      <c r="E231">
        <v>6</v>
      </c>
      <c r="F231">
        <f>SUM(Таблица1[[#This Row],[Показание счетчика Мч на начало смены]:[Показание счетчика Мч]])</f>
        <v>8543</v>
      </c>
      <c r="G231" s="4">
        <v>5</v>
      </c>
    </row>
    <row r="232" spans="1:7" x14ac:dyDescent="0.25">
      <c r="A232" s="3">
        <v>43105</v>
      </c>
      <c r="B232" t="s">
        <v>43</v>
      </c>
      <c r="C232" t="s">
        <v>49</v>
      </c>
      <c r="D232">
        <f>SUM(INDEX($D$3:$E231,MATCH(LOOKUP(,-1/($C$3:$C231=C232),$A$3:$A231),$A$3:$A231,0),0))+INDEX($G$3:$G231,MATCH(LOOKUP(,-1/($C$3:$C231=C232),$A$3:$A231),$A$3:$A231,0))</f>
        <v>8537</v>
      </c>
      <c r="E232">
        <v>0</v>
      </c>
      <c r="F232">
        <f>SUM(Таблица1[[#This Row],[Показание счетчика Мч на начало смены]:[Показание счетчика Мч]])</f>
        <v>8537</v>
      </c>
      <c r="G232" s="4">
        <v>0</v>
      </c>
    </row>
    <row r="233" spans="1:7" x14ac:dyDescent="0.25">
      <c r="A233" s="3">
        <v>43105</v>
      </c>
      <c r="B233" t="s">
        <v>43</v>
      </c>
      <c r="C233" t="s">
        <v>50</v>
      </c>
      <c r="D233">
        <f>SUM(INDEX($D$3:$E232,MATCH(LOOKUP(,-1/($C$3:$C232=C233),$A$3:$A232),$A$3:$A232,0),0))+INDEX($G$3:$G232,MATCH(LOOKUP(,-1/($C$3:$C232=C233),$A$3:$A232),$A$3:$A232,0))</f>
        <v>8537</v>
      </c>
      <c r="E233">
        <v>0</v>
      </c>
      <c r="F233">
        <f>SUM(Таблица1[[#This Row],[Показание счетчика Мч на начало смены]:[Показание счетчика Мч]])</f>
        <v>8537</v>
      </c>
      <c r="G233" s="4">
        <v>1</v>
      </c>
    </row>
    <row r="234" spans="1:7" x14ac:dyDescent="0.25">
      <c r="A234" s="3">
        <v>43105</v>
      </c>
      <c r="B234" t="s">
        <v>43</v>
      </c>
      <c r="C234" t="s">
        <v>51</v>
      </c>
      <c r="D234">
        <f>SUM(INDEX($D$3:$E233,MATCH(LOOKUP(,-1/($C$3:$C233=C234),$A$3:$A233),$A$3:$A233,0),0))+INDEX($G$3:$G233,MATCH(LOOKUP(,-1/($C$3:$C233=C234),$A$3:$A233),$A$3:$A233,0))</f>
        <v>8537</v>
      </c>
      <c r="E234">
        <v>1</v>
      </c>
      <c r="F234">
        <f>SUM(Таблица1[[#This Row],[Показание счетчика Мч на начало смены]:[Показание счетчика Мч]])</f>
        <v>8538</v>
      </c>
      <c r="G234" s="4">
        <v>1</v>
      </c>
    </row>
    <row r="235" spans="1:7" x14ac:dyDescent="0.25">
      <c r="A235" s="3">
        <v>43105</v>
      </c>
      <c r="B235" t="s">
        <v>43</v>
      </c>
      <c r="C235" t="s">
        <v>52</v>
      </c>
      <c r="D235">
        <f>SUM(INDEX($D$3:$E234,MATCH(LOOKUP(,-1/($C$3:$C234=C235),$A$3:$A234),$A$3:$A234,0),0))+INDEX($G$3:$G234,MATCH(LOOKUP(,-1/($C$3:$C234=C235),$A$3:$A234),$A$3:$A234,0))</f>
        <v>8537</v>
      </c>
      <c r="E235">
        <v>1</v>
      </c>
      <c r="F235">
        <f>SUM(Таблица1[[#This Row],[Показание счетчика Мч на начало смены]:[Показание счетчика Мч]])</f>
        <v>8538</v>
      </c>
      <c r="G235" s="4">
        <v>1</v>
      </c>
    </row>
    <row r="236" spans="1:7" x14ac:dyDescent="0.25">
      <c r="A236" s="3">
        <v>43105</v>
      </c>
      <c r="B236" t="s">
        <v>53</v>
      </c>
      <c r="C236" t="s">
        <v>54</v>
      </c>
      <c r="D236">
        <f>SUM(INDEX($D$3:$E235,MATCH(LOOKUP(,-1/($C$3:$C235=C236),$A$3:$A235),$A$3:$A235,0),0))+INDEX($G$3:$G235,MATCH(LOOKUP(,-1/($C$3:$C235=C236),$A$3:$A235),$A$3:$A235,0))</f>
        <v>8537</v>
      </c>
      <c r="E236">
        <v>0</v>
      </c>
      <c r="F236">
        <f>SUM(Таблица1[[#This Row],[Показание счетчика Мч на начало смены]:[Показание счетчика Мч]])</f>
        <v>8537</v>
      </c>
      <c r="G236" s="4">
        <v>0</v>
      </c>
    </row>
    <row r="237" spans="1:7" x14ac:dyDescent="0.25">
      <c r="A237" s="3">
        <v>43105</v>
      </c>
      <c r="B237" t="s">
        <v>53</v>
      </c>
      <c r="C237" t="s">
        <v>55</v>
      </c>
      <c r="D237">
        <f>SUM(INDEX($D$3:$E236,MATCH(LOOKUP(,-1/($C$3:$C236=C237),$A$3:$A236),$A$3:$A236,0),0))+INDEX($G$3:$G236,MATCH(LOOKUP(,-1/($C$3:$C236=C237),$A$3:$A236),$A$3:$A236,0))</f>
        <v>8537</v>
      </c>
      <c r="E237">
        <v>5</v>
      </c>
      <c r="F237">
        <f>SUM(Таблица1[[#This Row],[Показание счетчика Мч на начало смены]:[Показание счетчика Мч]])</f>
        <v>8542</v>
      </c>
      <c r="G237" s="4">
        <v>0</v>
      </c>
    </row>
    <row r="238" spans="1:7" x14ac:dyDescent="0.25">
      <c r="A238" s="3">
        <v>43105</v>
      </c>
      <c r="B238" t="s">
        <v>56</v>
      </c>
      <c r="C238" t="s">
        <v>57</v>
      </c>
      <c r="D238">
        <f>SUM(INDEX($D$3:$E237,MATCH(LOOKUP(,-1/($C$3:$C237=C238),$A$3:$A237),$A$3:$A237,0),0))+INDEX($G$3:$G237,MATCH(LOOKUP(,-1/($C$3:$C237=C238),$A$3:$A237),$A$3:$A237,0))</f>
        <v>8537</v>
      </c>
      <c r="E238">
        <v>0</v>
      </c>
      <c r="F238">
        <f>SUM(Таблица1[[#This Row],[Показание счетчика Мч на начало смены]:[Показание счетчика Мч]])</f>
        <v>8537</v>
      </c>
      <c r="G238" s="4"/>
    </row>
    <row r="239" spans="1:7" x14ac:dyDescent="0.25">
      <c r="A239" s="3">
        <v>43105</v>
      </c>
      <c r="B239" t="s">
        <v>56</v>
      </c>
      <c r="C239" t="s">
        <v>58</v>
      </c>
      <c r="D239">
        <f>SUM(INDEX($D$3:$E238,MATCH(LOOKUP(,-1/($C$3:$C238=C239),$A$3:$A238),$A$3:$A238,0),0))+INDEX($G$3:$G238,MATCH(LOOKUP(,-1/($C$3:$C238=C239),$A$3:$A238),$A$3:$A238,0))</f>
        <v>8537</v>
      </c>
      <c r="E239">
        <v>0</v>
      </c>
      <c r="F239">
        <f>SUM(Таблица1[[#This Row],[Показание счетчика Мч на начало смены]:[Показание счетчика Мч]])</f>
        <v>8537</v>
      </c>
      <c r="G239" s="4"/>
    </row>
    <row r="240" spans="1:7" x14ac:dyDescent="0.25">
      <c r="A240" s="3">
        <v>43105</v>
      </c>
      <c r="B240" t="s">
        <v>59</v>
      </c>
      <c r="C240" t="s">
        <v>60</v>
      </c>
      <c r="D240">
        <f>SUM(INDEX($D$3:$E239,MATCH(LOOKUP(,-1/($C$3:$C239=C240),$A$3:$A239),$A$3:$A239,0),0))+INDEX($G$3:$G239,MATCH(LOOKUP(,-1/($C$3:$C239=C240),$A$3:$A239),$A$3:$A239,0))</f>
        <v>8537</v>
      </c>
      <c r="E240">
        <v>0</v>
      </c>
      <c r="F240">
        <f>SUM(Таблица1[[#This Row],[Показание счетчика Мч на начало смены]:[Показание счетчика Мч]])</f>
        <v>8537</v>
      </c>
      <c r="G240" s="4">
        <v>5</v>
      </c>
    </row>
    <row r="241" spans="1:7" x14ac:dyDescent="0.25">
      <c r="A241" s="3">
        <v>43105</v>
      </c>
      <c r="B241" t="s">
        <v>59</v>
      </c>
      <c r="C241" t="s">
        <v>61</v>
      </c>
      <c r="D241">
        <f>SUM(INDEX($D$3:$E240,MATCH(LOOKUP(,-1/($C$3:$C240=C241),$A$3:$A240),$A$3:$A240,0),0))+INDEX($G$3:$G240,MATCH(LOOKUP(,-1/($C$3:$C240=C241),$A$3:$A240),$A$3:$A240,0))</f>
        <v>8537</v>
      </c>
      <c r="E241">
        <v>0</v>
      </c>
      <c r="F241">
        <f>SUM(Таблица1[[#This Row],[Показание счетчика Мч на начало смены]:[Показание счетчика Мч]])</f>
        <v>8537</v>
      </c>
      <c r="G241" s="4"/>
    </row>
    <row r="242" spans="1:7" x14ac:dyDescent="0.25">
      <c r="A242" s="3">
        <v>43105</v>
      </c>
      <c r="B242" t="s">
        <v>62</v>
      </c>
      <c r="C242" t="s">
        <v>63</v>
      </c>
      <c r="D242">
        <f>SUM(INDEX($D$3:$E241,MATCH(LOOKUP(,-1/($C$3:$C241=C242),$A$3:$A241),$A$3:$A241,0),0))+INDEX($G$3:$G241,MATCH(LOOKUP(,-1/($C$3:$C241=C242),$A$3:$A241),$A$3:$A241,0))</f>
        <v>8537</v>
      </c>
      <c r="E242">
        <v>0</v>
      </c>
      <c r="F242">
        <f>SUM(Таблица1[[#This Row],[Показание счетчика Мч на начало смены]:[Показание счетчика Мч]])</f>
        <v>8537</v>
      </c>
      <c r="G242" s="4">
        <v>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Худяков</dc:creator>
  <cp:lastModifiedBy>Александр Худяков</cp:lastModifiedBy>
  <dcterms:created xsi:type="dcterms:W3CDTF">2018-06-28T17:03:00Z</dcterms:created>
  <dcterms:modified xsi:type="dcterms:W3CDTF">2018-06-28T17:04:50Z</dcterms:modified>
</cp:coreProperties>
</file>