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15015" windowHeight="7650" activeTab="1"/>
  </bookViews>
  <sheets>
    <sheet name="исходный " sheetId="2" r:id="rId1"/>
    <sheet name="финальный" sheetId="7" r:id="rId2"/>
    <sheet name="Лист3" sheetId="5" r:id="rId3"/>
    <sheet name="Лист4" sheetId="6" r:id="rId4"/>
  </sheets>
  <calcPr calcId="125725"/>
</workbook>
</file>

<file path=xl/calcChain.xml><?xml version="1.0" encoding="utf-8"?>
<calcChain xmlns="http://schemas.openxmlformats.org/spreadsheetml/2006/main">
  <c r="AG24" i="7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AI12" s="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AI11" s="1"/>
  <c r="I11"/>
  <c r="H11"/>
  <c r="G11"/>
  <c r="F11"/>
  <c r="E11"/>
  <c r="D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AJ10" s="1"/>
  <c r="G10"/>
  <c r="F10"/>
  <c r="E10"/>
  <c r="D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I13"/>
  <c r="AI14"/>
  <c r="AI15"/>
  <c r="AI16"/>
  <c r="AI17"/>
  <c r="AI18"/>
  <c r="AI19"/>
  <c r="AI20"/>
  <c r="AI21"/>
  <c r="AI22"/>
  <c r="AI23"/>
  <c r="AI24"/>
  <c r="AJ24"/>
  <c r="C24"/>
  <c r="B24"/>
  <c r="C23"/>
  <c r="B23"/>
  <c r="AJ22"/>
  <c r="C22"/>
  <c r="B22"/>
  <c r="C21"/>
  <c r="B21"/>
  <c r="AJ20"/>
  <c r="C20"/>
  <c r="B20"/>
  <c r="C19"/>
  <c r="B19"/>
  <c r="AJ18"/>
  <c r="C18"/>
  <c r="B18"/>
  <c r="C17"/>
  <c r="B17"/>
  <c r="AJ16"/>
  <c r="C16"/>
  <c r="B16"/>
  <c r="C15"/>
  <c r="B15"/>
  <c r="AJ14"/>
  <c r="C14"/>
  <c r="B14"/>
  <c r="C13"/>
  <c r="B13"/>
  <c r="AJ12"/>
  <c r="C12"/>
  <c r="B12"/>
  <c r="C11"/>
  <c r="B11"/>
  <c r="C10"/>
  <c r="B10"/>
  <c r="C9"/>
  <c r="B9"/>
  <c r="AQ9" i="2"/>
  <c r="AQ10"/>
  <c r="AQ11"/>
  <c r="AQ12"/>
  <c r="AQ13"/>
  <c r="AQ14"/>
  <c r="AQ15"/>
  <c r="AQ16"/>
  <c r="AQ17"/>
  <c r="AQ18"/>
  <c r="AQ19"/>
  <c r="AQ20"/>
  <c r="AQ21"/>
  <c r="AQ22"/>
  <c r="AQ23"/>
  <c r="AQ8"/>
  <c r="AO9"/>
  <c r="AO10"/>
  <c r="AO11"/>
  <c r="AO12"/>
  <c r="AO13"/>
  <c r="AO14"/>
  <c r="AO15"/>
  <c r="AO16"/>
  <c r="AO17"/>
  <c r="AO18"/>
  <c r="AO19"/>
  <c r="AO20"/>
  <c r="AO21"/>
  <c r="AO22"/>
  <c r="AO23"/>
  <c r="AO8"/>
  <c r="AN9"/>
  <c r="AN10"/>
  <c r="AN11"/>
  <c r="AN12"/>
  <c r="AN13"/>
  <c r="AN14"/>
  <c r="AN15"/>
  <c r="AN16"/>
  <c r="AN17"/>
  <c r="AN18"/>
  <c r="AN19"/>
  <c r="AN20"/>
  <c r="AN21"/>
  <c r="AN22"/>
  <c r="AN23"/>
  <c r="AN8"/>
  <c r="AH9"/>
  <c r="AH10"/>
  <c r="AH11"/>
  <c r="AH12"/>
  <c r="AH13"/>
  <c r="AH14"/>
  <c r="AH15"/>
  <c r="AH16"/>
  <c r="AH17"/>
  <c r="AH18"/>
  <c r="AH19"/>
  <c r="AH20"/>
  <c r="AH21"/>
  <c r="AH22"/>
  <c r="AH23"/>
  <c r="AH8"/>
  <c r="AI10" i="7" l="1"/>
  <c r="AI9"/>
  <c r="AJ9"/>
  <c r="AJ11"/>
  <c r="AJ13"/>
  <c r="AJ15"/>
  <c r="AJ17"/>
  <c r="AJ19"/>
  <c r="AJ21"/>
  <c r="AJ23"/>
  <c r="AR9"/>
  <c r="AR10"/>
  <c r="AR11"/>
  <c r="AR12"/>
  <c r="AR13"/>
  <c r="AR14"/>
  <c r="AR15"/>
  <c r="AR16"/>
  <c r="AR17"/>
  <c r="AR18"/>
  <c r="AR19"/>
  <c r="AR20"/>
  <c r="AR21"/>
  <c r="AR22"/>
  <c r="AR23"/>
  <c r="AR24"/>
  <c r="AO9"/>
  <c r="AO10"/>
  <c r="AO11"/>
  <c r="AO12"/>
  <c r="AO13"/>
  <c r="AO14"/>
  <c r="AO15"/>
  <c r="AO16"/>
  <c r="AO17"/>
  <c r="AO18"/>
  <c r="AO19"/>
  <c r="AO20"/>
  <c r="AO21"/>
  <c r="AO22"/>
  <c r="AO23"/>
  <c r="AO24"/>
  <c r="AM9"/>
  <c r="AM10"/>
  <c r="AM11"/>
  <c r="AM12"/>
  <c r="AM13"/>
  <c r="AM14"/>
  <c r="AM15"/>
  <c r="AM16"/>
  <c r="AM17"/>
  <c r="AM18"/>
  <c r="AM19"/>
  <c r="AM20"/>
  <c r="AM21"/>
  <c r="AM22"/>
  <c r="AM23"/>
  <c r="AM24"/>
  <c r="AL9"/>
  <c r="AL10"/>
  <c r="AL11"/>
  <c r="AL12"/>
  <c r="AL13"/>
  <c r="AL14"/>
  <c r="AL15"/>
  <c r="AL16"/>
  <c r="AL17"/>
  <c r="AL18"/>
  <c r="AL19"/>
  <c r="AL20"/>
  <c r="AL21"/>
  <c r="AL22"/>
  <c r="AL23"/>
  <c r="AL24"/>
  <c r="AK9"/>
  <c r="AP9" s="1"/>
  <c r="AK10"/>
  <c r="AP10" s="1"/>
  <c r="AK11"/>
  <c r="AP11" s="1"/>
  <c r="AK12"/>
  <c r="AP12" s="1"/>
  <c r="AK13"/>
  <c r="AP13" s="1"/>
  <c r="AK14"/>
  <c r="AP14" s="1"/>
  <c r="AK15"/>
  <c r="AP15" s="1"/>
  <c r="AK16"/>
  <c r="AP16" s="1"/>
  <c r="AK17"/>
  <c r="AP17" s="1"/>
  <c r="AK18"/>
  <c r="AP18" s="1"/>
  <c r="AK19"/>
  <c r="AP19" s="1"/>
  <c r="AK20"/>
  <c r="AP20" s="1"/>
  <c r="AK21"/>
  <c r="AP21" s="1"/>
  <c r="AK22"/>
  <c r="AP22" s="1"/>
  <c r="AK23"/>
  <c r="AP23" s="1"/>
  <c r="AK24"/>
  <c r="AP24" s="1"/>
  <c r="C15" i="6" l="1"/>
</calcChain>
</file>

<file path=xl/sharedStrings.xml><?xml version="1.0" encoding="utf-8"?>
<sst xmlns="http://schemas.openxmlformats.org/spreadsheetml/2006/main" count="522" uniqueCount="98">
  <si>
    <t>Предприятие</t>
  </si>
  <si>
    <t>АО "Нуржанар"</t>
  </si>
  <si>
    <t>Цех, отдел</t>
  </si>
  <si>
    <t>№ п/п</t>
  </si>
  <si>
    <t>Ф.И.О.</t>
  </si>
  <si>
    <t>Профессия, должность</t>
  </si>
  <si>
    <t xml:space="preserve">Отработано часов </t>
  </si>
  <si>
    <t>фактич. работы</t>
  </si>
  <si>
    <t>командировка</t>
  </si>
  <si>
    <t>очередной отпуск</t>
  </si>
  <si>
    <t>отпуск в связи с родами</t>
  </si>
  <si>
    <t>болезнь</t>
  </si>
  <si>
    <t>с разреш. адм.</t>
  </si>
  <si>
    <t>отпуск по беременности и родам</t>
  </si>
  <si>
    <t xml:space="preserve">выходные </t>
  </si>
  <si>
    <t>опозданиия</t>
  </si>
  <si>
    <t>Всего</t>
  </si>
  <si>
    <t>сверхурочные</t>
  </si>
  <si>
    <t>Ночные</t>
  </si>
  <si>
    <t>оператор</t>
  </si>
  <si>
    <t>В</t>
  </si>
  <si>
    <t>О</t>
  </si>
  <si>
    <t xml:space="preserve">                        Качало Д.</t>
  </si>
  <si>
    <t>Инспектор по кадрам</t>
  </si>
  <si>
    <t xml:space="preserve">                        Есипова А.</t>
  </si>
  <si>
    <t>Ст.экономист</t>
  </si>
  <si>
    <t>Начальник отдела                                Джумагалиева</t>
  </si>
  <si>
    <t>продавец</t>
  </si>
  <si>
    <t>Нуржанова Г.Б.</t>
  </si>
  <si>
    <t>ст.продавец</t>
  </si>
  <si>
    <t>Урингалиева Л.С.</t>
  </si>
  <si>
    <t>Сайфеденова Г.С</t>
  </si>
  <si>
    <t>Жаналиева Л.Н</t>
  </si>
  <si>
    <t>Терекбаева Г.</t>
  </si>
  <si>
    <t>Сисенгалиева А.Б.</t>
  </si>
  <si>
    <t>Агачева Е.А.</t>
  </si>
  <si>
    <t>Жданова Л.А.</t>
  </si>
  <si>
    <t>А</t>
  </si>
  <si>
    <t>Саматова А.А.</t>
  </si>
  <si>
    <t>П</t>
  </si>
  <si>
    <t>Мартюшкина О.А.</t>
  </si>
  <si>
    <t>Б</t>
  </si>
  <si>
    <t>Джусупова Р.Р.</t>
  </si>
  <si>
    <t>кладовщик</t>
  </si>
  <si>
    <t>Садирова А.</t>
  </si>
  <si>
    <t>Бахарева Н</t>
  </si>
  <si>
    <t>зав.складом готовой продукции</t>
  </si>
  <si>
    <t>Кунанбаева С.К.</t>
  </si>
  <si>
    <t>торг.представитель</t>
  </si>
  <si>
    <t>Мазаев И.</t>
  </si>
  <si>
    <t>Газизов Р.В.</t>
  </si>
  <si>
    <t>Янидис М.</t>
  </si>
  <si>
    <t>Филимонов Д.С.</t>
  </si>
  <si>
    <t>Ахметов А.А</t>
  </si>
  <si>
    <t>Симоненко Н.</t>
  </si>
  <si>
    <t>Гуртовая Ю.Р.</t>
  </si>
  <si>
    <t>Абубакиров Р.Ш.</t>
  </si>
  <si>
    <t>Хорольский В.В.</t>
  </si>
  <si>
    <t>Айсагалиев С.К.</t>
  </si>
  <si>
    <t>Василишин А.Г.</t>
  </si>
  <si>
    <t>мастер по пивному оборудованию</t>
  </si>
  <si>
    <t>Кожанов В.</t>
  </si>
  <si>
    <t>Глоба П.</t>
  </si>
  <si>
    <t>Аккереев Ж.Т.</t>
  </si>
  <si>
    <t>Искаков Н.С.</t>
  </si>
  <si>
    <t>Антонова Е.С.</t>
  </si>
  <si>
    <t>Дисалиева Г.Г.</t>
  </si>
  <si>
    <t>Р</t>
  </si>
  <si>
    <t>Ескендирова А.А.</t>
  </si>
  <si>
    <t>Жданова О.В.</t>
  </si>
  <si>
    <t>региональный менеджер</t>
  </si>
  <si>
    <t>Джармагамбетов Т.М.</t>
  </si>
  <si>
    <t>супервайзер по сбыту</t>
  </si>
  <si>
    <t>Попов С.Н.</t>
  </si>
  <si>
    <t>супервайзер по тех.поддержке</t>
  </si>
  <si>
    <t>Тихомолова А.Ю.</t>
  </si>
  <si>
    <t>начальник отдела</t>
  </si>
  <si>
    <t>Джумагалиева Д.С.</t>
  </si>
  <si>
    <t>праздничные и выходные дни</t>
  </si>
  <si>
    <t>прогул</t>
  </si>
  <si>
    <t>№№ п/п</t>
  </si>
  <si>
    <t>ТАБЕЛЬ УЧЕТА РАБОЧЕГО ВРЕМЕНИ ЗА   август месяц 2016г.</t>
  </si>
  <si>
    <t>"___" _____________2016г.</t>
  </si>
  <si>
    <t>Отдел продаж</t>
  </si>
  <si>
    <t>Ахметов Р.Р.</t>
  </si>
  <si>
    <t>_________________Генеральный директор АО "Нуржанар"</t>
  </si>
  <si>
    <t>У Т В Е Р Ж Д А Ю</t>
  </si>
  <si>
    <t>прогулы</t>
  </si>
  <si>
    <t>ТАБЕЛЬ УЧЕТА РАБОЧЕГО ВРЕМЕНИ ЗА  июнь месяц 2018г.</t>
  </si>
  <si>
    <t>Всего отработано часов</t>
  </si>
  <si>
    <t>ТАБЕЛЬ УЧЕТА РАБОЧЕГО ВРЕМЕНИ ЗА ИЮНЬ  2018 года.</t>
  </si>
  <si>
    <t>Прогулы</t>
  </si>
  <si>
    <t>выходные дни</t>
  </si>
  <si>
    <t>сверхурочные часы</t>
  </si>
  <si>
    <t>в</t>
  </si>
  <si>
    <t>отработано кол-во дней</t>
  </si>
  <si>
    <t>Всего отработано часо часов</t>
  </si>
  <si>
    <t>суб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</si>
</sst>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;\-#,##0;\-"/>
  </numFmts>
  <fonts count="24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 Cyr"/>
      <charset val="204"/>
    </font>
    <font>
      <b/>
      <sz val="14"/>
      <name val="Arial Cyr"/>
      <family val="2"/>
      <charset val="204"/>
    </font>
    <font>
      <b/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  <font>
      <b/>
      <sz val="11"/>
      <color rgb="FF000000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indexed="50"/>
        <bgColor indexed="51"/>
      </patternFill>
    </fill>
    <fill>
      <patternFill patternType="solid">
        <fgColor theme="0" tint="-0.249977111117893"/>
        <bgColor indexed="34"/>
      </patternFill>
    </fill>
    <fill>
      <patternFill patternType="solid">
        <fgColor indexed="13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2" fillId="0" borderId="0" xfId="0" applyFont="1"/>
    <xf numFmtId="0" fontId="1" fillId="0" borderId="0" xfId="1"/>
    <xf numFmtId="0" fontId="3" fillId="0" borderId="0" xfId="1" applyFont="1"/>
    <xf numFmtId="0" fontId="4" fillId="0" borderId="0" xfId="1" applyFont="1"/>
    <xf numFmtId="0" fontId="5" fillId="0" borderId="0" xfId="1" applyFont="1" applyBorder="1" applyAlignment="1">
      <alignment horizontal="center"/>
    </xf>
    <xf numFmtId="1" fontId="5" fillId="0" borderId="0" xfId="1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1" fontId="5" fillId="0" borderId="1" xfId="1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" fontId="6" fillId="0" borderId="1" xfId="1" applyNumberFormat="1" applyFont="1" applyBorder="1" applyAlignment="1">
      <alignment horizontal="center"/>
    </xf>
    <xf numFmtId="0" fontId="7" fillId="0" borderId="1" xfId="1" applyFont="1" applyBorder="1" applyAlignment="1">
      <alignment textRotation="90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8" fillId="0" borderId="0" xfId="1" applyFont="1"/>
    <xf numFmtId="0" fontId="8" fillId="0" borderId="0" xfId="1" applyFont="1" applyAlignment="1">
      <alignment wrapText="1"/>
    </xf>
    <xf numFmtId="0" fontId="4" fillId="0" borderId="0" xfId="1" applyFont="1" applyAlignment="1">
      <alignment wrapText="1"/>
    </xf>
    <xf numFmtId="0" fontId="5" fillId="0" borderId="1" xfId="1" applyFont="1" applyBorder="1" applyAlignment="1">
      <alignment wrapText="1"/>
    </xf>
    <xf numFmtId="0" fontId="5" fillId="0" borderId="0" xfId="1" applyFont="1" applyBorder="1" applyAlignment="1">
      <alignment wrapText="1"/>
    </xf>
    <xf numFmtId="0" fontId="1" fillId="0" borderId="0" xfId="1" applyAlignment="1">
      <alignment wrapText="1"/>
    </xf>
    <xf numFmtId="0" fontId="4" fillId="0" borderId="0" xfId="1" applyFont="1" applyAlignment="1"/>
    <xf numFmtId="0" fontId="9" fillId="0" borderId="1" xfId="1" applyFont="1" applyBorder="1" applyAlignment="1">
      <alignment wrapText="1"/>
    </xf>
    <xf numFmtId="0" fontId="10" fillId="4" borderId="1" xfId="0" applyFont="1" applyFill="1" applyBorder="1" applyAlignment="1">
      <alignment textRotation="90"/>
    </xf>
    <xf numFmtId="0" fontId="7" fillId="4" borderId="1" xfId="0" applyFont="1" applyFill="1" applyBorder="1" applyAlignment="1">
      <alignment textRotation="90"/>
    </xf>
    <xf numFmtId="0" fontId="7" fillId="4" borderId="1" xfId="0" applyFont="1" applyFill="1" applyBorder="1" applyAlignment="1">
      <alignment horizontal="justify" textRotation="90"/>
    </xf>
    <xf numFmtId="0" fontId="7" fillId="4" borderId="1" xfId="0" applyFont="1" applyFill="1" applyBorder="1" applyAlignment="1">
      <alignment textRotation="90" wrapText="1"/>
    </xf>
    <xf numFmtId="49" fontId="10" fillId="2" borderId="1" xfId="0" applyNumberFormat="1" applyFont="1" applyFill="1" applyBorder="1" applyAlignment="1">
      <alignment textRotation="90"/>
    </xf>
    <xf numFmtId="0" fontId="11" fillId="2" borderId="5" xfId="0" applyFont="1" applyFill="1" applyBorder="1" applyAlignment="1">
      <alignment horizontal="right"/>
    </xf>
    <xf numFmtId="0" fontId="6" fillId="4" borderId="5" xfId="0" applyFont="1" applyFill="1" applyBorder="1" applyAlignment="1"/>
    <xf numFmtId="0" fontId="5" fillId="4" borderId="5" xfId="0" applyFont="1" applyFill="1" applyBorder="1" applyAlignment="1"/>
    <xf numFmtId="0" fontId="11" fillId="2" borderId="5" xfId="0" applyFont="1" applyFill="1" applyBorder="1" applyAlignment="1"/>
    <xf numFmtId="0" fontId="6" fillId="4" borderId="5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0" fillId="2" borderId="0" xfId="0" applyFont="1" applyFill="1"/>
    <xf numFmtId="0" fontId="6" fillId="5" borderId="5" xfId="0" applyFont="1" applyFill="1" applyBorder="1" applyAlignment="1"/>
    <xf numFmtId="0" fontId="0" fillId="6" borderId="0" xfId="0" applyFill="1"/>
    <xf numFmtId="0" fontId="5" fillId="2" borderId="1" xfId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2" fillId="0" borderId="0" xfId="0" applyFont="1"/>
    <xf numFmtId="0" fontId="13" fillId="2" borderId="0" xfId="0" applyFont="1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16" fillId="5" borderId="9" xfId="0" applyFont="1" applyFill="1" applyBorder="1"/>
    <xf numFmtId="0" fontId="16" fillId="8" borderId="9" xfId="0" applyFont="1" applyFill="1" applyBorder="1"/>
    <xf numFmtId="0" fontId="16" fillId="5" borderId="10" xfId="0" applyFont="1" applyFill="1" applyBorder="1"/>
    <xf numFmtId="0" fontId="16" fillId="8" borderId="10" xfId="0" applyFont="1" applyFill="1" applyBorder="1"/>
    <xf numFmtId="0" fontId="17" fillId="9" borderId="11" xfId="0" applyFont="1" applyFill="1" applyBorder="1" applyAlignment="1">
      <alignment textRotation="90"/>
    </xf>
    <xf numFmtId="0" fontId="0" fillId="9" borderId="11" xfId="0" applyFont="1" applyFill="1" applyBorder="1" applyAlignment="1">
      <alignment textRotation="90"/>
    </xf>
    <xf numFmtId="0" fontId="0" fillId="9" borderId="12" xfId="0" applyFont="1" applyFill="1" applyBorder="1" applyAlignment="1">
      <alignment horizontal="justify" textRotation="90"/>
    </xf>
    <xf numFmtId="0" fontId="0" fillId="9" borderId="9" xfId="0" applyFont="1" applyFill="1" applyBorder="1" applyAlignment="1">
      <alignment textRotation="90"/>
    </xf>
    <xf numFmtId="0" fontId="0" fillId="9" borderId="9" xfId="0" applyFont="1" applyFill="1" applyBorder="1" applyAlignment="1">
      <alignment horizontal="justify" textRotation="90"/>
    </xf>
    <xf numFmtId="0" fontId="0" fillId="9" borderId="9" xfId="0" applyFill="1" applyBorder="1" applyAlignment="1">
      <alignment textRotation="90" wrapText="1"/>
    </xf>
    <xf numFmtId="0" fontId="0" fillId="9" borderId="9" xfId="0" applyFill="1" applyBorder="1" applyAlignment="1">
      <alignment horizontal="justify" textRotation="90"/>
    </xf>
    <xf numFmtId="0" fontId="0" fillId="9" borderId="7" xfId="0" applyFont="1" applyFill="1" applyBorder="1" applyAlignment="1">
      <alignment horizontal="justify" textRotation="90"/>
    </xf>
    <xf numFmtId="0" fontId="17" fillId="9" borderId="13" xfId="0" applyFont="1" applyFill="1" applyBorder="1" applyAlignment="1">
      <alignment textRotation="90"/>
    </xf>
    <xf numFmtId="0" fontId="2" fillId="3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10" xfId="0" applyBorder="1" applyAlignment="1">
      <alignment wrapText="1"/>
    </xf>
    <xf numFmtId="0" fontId="18" fillId="10" borderId="9" xfId="0" applyFont="1" applyFill="1" applyBorder="1" applyAlignment="1">
      <alignment horizontal="right"/>
    </xf>
    <xf numFmtId="0" fontId="18" fillId="11" borderId="9" xfId="0" applyFont="1" applyFill="1" applyBorder="1" applyAlignment="1">
      <alignment horizontal="right"/>
    </xf>
    <xf numFmtId="0" fontId="2" fillId="3" borderId="9" xfId="0" applyFont="1" applyFill="1" applyBorder="1" applyAlignment="1">
      <alignment horizontal="left"/>
    </xf>
    <xf numFmtId="0" fontId="18" fillId="11" borderId="9" xfId="0" applyFont="1" applyFill="1" applyBorder="1"/>
    <xf numFmtId="0" fontId="18" fillId="10" borderId="9" xfId="0" applyFont="1" applyFill="1" applyBorder="1"/>
    <xf numFmtId="0" fontId="19" fillId="10" borderId="1" xfId="0" applyFont="1" applyFill="1" applyBorder="1" applyAlignment="1"/>
    <xf numFmtId="0" fontId="18" fillId="10" borderId="1" xfId="0" applyFont="1" applyFill="1" applyBorder="1" applyAlignment="1"/>
    <xf numFmtId="0" fontId="12" fillId="10" borderId="1" xfId="0" applyFont="1" applyFill="1" applyBorder="1" applyAlignment="1"/>
    <xf numFmtId="0" fontId="18" fillId="10" borderId="1" xfId="0" applyFont="1" applyFill="1" applyBorder="1" applyAlignment="1">
      <alignment horizontal="justify"/>
    </xf>
    <xf numFmtId="0" fontId="15" fillId="10" borderId="1" xfId="0" applyFont="1" applyFill="1" applyBorder="1" applyAlignment="1"/>
    <xf numFmtId="0" fontId="2" fillId="0" borderId="14" xfId="0" applyFont="1" applyBorder="1" applyAlignment="1">
      <alignment horizontal="left"/>
    </xf>
    <xf numFmtId="0" fontId="12" fillId="10" borderId="1" xfId="0" applyFont="1" applyFill="1" applyBorder="1"/>
    <xf numFmtId="0" fontId="15" fillId="10" borderId="1" xfId="0" applyFont="1" applyFill="1" applyBorder="1"/>
    <xf numFmtId="0" fontId="20" fillId="10" borderId="1" xfId="0" applyNumberFormat="1" applyFont="1" applyFill="1" applyBorder="1"/>
    <xf numFmtId="0" fontId="13" fillId="10" borderId="9" xfId="0" applyFont="1" applyFill="1" applyBorder="1" applyAlignment="1">
      <alignment horizontal="right"/>
    </xf>
    <xf numFmtId="0" fontId="13" fillId="11" borderId="9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left"/>
    </xf>
    <xf numFmtId="0" fontId="13" fillId="2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0" borderId="0" xfId="0" applyFont="1"/>
    <xf numFmtId="0" fontId="0" fillId="0" borderId="0" xfId="0" applyFont="1"/>
    <xf numFmtId="0" fontId="22" fillId="2" borderId="0" xfId="0" applyFont="1" applyFill="1"/>
    <xf numFmtId="0" fontId="22" fillId="12" borderId="0" xfId="0" applyFont="1" applyFill="1"/>
    <xf numFmtId="0" fontId="0" fillId="12" borderId="0" xfId="0" applyFill="1"/>
    <xf numFmtId="0" fontId="5" fillId="12" borderId="1" xfId="1" applyFont="1" applyFill="1" applyBorder="1" applyAlignment="1">
      <alignment horizontal="center"/>
    </xf>
    <xf numFmtId="0" fontId="5" fillId="12" borderId="1" xfId="1" applyFont="1" applyFill="1" applyBorder="1"/>
    <xf numFmtId="0" fontId="0" fillId="12" borderId="0" xfId="0" applyFont="1" applyFill="1"/>
    <xf numFmtId="165" fontId="23" fillId="0" borderId="15" xfId="0" applyNumberFormat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5" fillId="13" borderId="1" xfId="1" applyFont="1" applyFill="1" applyBorder="1"/>
    <xf numFmtId="0" fontId="5" fillId="13" borderId="1" xfId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2" fillId="7" borderId="6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left"/>
    </xf>
    <xf numFmtId="0" fontId="2" fillId="7" borderId="6" xfId="0" applyFont="1" applyFill="1" applyBorder="1" applyAlignment="1">
      <alignment horizontal="justify" textRotation="90"/>
    </xf>
    <xf numFmtId="0" fontId="2" fillId="7" borderId="8" xfId="0" applyFont="1" applyFill="1" applyBorder="1" applyAlignment="1">
      <alignment horizontal="justify" textRotation="90"/>
    </xf>
    <xf numFmtId="0" fontId="2" fillId="7" borderId="7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left"/>
    </xf>
    <xf numFmtId="0" fontId="5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600075</xdr:colOff>
      <xdr:row>10</xdr:row>
      <xdr:rowOff>55009</xdr:rowOff>
    </xdr:from>
    <xdr:ext cx="247650" cy="264560"/>
    <xdr:sp macro="" textlink="">
      <xdr:nvSpPr>
        <xdr:cNvPr id="2" name="TextBox 1"/>
        <xdr:cNvSpPr txBox="1"/>
      </xdr:nvSpPr>
      <xdr:spPr>
        <a:xfrm flipV="1">
          <a:off x="1876425" y="2826784"/>
          <a:ext cx="247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13</xdr:col>
      <xdr:colOff>371474</xdr:colOff>
      <xdr:row>24</xdr:row>
      <xdr:rowOff>152400</xdr:rowOff>
    </xdr:from>
    <xdr:to>
      <xdr:col>18</xdr:col>
      <xdr:colOff>342899</xdr:colOff>
      <xdr:row>30</xdr:row>
      <xdr:rowOff>171449</xdr:rowOff>
    </xdr:to>
    <xdr:sp macro="" textlink="">
      <xdr:nvSpPr>
        <xdr:cNvPr id="3" name="TextBox 2"/>
        <xdr:cNvSpPr txBox="1"/>
      </xdr:nvSpPr>
      <xdr:spPr>
        <a:xfrm>
          <a:off x="5876924" y="5191125"/>
          <a:ext cx="1990725" cy="11048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по субботам должно стоять 5 часов ,</a:t>
          </a:r>
          <a:r>
            <a:rPr lang="ru-RU" sz="1100" baseline="0"/>
            <a:t> в рабочие дни по 7 часов. если отработано меньше часов, то по факту</a:t>
          </a:r>
          <a:endParaRPr lang="ru-RU" sz="1100"/>
        </a:p>
      </xdr:txBody>
    </xdr:sp>
    <xdr:clientData/>
  </xdr:twoCellAnchor>
  <xdr:twoCellAnchor>
    <xdr:from>
      <xdr:col>17</xdr:col>
      <xdr:colOff>257174</xdr:colOff>
      <xdr:row>8</xdr:row>
      <xdr:rowOff>76201</xdr:rowOff>
    </xdr:from>
    <xdr:to>
      <xdr:col>18</xdr:col>
      <xdr:colOff>219074</xdr:colOff>
      <xdr:row>24</xdr:row>
      <xdr:rowOff>114301</xdr:rowOff>
    </xdr:to>
    <xdr:cxnSp macro="">
      <xdr:nvCxnSpPr>
        <xdr:cNvPr id="4" name="Прямая со стрелкой 3"/>
        <xdr:cNvCxnSpPr/>
      </xdr:nvCxnSpPr>
      <xdr:spPr>
        <a:xfrm rot="5400000" flipH="1" flipV="1">
          <a:off x="6224587" y="3633788"/>
          <a:ext cx="2628900" cy="4095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295276</xdr:colOff>
      <xdr:row>8</xdr:row>
      <xdr:rowOff>114300</xdr:rowOff>
    </xdr:from>
    <xdr:to>
      <xdr:col>25</xdr:col>
      <xdr:colOff>152401</xdr:colOff>
      <xdr:row>24</xdr:row>
      <xdr:rowOff>123825</xdr:rowOff>
    </xdr:to>
    <xdr:cxnSp macro="">
      <xdr:nvCxnSpPr>
        <xdr:cNvPr id="5" name="Прямая со стрелкой 4"/>
        <xdr:cNvCxnSpPr/>
      </xdr:nvCxnSpPr>
      <xdr:spPr>
        <a:xfrm rot="5400000" flipH="1" flipV="1">
          <a:off x="7339013" y="2595563"/>
          <a:ext cx="2600325" cy="2533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276225</xdr:colOff>
      <xdr:row>8</xdr:row>
      <xdr:rowOff>133350</xdr:rowOff>
    </xdr:from>
    <xdr:to>
      <xdr:col>32</xdr:col>
      <xdr:colOff>142875</xdr:colOff>
      <xdr:row>24</xdr:row>
      <xdr:rowOff>133350</xdr:rowOff>
    </xdr:to>
    <xdr:cxnSp macro="">
      <xdr:nvCxnSpPr>
        <xdr:cNvPr id="6" name="Прямая со стрелкой 5"/>
        <xdr:cNvCxnSpPr/>
      </xdr:nvCxnSpPr>
      <xdr:spPr>
        <a:xfrm flipV="1">
          <a:off x="7353300" y="2581275"/>
          <a:ext cx="4143375" cy="25908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32"/>
  <sheetViews>
    <sheetView zoomScale="73" zoomScaleNormal="73" workbookViewId="0">
      <selection activeCell="M30" sqref="M30"/>
    </sheetView>
  </sheetViews>
  <sheetFormatPr defaultRowHeight="15"/>
  <cols>
    <col min="1" max="1" width="7" style="42" customWidth="1"/>
    <col min="2" max="2" width="28" style="43" customWidth="1"/>
    <col min="3" max="3" width="18.28515625" style="1" customWidth="1"/>
    <col min="4" max="4" width="5.7109375" style="1" customWidth="1"/>
    <col min="5" max="6" width="5.7109375" style="45" customWidth="1"/>
    <col min="7" max="10" width="5.7109375" style="1" customWidth="1"/>
    <col min="11" max="12" width="5.7109375" style="46" customWidth="1"/>
    <col min="13" max="44" width="5.7109375" style="1" customWidth="1"/>
    <col min="45" max="16384" width="9.140625" style="1"/>
  </cols>
  <sheetData>
    <row r="1" spans="1:45" ht="18">
      <c r="C1" s="44"/>
      <c r="AH1" s="47"/>
      <c r="AI1" s="47"/>
      <c r="AJ1" s="47"/>
      <c r="AK1" s="47"/>
      <c r="AL1" s="47"/>
    </row>
    <row r="2" spans="1:45" ht="18">
      <c r="B2" s="103"/>
      <c r="C2" s="104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</row>
    <row r="3" spans="1:45" ht="27" customHeight="1">
      <c r="AH3" s="47"/>
      <c r="AI3" s="47"/>
      <c r="AJ3" s="106"/>
      <c r="AK3" s="106"/>
      <c r="AL3" s="106"/>
      <c r="AM3" s="106"/>
      <c r="AN3" s="106"/>
      <c r="AO3" s="106"/>
      <c r="AP3" s="106"/>
      <c r="AQ3" s="106"/>
      <c r="AR3" s="106"/>
    </row>
    <row r="4" spans="1:45" ht="27" customHeight="1">
      <c r="AH4" s="47"/>
      <c r="AI4" s="47"/>
      <c r="AJ4" s="47"/>
      <c r="AK4" s="47"/>
      <c r="AL4" s="47"/>
      <c r="AQ4" s="48"/>
    </row>
    <row r="5" spans="1:45" ht="15" customHeight="1">
      <c r="B5" s="107" t="s">
        <v>90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</row>
    <row r="6" spans="1:45" ht="30.75" customHeight="1" thickBot="1">
      <c r="A6" s="108" t="s">
        <v>3</v>
      </c>
      <c r="B6" s="110" t="s">
        <v>4</v>
      </c>
      <c r="C6" s="112" t="s">
        <v>5</v>
      </c>
      <c r="D6" s="114" t="s">
        <v>6</v>
      </c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6"/>
      <c r="AM6" s="116"/>
      <c r="AN6" s="116"/>
      <c r="AO6" s="116"/>
      <c r="AP6" s="116"/>
      <c r="AQ6" s="116"/>
      <c r="AR6" s="116"/>
    </row>
    <row r="7" spans="1:45" ht="120.75" customHeight="1" thickBot="1">
      <c r="A7" s="109"/>
      <c r="B7" s="111"/>
      <c r="C7" s="113"/>
      <c r="D7" s="49">
        <v>1</v>
      </c>
      <c r="E7" s="50">
        <v>2</v>
      </c>
      <c r="F7" s="50" t="s">
        <v>94</v>
      </c>
      <c r="G7" s="49">
        <v>4</v>
      </c>
      <c r="H7" s="49">
        <v>5</v>
      </c>
      <c r="I7" s="49">
        <v>6</v>
      </c>
      <c r="J7" s="49">
        <v>7</v>
      </c>
      <c r="K7" s="49">
        <v>8</v>
      </c>
      <c r="L7" s="50">
        <v>9</v>
      </c>
      <c r="M7" s="50" t="s">
        <v>94</v>
      </c>
      <c r="N7" s="49">
        <v>11</v>
      </c>
      <c r="O7" s="49">
        <v>12</v>
      </c>
      <c r="P7" s="49">
        <v>13</v>
      </c>
      <c r="Q7" s="49">
        <v>14</v>
      </c>
      <c r="R7" s="49">
        <v>15</v>
      </c>
      <c r="S7" s="50">
        <v>16</v>
      </c>
      <c r="T7" s="50" t="s">
        <v>94</v>
      </c>
      <c r="U7" s="49">
        <v>18</v>
      </c>
      <c r="V7" s="49">
        <v>19</v>
      </c>
      <c r="W7" s="49">
        <v>20</v>
      </c>
      <c r="X7" s="49">
        <v>21</v>
      </c>
      <c r="Y7" s="49">
        <v>22</v>
      </c>
      <c r="Z7" s="50">
        <v>23</v>
      </c>
      <c r="AA7" s="50" t="s">
        <v>94</v>
      </c>
      <c r="AB7" s="51">
        <v>25</v>
      </c>
      <c r="AC7" s="51">
        <v>26</v>
      </c>
      <c r="AD7" s="51">
        <v>27</v>
      </c>
      <c r="AE7" s="51">
        <v>28</v>
      </c>
      <c r="AF7" s="51">
        <v>29</v>
      </c>
      <c r="AG7" s="52">
        <v>30</v>
      </c>
      <c r="AH7" s="53" t="s">
        <v>7</v>
      </c>
      <c r="AI7" s="53" t="s">
        <v>8</v>
      </c>
      <c r="AJ7" s="54" t="s">
        <v>9</v>
      </c>
      <c r="AK7" s="55" t="s">
        <v>10</v>
      </c>
      <c r="AL7" s="56" t="s">
        <v>11</v>
      </c>
      <c r="AM7" s="57" t="s">
        <v>12</v>
      </c>
      <c r="AN7" s="58" t="s">
        <v>91</v>
      </c>
      <c r="AO7" s="59" t="s">
        <v>92</v>
      </c>
      <c r="AP7" s="60" t="s">
        <v>15</v>
      </c>
      <c r="AQ7" s="61" t="s">
        <v>96</v>
      </c>
      <c r="AR7" s="61" t="s">
        <v>93</v>
      </c>
    </row>
    <row r="8" spans="1:45" ht="31.5" customHeight="1">
      <c r="A8" s="62">
        <v>1</v>
      </c>
      <c r="B8" s="63"/>
      <c r="C8" s="64"/>
      <c r="D8" s="65">
        <v>7</v>
      </c>
      <c r="E8" s="66">
        <v>6</v>
      </c>
      <c r="F8" s="66" t="s">
        <v>20</v>
      </c>
      <c r="G8" s="65">
        <v>6</v>
      </c>
      <c r="H8" s="65">
        <v>7</v>
      </c>
      <c r="I8" s="65">
        <v>7</v>
      </c>
      <c r="J8" s="65">
        <v>7</v>
      </c>
      <c r="K8" s="65">
        <v>6</v>
      </c>
      <c r="L8" s="66">
        <v>5</v>
      </c>
      <c r="M8" s="66" t="s">
        <v>20</v>
      </c>
      <c r="N8" s="65">
        <v>7</v>
      </c>
      <c r="O8" s="65">
        <v>7</v>
      </c>
      <c r="P8" s="65">
        <v>11</v>
      </c>
      <c r="Q8" s="65">
        <v>11</v>
      </c>
      <c r="R8" s="65">
        <v>9</v>
      </c>
      <c r="S8" s="66">
        <v>7</v>
      </c>
      <c r="T8" s="66" t="s">
        <v>20</v>
      </c>
      <c r="U8" s="65">
        <v>11</v>
      </c>
      <c r="V8" s="65">
        <v>11</v>
      </c>
      <c r="W8" s="65">
        <v>11</v>
      </c>
      <c r="X8" s="65">
        <v>10</v>
      </c>
      <c r="Y8" s="65">
        <v>15</v>
      </c>
      <c r="Z8" s="66">
        <v>8</v>
      </c>
      <c r="AA8" s="66" t="s">
        <v>20</v>
      </c>
      <c r="AB8" s="65">
        <v>13</v>
      </c>
      <c r="AC8" s="65">
        <v>13</v>
      </c>
      <c r="AD8" s="65">
        <v>11</v>
      </c>
      <c r="AE8" s="65">
        <v>12</v>
      </c>
      <c r="AF8" s="65">
        <v>12</v>
      </c>
      <c r="AG8" s="66">
        <v>7</v>
      </c>
      <c r="AH8" s="65">
        <f>COUNTIF(C8:AG8,"&gt;0")</f>
        <v>26</v>
      </c>
      <c r="AI8" s="65"/>
      <c r="AJ8" s="65"/>
      <c r="AK8" s="65"/>
      <c r="AL8" s="65"/>
      <c r="AM8" s="65"/>
      <c r="AN8" s="65">
        <f>COUNTIF(B8:AG8,"П")</f>
        <v>0</v>
      </c>
      <c r="AO8" s="65">
        <f>COUNTIF(E8:AG8,"В")</f>
        <v>4</v>
      </c>
      <c r="AP8" s="65"/>
      <c r="AQ8" s="65">
        <f>SUM(D8:AF8)</f>
        <v>230</v>
      </c>
      <c r="AR8" s="65">
        <v>57</v>
      </c>
    </row>
    <row r="9" spans="1:45" ht="28.5" customHeight="1">
      <c r="A9" s="62">
        <v>2</v>
      </c>
      <c r="B9" s="67"/>
      <c r="C9" s="64"/>
      <c r="D9" s="65">
        <v>7</v>
      </c>
      <c r="E9" s="66">
        <v>7</v>
      </c>
      <c r="F9" s="66" t="s">
        <v>20</v>
      </c>
      <c r="G9" s="65">
        <v>10</v>
      </c>
      <c r="H9" s="65">
        <v>10</v>
      </c>
      <c r="I9" s="65">
        <v>10</v>
      </c>
      <c r="J9" s="65">
        <v>10</v>
      </c>
      <c r="K9" s="65">
        <v>10</v>
      </c>
      <c r="L9" s="66">
        <v>10</v>
      </c>
      <c r="M9" s="66" t="s">
        <v>20</v>
      </c>
      <c r="N9" s="65">
        <v>8</v>
      </c>
      <c r="O9" s="65">
        <v>10</v>
      </c>
      <c r="P9" s="65">
        <v>10</v>
      </c>
      <c r="Q9" s="65">
        <v>10</v>
      </c>
      <c r="R9" s="65">
        <v>10</v>
      </c>
      <c r="S9" s="66">
        <v>10</v>
      </c>
      <c r="T9" s="66" t="s">
        <v>20</v>
      </c>
      <c r="U9" s="65">
        <v>8</v>
      </c>
      <c r="V9" s="65">
        <v>7</v>
      </c>
      <c r="W9" s="65">
        <v>18</v>
      </c>
      <c r="X9" s="65">
        <v>6</v>
      </c>
      <c r="Y9" s="65">
        <v>7</v>
      </c>
      <c r="Z9" s="66">
        <v>8</v>
      </c>
      <c r="AA9" s="66" t="s">
        <v>20</v>
      </c>
      <c r="AB9" s="65">
        <v>8</v>
      </c>
      <c r="AC9" s="65" t="s">
        <v>39</v>
      </c>
      <c r="AD9" s="65" t="s">
        <v>39</v>
      </c>
      <c r="AE9" s="65" t="s">
        <v>39</v>
      </c>
      <c r="AF9" s="65" t="s">
        <v>39</v>
      </c>
      <c r="AG9" s="66" t="s">
        <v>39</v>
      </c>
      <c r="AH9" s="65">
        <f t="shared" ref="AH9:AH23" si="0">COUNTIF(C9:AG9,"&gt;0")</f>
        <v>21</v>
      </c>
      <c r="AI9" s="65"/>
      <c r="AJ9" s="65"/>
      <c r="AK9" s="65"/>
      <c r="AL9" s="65"/>
      <c r="AM9" s="65"/>
      <c r="AN9" s="65">
        <f t="shared" ref="AN9:AN23" si="1">COUNTIF(B9:AG9,"П")</f>
        <v>5</v>
      </c>
      <c r="AO9" s="65">
        <f t="shared" ref="AO9:AO23" si="2">COUNTIF(E9:AG9,"В")</f>
        <v>4</v>
      </c>
      <c r="AP9" s="65"/>
      <c r="AQ9" s="65">
        <f t="shared" ref="AQ9:AQ23" si="3">SUM(D9:AF9)</f>
        <v>194</v>
      </c>
      <c r="AR9" s="65">
        <v>20</v>
      </c>
    </row>
    <row r="10" spans="1:45" ht="27.75" customHeight="1">
      <c r="A10" s="62">
        <v>3</v>
      </c>
      <c r="B10" s="63"/>
      <c r="C10" s="64"/>
      <c r="D10" s="65">
        <v>7</v>
      </c>
      <c r="E10" s="66">
        <v>5</v>
      </c>
      <c r="F10" s="66" t="s">
        <v>20</v>
      </c>
      <c r="G10" s="65">
        <v>9</v>
      </c>
      <c r="H10" s="65">
        <v>8</v>
      </c>
      <c r="I10" s="65">
        <v>10</v>
      </c>
      <c r="J10" s="65">
        <v>8</v>
      </c>
      <c r="K10" s="65">
        <v>11</v>
      </c>
      <c r="L10" s="66">
        <v>9</v>
      </c>
      <c r="M10" s="66" t="s">
        <v>20</v>
      </c>
      <c r="N10" s="65">
        <v>10</v>
      </c>
      <c r="O10" s="65">
        <v>10</v>
      </c>
      <c r="P10" s="65">
        <v>8</v>
      </c>
      <c r="Q10" s="65">
        <v>8</v>
      </c>
      <c r="R10" s="65">
        <v>16</v>
      </c>
      <c r="S10" s="66">
        <v>8</v>
      </c>
      <c r="T10" s="66" t="s">
        <v>20</v>
      </c>
      <c r="U10" s="65">
        <v>9</v>
      </c>
      <c r="V10" s="65">
        <v>9</v>
      </c>
      <c r="W10" s="65">
        <v>10</v>
      </c>
      <c r="X10" s="65">
        <v>10</v>
      </c>
      <c r="Y10" s="65">
        <v>8</v>
      </c>
      <c r="Z10" s="66">
        <v>11</v>
      </c>
      <c r="AA10" s="66" t="s">
        <v>20</v>
      </c>
      <c r="AB10" s="65">
        <v>12</v>
      </c>
      <c r="AC10" s="65">
        <v>12</v>
      </c>
      <c r="AD10" s="65">
        <v>12</v>
      </c>
      <c r="AE10" s="65">
        <v>12</v>
      </c>
      <c r="AF10" s="65">
        <v>12</v>
      </c>
      <c r="AG10" s="66">
        <v>7</v>
      </c>
      <c r="AH10" s="65">
        <f t="shared" si="0"/>
        <v>26</v>
      </c>
      <c r="AI10" s="65"/>
      <c r="AJ10" s="65"/>
      <c r="AK10" s="65"/>
      <c r="AL10" s="65"/>
      <c r="AM10" s="65"/>
      <c r="AN10" s="65">
        <f t="shared" si="1"/>
        <v>0</v>
      </c>
      <c r="AO10" s="65">
        <f t="shared" si="2"/>
        <v>4</v>
      </c>
      <c r="AP10" s="65"/>
      <c r="AQ10" s="65">
        <f t="shared" si="3"/>
        <v>244</v>
      </c>
      <c r="AR10" s="65">
        <v>79</v>
      </c>
    </row>
    <row r="11" spans="1:45" ht="30" customHeight="1">
      <c r="A11" s="62">
        <v>4</v>
      </c>
      <c r="B11" s="63"/>
      <c r="C11" s="64"/>
      <c r="D11" s="65">
        <v>10</v>
      </c>
      <c r="E11" s="66">
        <v>5</v>
      </c>
      <c r="F11" s="66" t="s">
        <v>20</v>
      </c>
      <c r="G11" s="65">
        <v>10</v>
      </c>
      <c r="H11" s="65">
        <v>8</v>
      </c>
      <c r="I11" s="65">
        <v>11</v>
      </c>
      <c r="J11" s="65">
        <v>8</v>
      </c>
      <c r="K11" s="65">
        <v>8</v>
      </c>
      <c r="L11" s="66">
        <v>5</v>
      </c>
      <c r="M11" s="66" t="s">
        <v>20</v>
      </c>
      <c r="N11" s="65">
        <v>10</v>
      </c>
      <c r="O11" s="65">
        <v>9</v>
      </c>
      <c r="P11" s="65">
        <v>10</v>
      </c>
      <c r="Q11" s="65">
        <v>7</v>
      </c>
      <c r="R11" s="65">
        <v>9</v>
      </c>
      <c r="S11" s="66">
        <v>19</v>
      </c>
      <c r="T11" s="66" t="s">
        <v>20</v>
      </c>
      <c r="U11" s="65">
        <v>10</v>
      </c>
      <c r="V11" s="65">
        <v>9</v>
      </c>
      <c r="W11" s="65">
        <v>10</v>
      </c>
      <c r="X11" s="65">
        <v>17</v>
      </c>
      <c r="Y11" s="65">
        <v>7</v>
      </c>
      <c r="Z11" s="66">
        <v>14</v>
      </c>
      <c r="AA11" s="66" t="s">
        <v>20</v>
      </c>
      <c r="AB11" s="65">
        <v>13</v>
      </c>
      <c r="AC11" s="65">
        <v>11</v>
      </c>
      <c r="AD11" s="65">
        <v>11</v>
      </c>
      <c r="AE11" s="65">
        <v>12</v>
      </c>
      <c r="AF11" s="65">
        <v>11</v>
      </c>
      <c r="AG11" s="66">
        <v>11</v>
      </c>
      <c r="AH11" s="65">
        <f t="shared" si="0"/>
        <v>26</v>
      </c>
      <c r="AI11" s="65"/>
      <c r="AJ11" s="65"/>
      <c r="AK11" s="65"/>
      <c r="AL11" s="65"/>
      <c r="AM11" s="65"/>
      <c r="AN11" s="65">
        <f t="shared" si="1"/>
        <v>0</v>
      </c>
      <c r="AO11" s="65">
        <f t="shared" si="2"/>
        <v>4</v>
      </c>
      <c r="AP11" s="65"/>
      <c r="AQ11" s="65">
        <f t="shared" si="3"/>
        <v>254</v>
      </c>
      <c r="AR11" s="65">
        <v>93</v>
      </c>
    </row>
    <row r="12" spans="1:45" ht="30" customHeight="1">
      <c r="A12" s="62">
        <v>5</v>
      </c>
      <c r="B12" s="63"/>
      <c r="C12" s="64"/>
      <c r="D12" s="65">
        <v>11</v>
      </c>
      <c r="E12" s="66">
        <v>5</v>
      </c>
      <c r="F12" s="66" t="s">
        <v>20</v>
      </c>
      <c r="G12" s="65">
        <v>10</v>
      </c>
      <c r="H12" s="65">
        <v>8</v>
      </c>
      <c r="I12" s="65">
        <v>10</v>
      </c>
      <c r="J12" s="65">
        <v>11</v>
      </c>
      <c r="K12" s="65">
        <v>8</v>
      </c>
      <c r="L12" s="66">
        <v>7</v>
      </c>
      <c r="M12" s="66" t="s">
        <v>20</v>
      </c>
      <c r="N12" s="65">
        <v>10</v>
      </c>
      <c r="O12" s="65">
        <v>8</v>
      </c>
      <c r="P12" s="65">
        <v>8</v>
      </c>
      <c r="Q12" s="65">
        <v>8</v>
      </c>
      <c r="R12" s="65">
        <v>9</v>
      </c>
      <c r="S12" s="66">
        <v>7</v>
      </c>
      <c r="T12" s="66" t="s">
        <v>20</v>
      </c>
      <c r="U12" s="65">
        <v>15</v>
      </c>
      <c r="V12" s="65">
        <v>7</v>
      </c>
      <c r="W12" s="65">
        <v>12</v>
      </c>
      <c r="X12" s="65">
        <v>8</v>
      </c>
      <c r="Y12" s="65">
        <v>15</v>
      </c>
      <c r="Z12" s="66">
        <v>10</v>
      </c>
      <c r="AA12" s="66" t="s">
        <v>20</v>
      </c>
      <c r="AB12" s="65">
        <v>14</v>
      </c>
      <c r="AC12" s="65">
        <v>12</v>
      </c>
      <c r="AD12" s="65">
        <v>5</v>
      </c>
      <c r="AE12" s="65">
        <v>7</v>
      </c>
      <c r="AF12" s="65">
        <v>6</v>
      </c>
      <c r="AG12" s="66">
        <v>5</v>
      </c>
      <c r="AH12" s="65">
        <f t="shared" si="0"/>
        <v>26</v>
      </c>
      <c r="AI12" s="65"/>
      <c r="AJ12" s="65"/>
      <c r="AK12" s="65"/>
      <c r="AL12" s="65"/>
      <c r="AM12" s="65"/>
      <c r="AN12" s="65">
        <f t="shared" si="1"/>
        <v>0</v>
      </c>
      <c r="AO12" s="65">
        <f t="shared" si="2"/>
        <v>4</v>
      </c>
      <c r="AP12" s="65"/>
      <c r="AQ12" s="65">
        <f t="shared" si="3"/>
        <v>231</v>
      </c>
      <c r="AR12" s="65">
        <v>64</v>
      </c>
    </row>
    <row r="13" spans="1:45" ht="30" customHeight="1">
      <c r="A13" s="62">
        <v>6</v>
      </c>
      <c r="B13" s="63"/>
      <c r="C13" s="64"/>
      <c r="D13" s="65">
        <v>10</v>
      </c>
      <c r="E13" s="68">
        <v>5</v>
      </c>
      <c r="F13" s="68" t="s">
        <v>20</v>
      </c>
      <c r="G13" s="69">
        <v>9</v>
      </c>
      <c r="H13" s="69">
        <v>8</v>
      </c>
      <c r="I13" s="69">
        <v>10</v>
      </c>
      <c r="J13" s="69">
        <v>8</v>
      </c>
      <c r="K13" s="69">
        <v>10</v>
      </c>
      <c r="L13" s="68">
        <v>10</v>
      </c>
      <c r="M13" s="68" t="s">
        <v>20</v>
      </c>
      <c r="N13" s="65">
        <v>10</v>
      </c>
      <c r="O13" s="65">
        <v>10</v>
      </c>
      <c r="P13" s="65">
        <v>10</v>
      </c>
      <c r="Q13" s="65">
        <v>11</v>
      </c>
      <c r="R13" s="65">
        <v>9</v>
      </c>
      <c r="S13" s="66">
        <v>14</v>
      </c>
      <c r="T13" s="68" t="s">
        <v>20</v>
      </c>
      <c r="U13" s="69">
        <v>9</v>
      </c>
      <c r="V13" s="69">
        <v>10</v>
      </c>
      <c r="W13" s="69">
        <v>12</v>
      </c>
      <c r="X13" s="69">
        <v>14</v>
      </c>
      <c r="Y13" s="65">
        <v>15</v>
      </c>
      <c r="Z13" s="66">
        <v>12</v>
      </c>
      <c r="AA13" s="68" t="s">
        <v>20</v>
      </c>
      <c r="AB13" s="69">
        <v>14</v>
      </c>
      <c r="AC13" s="65">
        <v>12</v>
      </c>
      <c r="AD13" s="65">
        <v>11</v>
      </c>
      <c r="AE13" s="65">
        <v>12</v>
      </c>
      <c r="AF13" s="65">
        <v>9</v>
      </c>
      <c r="AG13" s="66">
        <v>9</v>
      </c>
      <c r="AH13" s="65">
        <f t="shared" si="0"/>
        <v>26</v>
      </c>
      <c r="AI13" s="70"/>
      <c r="AJ13" s="71"/>
      <c r="AK13" s="72"/>
      <c r="AL13" s="72"/>
      <c r="AM13" s="73"/>
      <c r="AN13" s="65">
        <f t="shared" si="1"/>
        <v>0</v>
      </c>
      <c r="AO13" s="65">
        <f t="shared" si="2"/>
        <v>4</v>
      </c>
      <c r="AP13" s="72"/>
      <c r="AQ13" s="65">
        <f t="shared" si="3"/>
        <v>264</v>
      </c>
      <c r="AR13" s="74">
        <v>100</v>
      </c>
    </row>
    <row r="14" spans="1:45" ht="30" customHeight="1">
      <c r="A14" s="62">
        <v>7</v>
      </c>
      <c r="B14" s="63"/>
      <c r="C14" s="64"/>
      <c r="D14" s="65">
        <v>11</v>
      </c>
      <c r="E14" s="68">
        <v>6</v>
      </c>
      <c r="F14" s="68" t="s">
        <v>20</v>
      </c>
      <c r="G14" s="65">
        <v>11</v>
      </c>
      <c r="H14" s="65">
        <v>11</v>
      </c>
      <c r="I14" s="65">
        <v>11</v>
      </c>
      <c r="J14" s="65">
        <v>11</v>
      </c>
      <c r="K14" s="65">
        <v>11</v>
      </c>
      <c r="L14" s="68">
        <v>6</v>
      </c>
      <c r="M14" s="68" t="s">
        <v>20</v>
      </c>
      <c r="N14" s="65">
        <v>11</v>
      </c>
      <c r="O14" s="65">
        <v>11</v>
      </c>
      <c r="P14" s="65">
        <v>11</v>
      </c>
      <c r="Q14" s="65">
        <v>11</v>
      </c>
      <c r="R14" s="65">
        <v>9</v>
      </c>
      <c r="S14" s="66">
        <v>7</v>
      </c>
      <c r="T14" s="68" t="s">
        <v>20</v>
      </c>
      <c r="U14" s="65">
        <v>9</v>
      </c>
      <c r="V14" s="69">
        <v>9</v>
      </c>
      <c r="W14" s="69">
        <v>8</v>
      </c>
      <c r="X14" s="65">
        <v>11</v>
      </c>
      <c r="Y14" s="65">
        <v>11</v>
      </c>
      <c r="Z14" s="66">
        <v>8</v>
      </c>
      <c r="AA14" s="68" t="s">
        <v>20</v>
      </c>
      <c r="AB14" s="65">
        <v>10</v>
      </c>
      <c r="AC14" s="65">
        <v>10</v>
      </c>
      <c r="AD14" s="65">
        <v>11</v>
      </c>
      <c r="AE14" s="65">
        <v>7</v>
      </c>
      <c r="AF14" s="65">
        <v>5</v>
      </c>
      <c r="AG14" s="66">
        <v>5</v>
      </c>
      <c r="AH14" s="65">
        <f t="shared" si="0"/>
        <v>26</v>
      </c>
      <c r="AI14" s="70"/>
      <c r="AJ14" s="71"/>
      <c r="AK14" s="72"/>
      <c r="AL14" s="72"/>
      <c r="AM14" s="73"/>
      <c r="AN14" s="65">
        <f t="shared" si="1"/>
        <v>0</v>
      </c>
      <c r="AO14" s="65">
        <f t="shared" si="2"/>
        <v>4</v>
      </c>
      <c r="AP14" s="72"/>
      <c r="AQ14" s="65">
        <f t="shared" si="3"/>
        <v>237</v>
      </c>
      <c r="AR14" s="74">
        <v>70</v>
      </c>
    </row>
    <row r="15" spans="1:45" ht="27.75" customHeight="1">
      <c r="A15" s="62">
        <v>8</v>
      </c>
      <c r="B15" s="75"/>
      <c r="C15" s="64"/>
      <c r="D15" s="65">
        <v>11</v>
      </c>
      <c r="E15" s="68">
        <v>5</v>
      </c>
      <c r="F15" s="68" t="s">
        <v>20</v>
      </c>
      <c r="G15" s="69">
        <v>9</v>
      </c>
      <c r="H15" s="69">
        <v>8</v>
      </c>
      <c r="I15" s="69">
        <v>10</v>
      </c>
      <c r="J15" s="69">
        <v>8</v>
      </c>
      <c r="K15" s="69">
        <v>11</v>
      </c>
      <c r="L15" s="68">
        <v>5</v>
      </c>
      <c r="M15" s="68" t="s">
        <v>20</v>
      </c>
      <c r="N15" s="65">
        <v>10</v>
      </c>
      <c r="O15" s="65">
        <v>10</v>
      </c>
      <c r="P15" s="65">
        <v>8</v>
      </c>
      <c r="Q15" s="65">
        <v>8</v>
      </c>
      <c r="R15" s="65">
        <v>11</v>
      </c>
      <c r="S15" s="66">
        <v>5</v>
      </c>
      <c r="T15" s="68" t="s">
        <v>20</v>
      </c>
      <c r="U15" s="69">
        <v>8</v>
      </c>
      <c r="V15" s="69">
        <v>7</v>
      </c>
      <c r="W15" s="69">
        <v>10</v>
      </c>
      <c r="X15" s="69">
        <v>10</v>
      </c>
      <c r="Y15" s="65">
        <v>15</v>
      </c>
      <c r="Z15" s="66">
        <v>6</v>
      </c>
      <c r="AA15" s="68" t="s">
        <v>20</v>
      </c>
      <c r="AB15" s="65">
        <v>13</v>
      </c>
      <c r="AC15" s="65">
        <v>2</v>
      </c>
      <c r="AD15" s="65">
        <v>11</v>
      </c>
      <c r="AE15" s="65">
        <v>11</v>
      </c>
      <c r="AF15" s="65">
        <v>11</v>
      </c>
      <c r="AG15" s="66">
        <v>5</v>
      </c>
      <c r="AH15" s="65">
        <f t="shared" si="0"/>
        <v>26</v>
      </c>
      <c r="AI15" s="70"/>
      <c r="AJ15" s="71"/>
      <c r="AK15" s="72"/>
      <c r="AL15" s="72"/>
      <c r="AM15" s="72"/>
      <c r="AN15" s="65">
        <f t="shared" si="1"/>
        <v>0</v>
      </c>
      <c r="AO15" s="65">
        <f t="shared" si="2"/>
        <v>4</v>
      </c>
      <c r="AP15" s="72"/>
      <c r="AQ15" s="65">
        <f t="shared" si="3"/>
        <v>223</v>
      </c>
      <c r="AR15" s="74">
        <v>56</v>
      </c>
    </row>
    <row r="16" spans="1:45" ht="27.75" customHeight="1">
      <c r="A16" s="62">
        <v>9</v>
      </c>
      <c r="B16" s="63"/>
      <c r="C16" s="64"/>
      <c r="D16" s="65">
        <v>9</v>
      </c>
      <c r="E16" s="68">
        <v>6</v>
      </c>
      <c r="F16" s="68" t="s">
        <v>20</v>
      </c>
      <c r="G16" s="69">
        <v>10</v>
      </c>
      <c r="H16" s="69">
        <v>8</v>
      </c>
      <c r="I16" s="69">
        <v>5</v>
      </c>
      <c r="J16" s="69">
        <v>7</v>
      </c>
      <c r="K16" s="69">
        <v>7</v>
      </c>
      <c r="L16" s="68">
        <v>6</v>
      </c>
      <c r="M16" s="68" t="s">
        <v>20</v>
      </c>
      <c r="N16" s="65">
        <v>7</v>
      </c>
      <c r="O16" s="65">
        <v>9</v>
      </c>
      <c r="P16" s="65">
        <v>7</v>
      </c>
      <c r="Q16" s="65">
        <v>9</v>
      </c>
      <c r="R16" s="65">
        <v>9</v>
      </c>
      <c r="S16" s="66">
        <v>5</v>
      </c>
      <c r="T16" s="68" t="s">
        <v>20</v>
      </c>
      <c r="U16" s="69" t="s">
        <v>41</v>
      </c>
      <c r="V16" s="69" t="s">
        <v>41</v>
      </c>
      <c r="W16" s="69" t="s">
        <v>41</v>
      </c>
      <c r="X16" s="69" t="s">
        <v>41</v>
      </c>
      <c r="Y16" s="65" t="s">
        <v>41</v>
      </c>
      <c r="Z16" s="66" t="s">
        <v>41</v>
      </c>
      <c r="AA16" s="68" t="s">
        <v>41</v>
      </c>
      <c r="AB16" s="65" t="s">
        <v>41</v>
      </c>
      <c r="AC16" s="65" t="s">
        <v>41</v>
      </c>
      <c r="AD16" s="65" t="s">
        <v>41</v>
      </c>
      <c r="AE16" s="65" t="s">
        <v>41</v>
      </c>
      <c r="AF16" s="65" t="s">
        <v>41</v>
      </c>
      <c r="AG16" s="66">
        <v>11</v>
      </c>
      <c r="AH16" s="65">
        <f t="shared" si="0"/>
        <v>15</v>
      </c>
      <c r="AI16" s="70"/>
      <c r="AJ16" s="71"/>
      <c r="AK16" s="72"/>
      <c r="AL16" s="72">
        <v>13</v>
      </c>
      <c r="AM16" s="72"/>
      <c r="AN16" s="65">
        <f t="shared" si="1"/>
        <v>0</v>
      </c>
      <c r="AO16" s="65">
        <f t="shared" si="2"/>
        <v>3</v>
      </c>
      <c r="AP16" s="72"/>
      <c r="AQ16" s="65">
        <f t="shared" si="3"/>
        <v>104</v>
      </c>
      <c r="AR16" s="74"/>
    </row>
    <row r="17" spans="1:44" ht="27.75" customHeight="1">
      <c r="A17" s="62">
        <v>10</v>
      </c>
      <c r="B17" s="63"/>
      <c r="C17" s="64"/>
      <c r="D17" s="65">
        <v>7</v>
      </c>
      <c r="E17" s="68">
        <v>5</v>
      </c>
      <c r="F17" s="68" t="s">
        <v>20</v>
      </c>
      <c r="G17" s="69">
        <v>9</v>
      </c>
      <c r="H17" s="69">
        <v>8</v>
      </c>
      <c r="I17" s="69">
        <v>10</v>
      </c>
      <c r="J17" s="69">
        <v>7</v>
      </c>
      <c r="K17" s="69">
        <v>11</v>
      </c>
      <c r="L17" s="68">
        <v>9</v>
      </c>
      <c r="M17" s="68" t="s">
        <v>20</v>
      </c>
      <c r="N17" s="65">
        <v>10</v>
      </c>
      <c r="O17" s="65">
        <v>10</v>
      </c>
      <c r="P17" s="65">
        <v>8</v>
      </c>
      <c r="Q17" s="65">
        <v>8</v>
      </c>
      <c r="R17" s="65">
        <v>16</v>
      </c>
      <c r="S17" s="66">
        <v>7</v>
      </c>
      <c r="T17" s="68" t="s">
        <v>20</v>
      </c>
      <c r="U17" s="69">
        <v>9</v>
      </c>
      <c r="V17" s="69">
        <v>7</v>
      </c>
      <c r="W17" s="69">
        <v>7</v>
      </c>
      <c r="X17" s="69">
        <v>7</v>
      </c>
      <c r="Y17" s="65">
        <v>15</v>
      </c>
      <c r="Z17" s="66">
        <v>11</v>
      </c>
      <c r="AA17" s="68" t="s">
        <v>20</v>
      </c>
      <c r="AB17" s="65">
        <v>12</v>
      </c>
      <c r="AC17" s="65" t="s">
        <v>39</v>
      </c>
      <c r="AD17" s="65" t="s">
        <v>39</v>
      </c>
      <c r="AE17" s="65" t="s">
        <v>39</v>
      </c>
      <c r="AF17" s="65" t="s">
        <v>39</v>
      </c>
      <c r="AG17" s="66" t="s">
        <v>39</v>
      </c>
      <c r="AH17" s="65">
        <f t="shared" si="0"/>
        <v>21</v>
      </c>
      <c r="AI17" s="70"/>
      <c r="AJ17" s="71"/>
      <c r="AK17" s="76"/>
      <c r="AL17" s="76"/>
      <c r="AM17" s="76"/>
      <c r="AN17" s="65">
        <f t="shared" si="1"/>
        <v>5</v>
      </c>
      <c r="AO17" s="65">
        <f t="shared" si="2"/>
        <v>4</v>
      </c>
      <c r="AP17" s="77"/>
      <c r="AQ17" s="65">
        <f t="shared" si="3"/>
        <v>193</v>
      </c>
      <c r="AR17" s="78">
        <v>21</v>
      </c>
    </row>
    <row r="18" spans="1:44" ht="27.75" customHeight="1">
      <c r="A18" s="62">
        <v>11</v>
      </c>
      <c r="B18" s="81"/>
      <c r="C18" s="64"/>
      <c r="D18" s="65"/>
      <c r="E18" s="68"/>
      <c r="F18" s="68"/>
      <c r="G18" s="69"/>
      <c r="H18" s="69"/>
      <c r="I18" s="69"/>
      <c r="J18" s="69"/>
      <c r="K18" s="69"/>
      <c r="L18" s="68"/>
      <c r="M18" s="68"/>
      <c r="N18" s="65"/>
      <c r="O18" s="65">
        <v>9</v>
      </c>
      <c r="P18" s="65">
        <v>10</v>
      </c>
      <c r="Q18" s="65">
        <v>7</v>
      </c>
      <c r="R18" s="79">
        <v>7</v>
      </c>
      <c r="S18" s="80">
        <v>4</v>
      </c>
      <c r="T18" s="68" t="s">
        <v>20</v>
      </c>
      <c r="U18" s="69">
        <v>8</v>
      </c>
      <c r="V18" s="69">
        <v>10</v>
      </c>
      <c r="W18" s="69">
        <v>7</v>
      </c>
      <c r="X18" s="69">
        <v>5</v>
      </c>
      <c r="Y18" s="65">
        <v>8</v>
      </c>
      <c r="Z18" s="66">
        <v>8</v>
      </c>
      <c r="AA18" s="68" t="s">
        <v>20</v>
      </c>
      <c r="AB18" s="65">
        <v>7</v>
      </c>
      <c r="AC18" s="65">
        <v>7</v>
      </c>
      <c r="AD18" s="65">
        <v>7</v>
      </c>
      <c r="AE18" s="65">
        <v>7</v>
      </c>
      <c r="AF18" s="65">
        <v>11</v>
      </c>
      <c r="AG18" s="66">
        <v>11</v>
      </c>
      <c r="AH18" s="65">
        <f t="shared" si="0"/>
        <v>17</v>
      </c>
      <c r="AI18" s="70"/>
      <c r="AJ18" s="71"/>
      <c r="AK18" s="73"/>
      <c r="AL18" s="71"/>
      <c r="AM18" s="73"/>
      <c r="AN18" s="65">
        <f t="shared" si="1"/>
        <v>0</v>
      </c>
      <c r="AO18" s="65">
        <f t="shared" si="2"/>
        <v>2</v>
      </c>
      <c r="AP18" s="73"/>
      <c r="AQ18" s="65">
        <f t="shared" si="3"/>
        <v>122</v>
      </c>
      <c r="AR18" s="70"/>
    </row>
    <row r="19" spans="1:44" ht="27.75" customHeight="1">
      <c r="A19" s="62">
        <v>12</v>
      </c>
      <c r="B19" s="81"/>
      <c r="C19" s="64"/>
      <c r="D19" s="65"/>
      <c r="E19" s="68"/>
      <c r="F19" s="68"/>
      <c r="G19" s="69"/>
      <c r="H19" s="69"/>
      <c r="I19" s="69"/>
      <c r="J19" s="69"/>
      <c r="K19" s="69"/>
      <c r="L19" s="68"/>
      <c r="M19" s="68"/>
      <c r="N19" s="65"/>
      <c r="O19" s="65"/>
      <c r="P19" s="65"/>
      <c r="Q19" s="65"/>
      <c r="R19" s="79"/>
      <c r="S19" s="80"/>
      <c r="T19" s="68"/>
      <c r="U19" s="69">
        <v>8</v>
      </c>
      <c r="V19" s="69">
        <v>9</v>
      </c>
      <c r="W19" s="69">
        <v>10</v>
      </c>
      <c r="X19" s="69">
        <v>10</v>
      </c>
      <c r="Y19" s="65">
        <v>15</v>
      </c>
      <c r="Z19" s="66">
        <v>8</v>
      </c>
      <c r="AA19" s="68" t="s">
        <v>20</v>
      </c>
      <c r="AB19" s="65">
        <v>12</v>
      </c>
      <c r="AC19" s="65">
        <v>12</v>
      </c>
      <c r="AD19" s="65">
        <v>12</v>
      </c>
      <c r="AE19" s="65">
        <v>12</v>
      </c>
      <c r="AF19" s="65">
        <v>12</v>
      </c>
      <c r="AG19" s="66">
        <v>12</v>
      </c>
      <c r="AH19" s="65">
        <f t="shared" si="0"/>
        <v>12</v>
      </c>
      <c r="AI19" s="70"/>
      <c r="AJ19" s="71"/>
      <c r="AK19" s="73"/>
      <c r="AL19" s="71"/>
      <c r="AM19" s="73"/>
      <c r="AN19" s="65">
        <f t="shared" si="1"/>
        <v>0</v>
      </c>
      <c r="AO19" s="65">
        <f t="shared" si="2"/>
        <v>1</v>
      </c>
      <c r="AP19" s="73"/>
      <c r="AQ19" s="65">
        <f t="shared" si="3"/>
        <v>120</v>
      </c>
      <c r="AR19" s="70"/>
    </row>
    <row r="20" spans="1:44" ht="27.75" customHeight="1">
      <c r="A20" s="62">
        <v>13</v>
      </c>
      <c r="B20" s="81"/>
      <c r="C20" s="64"/>
      <c r="D20" s="65"/>
      <c r="E20" s="68"/>
      <c r="F20" s="68"/>
      <c r="G20" s="69"/>
      <c r="H20" s="69"/>
      <c r="I20" s="69"/>
      <c r="J20" s="69"/>
      <c r="K20" s="69"/>
      <c r="L20" s="68"/>
      <c r="M20" s="68"/>
      <c r="N20" s="65"/>
      <c r="O20" s="65"/>
      <c r="P20" s="65"/>
      <c r="Q20" s="65"/>
      <c r="R20" s="79"/>
      <c r="S20" s="80"/>
      <c r="T20" s="68"/>
      <c r="U20" s="69">
        <v>10</v>
      </c>
      <c r="V20" s="69">
        <v>10</v>
      </c>
      <c r="W20" s="69">
        <v>11</v>
      </c>
      <c r="X20" s="69">
        <v>11</v>
      </c>
      <c r="Y20" s="65">
        <v>7</v>
      </c>
      <c r="Z20" s="66">
        <v>10</v>
      </c>
      <c r="AA20" s="68" t="s">
        <v>20</v>
      </c>
      <c r="AB20" s="65">
        <v>10</v>
      </c>
      <c r="AC20" s="65">
        <v>11</v>
      </c>
      <c r="AD20" s="65">
        <v>8</v>
      </c>
      <c r="AE20" s="65">
        <v>8</v>
      </c>
      <c r="AF20" s="65">
        <v>11</v>
      </c>
      <c r="AG20" s="66">
        <v>11</v>
      </c>
      <c r="AH20" s="65">
        <f t="shared" si="0"/>
        <v>12</v>
      </c>
      <c r="AI20" s="70"/>
      <c r="AJ20" s="71"/>
      <c r="AK20" s="73"/>
      <c r="AL20" s="71"/>
      <c r="AM20" s="73"/>
      <c r="AN20" s="65">
        <f t="shared" si="1"/>
        <v>0</v>
      </c>
      <c r="AO20" s="65">
        <f t="shared" si="2"/>
        <v>1</v>
      </c>
      <c r="AP20" s="73"/>
      <c r="AQ20" s="65">
        <f t="shared" si="3"/>
        <v>107</v>
      </c>
      <c r="AR20" s="70"/>
    </row>
    <row r="21" spans="1:44" ht="27.75" customHeight="1">
      <c r="A21" s="62">
        <v>14</v>
      </c>
      <c r="B21" s="81"/>
      <c r="C21" s="64"/>
      <c r="D21" s="65"/>
      <c r="E21" s="68"/>
      <c r="F21" s="68"/>
      <c r="G21" s="69"/>
      <c r="H21" s="69"/>
      <c r="I21" s="69"/>
      <c r="J21" s="69"/>
      <c r="K21" s="69"/>
      <c r="L21" s="68"/>
      <c r="M21" s="68"/>
      <c r="N21" s="65"/>
      <c r="O21" s="65"/>
      <c r="P21" s="65"/>
      <c r="Q21" s="65"/>
      <c r="R21" s="79"/>
      <c r="S21" s="80"/>
      <c r="T21" s="68"/>
      <c r="U21" s="69"/>
      <c r="V21" s="69"/>
      <c r="W21" s="69"/>
      <c r="X21" s="69"/>
      <c r="Y21" s="65"/>
      <c r="Z21" s="66"/>
      <c r="AA21" s="68"/>
      <c r="AB21" s="65"/>
      <c r="AC21" s="65"/>
      <c r="AD21" s="65">
        <v>12</v>
      </c>
      <c r="AE21" s="65">
        <v>12</v>
      </c>
      <c r="AF21" s="65">
        <v>11</v>
      </c>
      <c r="AG21" s="66">
        <v>14</v>
      </c>
      <c r="AH21" s="65">
        <f t="shared" si="0"/>
        <v>4</v>
      </c>
      <c r="AI21" s="70"/>
      <c r="AJ21" s="71"/>
      <c r="AK21" s="73"/>
      <c r="AL21" s="71"/>
      <c r="AM21" s="73"/>
      <c r="AN21" s="65">
        <f t="shared" si="1"/>
        <v>0</v>
      </c>
      <c r="AO21" s="65">
        <f t="shared" si="2"/>
        <v>0</v>
      </c>
      <c r="AP21" s="73"/>
      <c r="AQ21" s="65">
        <f t="shared" si="3"/>
        <v>35</v>
      </c>
      <c r="AR21" s="70"/>
    </row>
    <row r="22" spans="1:44" ht="27.75" customHeight="1">
      <c r="A22" s="62">
        <v>15</v>
      </c>
      <c r="B22" s="81"/>
      <c r="C22" s="64"/>
      <c r="D22" s="65"/>
      <c r="E22" s="68"/>
      <c r="F22" s="68"/>
      <c r="G22" s="69"/>
      <c r="H22" s="69"/>
      <c r="I22" s="69"/>
      <c r="J22" s="69"/>
      <c r="K22" s="69"/>
      <c r="L22" s="68"/>
      <c r="M22" s="68"/>
      <c r="N22" s="65"/>
      <c r="O22" s="65"/>
      <c r="P22" s="65"/>
      <c r="Q22" s="65"/>
      <c r="R22" s="79"/>
      <c r="S22" s="80"/>
      <c r="T22" s="68"/>
      <c r="U22" s="69"/>
      <c r="V22" s="69"/>
      <c r="W22" s="69"/>
      <c r="X22" s="69"/>
      <c r="Y22" s="65"/>
      <c r="Z22" s="66"/>
      <c r="AA22" s="68"/>
      <c r="AB22" s="65"/>
      <c r="AC22" s="65"/>
      <c r="AD22" s="65"/>
      <c r="AE22" s="65"/>
      <c r="AF22" s="65">
        <v>6</v>
      </c>
      <c r="AG22" s="66">
        <v>23</v>
      </c>
      <c r="AH22" s="65">
        <f t="shared" si="0"/>
        <v>2</v>
      </c>
      <c r="AI22" s="70"/>
      <c r="AJ22" s="71"/>
      <c r="AK22" s="73"/>
      <c r="AL22" s="71"/>
      <c r="AM22" s="73"/>
      <c r="AN22" s="65">
        <f t="shared" si="1"/>
        <v>0</v>
      </c>
      <c r="AO22" s="65">
        <f t="shared" si="2"/>
        <v>0</v>
      </c>
      <c r="AP22" s="73"/>
      <c r="AQ22" s="65">
        <f t="shared" si="3"/>
        <v>6</v>
      </c>
      <c r="AR22" s="70"/>
    </row>
    <row r="23" spans="1:44" ht="27.75" customHeight="1">
      <c r="A23" s="62">
        <v>16</v>
      </c>
      <c r="B23" s="81"/>
      <c r="C23" s="43"/>
      <c r="D23" s="65"/>
      <c r="E23" s="68"/>
      <c r="F23" s="68"/>
      <c r="G23" s="69"/>
      <c r="H23" s="69"/>
      <c r="I23" s="69"/>
      <c r="J23" s="69"/>
      <c r="K23" s="69"/>
      <c r="L23" s="68"/>
      <c r="M23" s="68"/>
      <c r="N23" s="65"/>
      <c r="O23" s="65"/>
      <c r="P23" s="65"/>
      <c r="Q23" s="65"/>
      <c r="R23" s="79"/>
      <c r="S23" s="80"/>
      <c r="T23" s="68"/>
      <c r="U23" s="69"/>
      <c r="V23" s="69"/>
      <c r="W23" s="69"/>
      <c r="X23" s="69"/>
      <c r="Y23" s="65"/>
      <c r="Z23" s="66">
        <v>6</v>
      </c>
      <c r="AA23" s="68" t="s">
        <v>20</v>
      </c>
      <c r="AB23" s="65">
        <v>12</v>
      </c>
      <c r="AC23" s="65">
        <v>12</v>
      </c>
      <c r="AD23" s="65">
        <v>12</v>
      </c>
      <c r="AE23" s="65">
        <v>12</v>
      </c>
      <c r="AF23" s="65">
        <v>12</v>
      </c>
      <c r="AG23" s="66">
        <v>7</v>
      </c>
      <c r="AH23" s="65">
        <f t="shared" si="0"/>
        <v>7</v>
      </c>
      <c r="AI23" s="70"/>
      <c r="AJ23" s="71"/>
      <c r="AK23" s="73"/>
      <c r="AL23" s="71"/>
      <c r="AM23" s="73"/>
      <c r="AN23" s="65">
        <f t="shared" si="1"/>
        <v>0</v>
      </c>
      <c r="AO23" s="65">
        <f t="shared" si="2"/>
        <v>1</v>
      </c>
      <c r="AP23" s="73"/>
      <c r="AQ23" s="65">
        <f t="shared" si="3"/>
        <v>66</v>
      </c>
      <c r="AR23" s="70"/>
    </row>
    <row r="24" spans="1:44">
      <c r="A24" s="1"/>
      <c r="D24" s="46"/>
      <c r="F24" s="82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4"/>
      <c r="U24" s="84"/>
      <c r="V24" s="84"/>
      <c r="W24" s="84"/>
      <c r="X24" s="84"/>
      <c r="Y24" s="84"/>
      <c r="Z24" s="84"/>
      <c r="AA24" s="84"/>
      <c r="AB24" s="84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</row>
    <row r="25" spans="1:44">
      <c r="A25" s="1"/>
      <c r="F25" s="82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4"/>
      <c r="U25" s="84"/>
      <c r="V25" s="84"/>
      <c r="W25" s="84"/>
      <c r="X25" s="84"/>
      <c r="Y25" s="84"/>
      <c r="Z25" s="84"/>
      <c r="AA25" s="84"/>
      <c r="AB25" s="84"/>
      <c r="AC25" s="83"/>
      <c r="AD25" s="83"/>
      <c r="AE25" s="83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</row>
    <row r="26" spans="1:44">
      <c r="F26" s="82"/>
      <c r="G26" s="85"/>
      <c r="H26" s="85"/>
      <c r="I26" s="85"/>
      <c r="J26" s="85"/>
      <c r="K26" s="83"/>
      <c r="L26" s="83"/>
      <c r="M26" s="85"/>
      <c r="N26" s="85"/>
      <c r="O26" s="85"/>
      <c r="P26" s="85"/>
      <c r="Q26" s="85"/>
      <c r="R26" s="85"/>
      <c r="T26" s="86"/>
      <c r="U26" s="86"/>
      <c r="V26" s="86"/>
      <c r="W26" s="86"/>
      <c r="X26" s="86"/>
      <c r="Y26" s="86"/>
      <c r="Z26" s="86"/>
      <c r="AA26" s="86"/>
      <c r="AB26" s="86"/>
      <c r="AC26" s="85"/>
      <c r="AD26" s="85"/>
      <c r="AE26" s="85"/>
    </row>
    <row r="27" spans="1:44">
      <c r="C27" s="117"/>
      <c r="D27" s="117"/>
      <c r="T27" s="87"/>
      <c r="U27" s="87"/>
      <c r="V27" s="87"/>
      <c r="W27" s="87"/>
      <c r="X27" s="87"/>
      <c r="Y27" s="87"/>
      <c r="Z27" s="87"/>
      <c r="AA27" s="87"/>
      <c r="AB27" s="87"/>
    </row>
    <row r="28" spans="1:44">
      <c r="E28" s="1"/>
      <c r="T28" s="87"/>
      <c r="U28" s="87"/>
      <c r="V28" s="87"/>
      <c r="W28" s="87"/>
      <c r="X28" s="87"/>
      <c r="Y28" s="87"/>
      <c r="Z28" s="87"/>
      <c r="AA28" s="87"/>
      <c r="AB28" s="87"/>
    </row>
    <row r="29" spans="1:44">
      <c r="E29" s="1"/>
      <c r="T29" s="87"/>
      <c r="U29" s="87"/>
      <c r="V29" s="87"/>
      <c r="W29" s="87"/>
      <c r="X29" s="87"/>
      <c r="Y29" s="87"/>
      <c r="Z29" s="87"/>
      <c r="AA29" s="87"/>
      <c r="AB29" s="87"/>
    </row>
    <row r="30" spans="1:44">
      <c r="T30" s="87"/>
      <c r="U30" s="87"/>
      <c r="V30" s="87"/>
      <c r="W30" s="87"/>
      <c r="X30" s="87"/>
      <c r="Y30" s="87"/>
      <c r="Z30" s="87"/>
      <c r="AA30" s="87"/>
      <c r="AB30" s="87"/>
    </row>
    <row r="31" spans="1:44">
      <c r="F31" s="1"/>
      <c r="K31" s="1"/>
      <c r="L31" s="1"/>
      <c r="T31" s="87"/>
      <c r="U31" s="87"/>
      <c r="V31" s="87"/>
      <c r="W31" s="87"/>
      <c r="X31" s="87"/>
      <c r="Y31" s="87"/>
      <c r="Z31" s="87"/>
      <c r="AA31" s="87"/>
      <c r="AB31" s="87"/>
    </row>
    <row r="32" spans="1:44">
      <c r="F32" s="1"/>
      <c r="K32" s="1"/>
      <c r="L32" s="1"/>
      <c r="T32" s="87"/>
      <c r="U32" s="87"/>
      <c r="V32" s="87"/>
      <c r="W32" s="87"/>
      <c r="X32" s="87"/>
      <c r="Y32" s="87"/>
      <c r="Z32" s="87"/>
      <c r="AA32" s="87"/>
      <c r="AB32" s="87"/>
    </row>
  </sheetData>
  <mergeCells count="9">
    <mergeCell ref="C27:D27"/>
    <mergeCell ref="B2:C2"/>
    <mergeCell ref="AH2:AS2"/>
    <mergeCell ref="AJ3:AR3"/>
    <mergeCell ref="B5:Y5"/>
    <mergeCell ref="A6:A7"/>
    <mergeCell ref="B6:B7"/>
    <mergeCell ref="C6:C7"/>
    <mergeCell ref="D6:AR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29"/>
  <sheetViews>
    <sheetView tabSelected="1" workbookViewId="0">
      <selection activeCell="D35" sqref="D35"/>
    </sheetView>
  </sheetViews>
  <sheetFormatPr defaultRowHeight="15"/>
  <cols>
    <col min="1" max="1" width="4.28515625" style="3" customWidth="1"/>
    <col min="2" max="2" width="14.85546875" style="2" customWidth="1"/>
    <col min="3" max="3" width="15.7109375" style="2" customWidth="1"/>
    <col min="4" max="4" width="6" customWidth="1"/>
    <col min="5" max="5" width="5.85546875" customWidth="1"/>
    <col min="6" max="6" width="3.42578125" style="93" customWidth="1"/>
    <col min="7" max="7" width="4" customWidth="1"/>
    <col min="8" max="8" width="4.7109375" customWidth="1"/>
    <col min="9" max="9" width="4.5703125" customWidth="1"/>
    <col min="10" max="10" width="4" customWidth="1"/>
    <col min="11" max="11" width="5.42578125" customWidth="1"/>
    <col min="12" max="12" width="4.7109375" customWidth="1"/>
    <col min="13" max="13" width="5" style="93" customWidth="1"/>
    <col min="14" max="14" width="5.85546875" customWidth="1"/>
    <col min="15" max="15" width="6.42578125" customWidth="1"/>
    <col min="16" max="16" width="5.42578125" customWidth="1"/>
    <col min="17" max="17" width="5.85546875" customWidth="1"/>
    <col min="18" max="18" width="6.7109375" customWidth="1"/>
    <col min="19" max="19" width="5.5703125" customWidth="1"/>
    <col min="20" max="20" width="3.42578125" style="93" customWidth="1"/>
    <col min="21" max="21" width="4.85546875" customWidth="1"/>
    <col min="22" max="22" width="5.28515625" customWidth="1"/>
    <col min="23" max="23" width="4.7109375" customWidth="1"/>
    <col min="24" max="24" width="4.85546875" customWidth="1"/>
    <col min="25" max="25" width="4.7109375" customWidth="1"/>
    <col min="26" max="26" width="3.42578125" customWidth="1"/>
    <col min="27" max="27" width="3.42578125" style="93" customWidth="1"/>
    <col min="28" max="32" width="3.42578125" customWidth="1"/>
    <col min="33" max="33" width="5.28515625" customWidth="1"/>
    <col min="34" max="34" width="3.42578125" customWidth="1"/>
    <col min="35" max="35" width="6.7109375" bestFit="1" customWidth="1"/>
    <col min="36" max="36" width="6.85546875" customWidth="1"/>
    <col min="37" max="37" width="3.42578125" customWidth="1"/>
    <col min="38" max="38" width="4.7109375" customWidth="1"/>
    <col min="39" max="39" width="3.42578125" customWidth="1"/>
    <col min="40" max="40" width="4.7109375" customWidth="1"/>
    <col min="41" max="41" width="5.140625" customWidth="1"/>
    <col min="42" max="42" width="4.85546875" customWidth="1"/>
    <col min="43" max="43" width="3.42578125" customWidth="1"/>
    <col min="44" max="44" width="4" bestFit="1" customWidth="1"/>
    <col min="45" max="45" width="8.85546875" customWidth="1"/>
    <col min="46" max="46" width="3.42578125" customWidth="1"/>
  </cols>
  <sheetData>
    <row r="1" spans="1:47" s="90" customFormat="1" ht="13.5" customHeight="1">
      <c r="A1" s="100"/>
      <c r="B1" s="88"/>
      <c r="C1" s="89"/>
      <c r="E1" s="91"/>
      <c r="F1" s="92"/>
      <c r="K1" s="38"/>
      <c r="L1" s="38"/>
      <c r="M1" s="96"/>
      <c r="T1" s="96"/>
      <c r="AA1" s="96"/>
      <c r="AH1" s="89"/>
      <c r="AI1" s="89"/>
      <c r="AJ1" s="89"/>
      <c r="AK1" s="89"/>
      <c r="AL1" s="89"/>
    </row>
    <row r="2" spans="1:47" s="90" customFormat="1" ht="13.5" customHeight="1">
      <c r="A2" s="100"/>
      <c r="B2" s="121"/>
      <c r="C2" s="122"/>
      <c r="E2" s="91"/>
      <c r="F2" s="92"/>
      <c r="K2" s="38"/>
      <c r="L2" s="38"/>
      <c r="M2" s="96"/>
      <c r="T2" s="96"/>
      <c r="AA2" s="96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</row>
    <row r="3" spans="1:47" s="90" customFormat="1" ht="44.25" customHeight="1">
      <c r="A3" s="100"/>
      <c r="B3" s="88"/>
      <c r="E3" s="91"/>
      <c r="F3" s="92"/>
      <c r="K3" s="38"/>
      <c r="L3" s="38"/>
      <c r="M3" s="96"/>
      <c r="T3" s="96"/>
      <c r="AA3" s="96"/>
      <c r="AH3" s="89"/>
      <c r="AI3" s="89"/>
      <c r="AJ3" s="124"/>
      <c r="AK3" s="124"/>
      <c r="AL3" s="124"/>
      <c r="AM3" s="124"/>
      <c r="AN3" s="124"/>
      <c r="AO3" s="124"/>
      <c r="AP3" s="124"/>
      <c r="AQ3" s="124"/>
      <c r="AR3" s="124"/>
    </row>
    <row r="4" spans="1:47" s="90" customFormat="1" ht="13.5" customHeight="1">
      <c r="A4" s="100"/>
      <c r="B4" s="125" t="s">
        <v>90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AA4" s="96"/>
    </row>
    <row r="5" spans="1:47" ht="12.75">
      <c r="B5" s="4"/>
      <c r="C5" s="4" t="s">
        <v>88</v>
      </c>
    </row>
    <row r="6" spans="1:47" ht="22.5">
      <c r="A6" s="18" t="s">
        <v>80</v>
      </c>
      <c r="B6" s="8" t="s">
        <v>4</v>
      </c>
      <c r="C6" s="8" t="s">
        <v>5</v>
      </c>
      <c r="D6" s="118" t="s">
        <v>6</v>
      </c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20"/>
    </row>
    <row r="7" spans="1:47" ht="12.75">
      <c r="A7" s="18"/>
      <c r="B7" s="8"/>
      <c r="C7" s="8"/>
      <c r="D7" s="8"/>
      <c r="E7" s="101" t="s">
        <v>97</v>
      </c>
      <c r="F7" s="94" t="s">
        <v>94</v>
      </c>
      <c r="G7" s="8"/>
      <c r="H7" s="8"/>
      <c r="I7" s="8"/>
      <c r="J7" s="8"/>
      <c r="K7" s="8"/>
      <c r="L7" s="101" t="s">
        <v>97</v>
      </c>
      <c r="M7" s="94" t="s">
        <v>94</v>
      </c>
      <c r="N7" s="8"/>
      <c r="O7" s="8"/>
      <c r="P7" s="8"/>
      <c r="Q7" s="8"/>
      <c r="R7" s="8"/>
      <c r="S7" s="101" t="s">
        <v>97</v>
      </c>
      <c r="T7" s="94" t="s">
        <v>94</v>
      </c>
      <c r="U7" s="8"/>
      <c r="V7" s="8"/>
      <c r="W7" s="8"/>
      <c r="X7" s="8"/>
      <c r="Y7" s="8"/>
      <c r="Z7" s="8" t="s">
        <v>97</v>
      </c>
      <c r="AA7" s="94" t="s">
        <v>94</v>
      </c>
      <c r="AB7" s="8"/>
      <c r="AC7" s="8"/>
      <c r="AD7" s="8"/>
      <c r="AE7" s="8"/>
      <c r="AF7" s="8"/>
      <c r="AG7" s="102" t="s">
        <v>97</v>
      </c>
      <c r="AH7" s="8"/>
      <c r="AI7" s="8"/>
      <c r="AJ7" s="8"/>
      <c r="AK7" s="8"/>
      <c r="AL7" s="8"/>
      <c r="AM7" s="8"/>
      <c r="AN7" s="8"/>
      <c r="AO7" s="8"/>
      <c r="AP7" s="98"/>
      <c r="AQ7" s="98"/>
      <c r="AR7" s="98"/>
      <c r="AS7" s="98"/>
      <c r="AT7" s="99"/>
    </row>
    <row r="8" spans="1:47" ht="60" customHeight="1" thickBot="1">
      <c r="A8" s="9"/>
      <c r="B8" s="9"/>
      <c r="C8" s="9"/>
      <c r="D8" s="8">
        <v>1</v>
      </c>
      <c r="E8" s="8">
        <v>2</v>
      </c>
      <c r="F8" s="94">
        <v>3</v>
      </c>
      <c r="G8" s="8">
        <v>4</v>
      </c>
      <c r="H8" s="8">
        <v>5</v>
      </c>
      <c r="I8" s="8">
        <v>6</v>
      </c>
      <c r="J8" s="12">
        <v>7</v>
      </c>
      <c r="K8" s="8">
        <v>8</v>
      </c>
      <c r="L8" s="8">
        <v>9</v>
      </c>
      <c r="M8" s="94">
        <v>10</v>
      </c>
      <c r="N8" s="8">
        <v>11</v>
      </c>
      <c r="O8" s="8">
        <v>12</v>
      </c>
      <c r="P8" s="8">
        <v>13</v>
      </c>
      <c r="Q8" s="12">
        <v>14</v>
      </c>
      <c r="R8" s="8">
        <v>15</v>
      </c>
      <c r="S8" s="8">
        <v>16</v>
      </c>
      <c r="T8" s="94">
        <v>17</v>
      </c>
      <c r="U8" s="8">
        <v>18</v>
      </c>
      <c r="V8" s="8">
        <v>19</v>
      </c>
      <c r="W8" s="8">
        <v>20</v>
      </c>
      <c r="X8" s="12">
        <v>21</v>
      </c>
      <c r="Y8" s="8">
        <v>22</v>
      </c>
      <c r="Z8" s="8">
        <v>23</v>
      </c>
      <c r="AA8" s="94">
        <v>24</v>
      </c>
      <c r="AB8" s="8">
        <v>25</v>
      </c>
      <c r="AC8" s="8">
        <v>26</v>
      </c>
      <c r="AD8" s="8">
        <v>27</v>
      </c>
      <c r="AE8" s="12">
        <v>28</v>
      </c>
      <c r="AF8" s="8">
        <v>29</v>
      </c>
      <c r="AG8" s="8">
        <v>30</v>
      </c>
      <c r="AH8" s="8"/>
      <c r="AI8" s="27" t="s">
        <v>95</v>
      </c>
      <c r="AJ8" s="27" t="s">
        <v>8</v>
      </c>
      <c r="AK8" s="28" t="s">
        <v>9</v>
      </c>
      <c r="AL8" s="28" t="s">
        <v>11</v>
      </c>
      <c r="AM8" s="29" t="s">
        <v>12</v>
      </c>
      <c r="AN8" s="30" t="s">
        <v>13</v>
      </c>
      <c r="AO8" s="29" t="s">
        <v>14</v>
      </c>
      <c r="AP8" s="29" t="s">
        <v>87</v>
      </c>
      <c r="AQ8" s="29" t="s">
        <v>15</v>
      </c>
      <c r="AR8" s="27" t="s">
        <v>89</v>
      </c>
      <c r="AS8" s="27" t="s">
        <v>17</v>
      </c>
      <c r="AT8" s="27" t="s">
        <v>18</v>
      </c>
      <c r="AU8" s="31"/>
    </row>
    <row r="9" spans="1:47" ht="12.75">
      <c r="A9" s="8">
        <v>1</v>
      </c>
      <c r="B9" s="8">
        <f>'исходный '!B8</f>
        <v>0</v>
      </c>
      <c r="C9" s="8">
        <f>'исходный '!C8</f>
        <v>0</v>
      </c>
      <c r="D9" s="41">
        <f>IF(D$7="суб",5,IF(OR(ISTEXT('исходный '!D8),'исходный '!D8&lt;8),'исходный '!D8,7))</f>
        <v>7</v>
      </c>
      <c r="E9" s="101">
        <f>IF(E$7="суб",5,IF(OR(ISTEXT('исходный '!E8),'исходный '!E8&lt;8),'исходный '!E8,7))</f>
        <v>5</v>
      </c>
      <c r="F9" s="95" t="str">
        <f>IF(F$7="суб",5,IF(OR(ISTEXT('исходный '!F8),'исходный '!F8&lt;8),'исходный '!F8,7))</f>
        <v>В</v>
      </c>
      <c r="G9" s="41">
        <f>IF(G$7="суб",5,IF(OR(ISTEXT('исходный '!G8),'исходный '!G8&lt;8),'исходный '!G8,7))</f>
        <v>6</v>
      </c>
      <c r="H9" s="41">
        <f>IF(H$7="суб",5,IF(OR(ISTEXT('исходный '!H8),'исходный '!H8&lt;8),'исходный '!H8,7))</f>
        <v>7</v>
      </c>
      <c r="I9" s="41">
        <f>IF(I$7="суб",5,IF(OR(ISTEXT('исходный '!I8),'исходный '!I8&lt;8),'исходный '!I8,7))</f>
        <v>7</v>
      </c>
      <c r="J9" s="41">
        <f>IF(J$7="суб",5,IF(OR(ISTEXT('исходный '!J8),'исходный '!J8&lt;8),'исходный '!J8,7))</f>
        <v>7</v>
      </c>
      <c r="K9" s="41">
        <f>IF(K$7="суб",5,IF(OR(ISTEXT('исходный '!K8),'исходный '!K8&lt;8),'исходный '!K8,7))</f>
        <v>6</v>
      </c>
      <c r="L9" s="101">
        <f>IF(L$7="суб",5,IF(OR(ISTEXT('исходный '!L8),'исходный '!L8&lt;8),'исходный '!L8,7))</f>
        <v>5</v>
      </c>
      <c r="M9" s="95" t="str">
        <f>IF(M$7="суб",5,IF(OR(ISTEXT('исходный '!M8),'исходный '!M8&lt;8),'исходный '!M8,7))</f>
        <v>В</v>
      </c>
      <c r="N9" s="41">
        <f>IF(N$7="суб",5,IF(OR(ISTEXT('исходный '!N8),'исходный '!N8&lt;8),'исходный '!N8,7))</f>
        <v>7</v>
      </c>
      <c r="O9" s="41">
        <f>IF(O$7="суб",5,IF(OR(ISTEXT('исходный '!O8),'исходный '!O8&lt;8),'исходный '!O8,7))</f>
        <v>7</v>
      </c>
      <c r="P9" s="41">
        <f>IF(P$7="суб",5,IF(OR(ISTEXT('исходный '!P8),'исходный '!P8&lt;8),'исходный '!P8,7))</f>
        <v>7</v>
      </c>
      <c r="Q9" s="41">
        <f>IF(Q$7="суб",5,IF(OR(ISTEXT('исходный '!Q8),'исходный '!Q8&lt;8),'исходный '!Q8,7))</f>
        <v>7</v>
      </c>
      <c r="R9" s="41">
        <f>IF(R$7="суб",5,IF(OR(ISTEXT('исходный '!R8),'исходный '!R8&lt;8),'исходный '!R8,7))</f>
        <v>7</v>
      </c>
      <c r="S9" s="101">
        <f>IF(S$7="суб",5,IF(OR(ISTEXT('исходный '!S8),'исходный '!S8&lt;8),'исходный '!S8,7))</f>
        <v>5</v>
      </c>
      <c r="T9" s="95" t="str">
        <f>IF(T$7="суб",5,IF(OR(ISTEXT('исходный '!T8),'исходный '!T8&lt;8),'исходный '!T8,7))</f>
        <v>В</v>
      </c>
      <c r="U9" s="41">
        <f>IF(U$7="суб",5,IF(OR(ISTEXT('исходный '!U8),'исходный '!U8&lt;8),'исходный '!U8,7))</f>
        <v>7</v>
      </c>
      <c r="V9" s="41">
        <f>IF(V$7="суб",5,IF(OR(ISTEXT('исходный '!V8),'исходный '!V8&lt;8),'исходный '!V8,7))</f>
        <v>7</v>
      </c>
      <c r="W9" s="41">
        <f>IF(W$7="суб",5,IF(OR(ISTEXT('исходный '!W8),'исходный '!W8&lt;8),'исходный '!W8,7))</f>
        <v>7</v>
      </c>
      <c r="X9" s="41">
        <f>IF(X$7="суб",5,IF(OR(ISTEXT('исходный '!X8),'исходный '!X8&lt;8),'исходный '!X8,7))</f>
        <v>7</v>
      </c>
      <c r="Y9" s="41">
        <f>IF(Y$7="суб",5,IF(OR(ISTEXT('исходный '!Y8),'исходный '!Y8&lt;8),'исходный '!Y8,7))</f>
        <v>7</v>
      </c>
      <c r="Z9" s="101">
        <f>IF(Z$7="суб",5,IF(OR(ISTEXT('исходный '!Z8),'исходный '!Z8&lt;8),'исходный '!Z8,7))</f>
        <v>5</v>
      </c>
      <c r="AA9" s="95" t="str">
        <f>IF(AA$7="суб",5,IF(OR(ISTEXT('исходный '!AA8),'исходный '!AA8&lt;8),'исходный '!AA8,7))</f>
        <v>В</v>
      </c>
      <c r="AB9" s="41">
        <f>IF(AB$7="суб",5,IF(OR(ISTEXT('исходный '!AB8),'исходный '!AB8&lt;8),'исходный '!AB8,7))</f>
        <v>7</v>
      </c>
      <c r="AC9" s="41">
        <f>IF(AC$7="суб",5,IF(OR(ISTEXT('исходный '!AC8),'исходный '!AC8&lt;8),'исходный '!AC8,7))</f>
        <v>7</v>
      </c>
      <c r="AD9" s="41">
        <f>IF(AD$7="суб",5,IF(OR(ISTEXT('исходный '!AD8),'исходный '!AD8&lt;8),'исходный '!AD8,7))</f>
        <v>7</v>
      </c>
      <c r="AE9" s="41">
        <f>IF(AE$7="суб",5,IF(OR(ISTEXT('исходный '!AE8),'исходный '!AE8&lt;8),'исходный '!AE8,7))</f>
        <v>7</v>
      </c>
      <c r="AF9" s="41">
        <f>IF(AF$7="суб",5,IF(OR(ISTEXT('исходный '!AF8),'исходный '!AF8&lt;8),'исходный '!AF8,7))</f>
        <v>7</v>
      </c>
      <c r="AG9" s="101">
        <f>IF(AG$7="суб",5,IF(OR(ISTEXT('исходный '!AG8),'исходный '!AG8&lt;8),'исходный '!AG8,7))</f>
        <v>5</v>
      </c>
      <c r="AH9" s="41"/>
      <c r="AI9" s="32">
        <f>COUNTIF(D9:AH9,"&gt;0")</f>
        <v>26</v>
      </c>
      <c r="AJ9" s="33">
        <f>COUNTIF(E9:AH9,"К")</f>
        <v>0</v>
      </c>
      <c r="AK9" s="34">
        <f>COUNTIF(E9:AH9,"О")</f>
        <v>0</v>
      </c>
      <c r="AL9" s="35">
        <f>COUNTIFS(E9:AH9,"Б")</f>
        <v>0</v>
      </c>
      <c r="AM9" s="35">
        <f>COUNTIF(E9:AH9,"А")</f>
        <v>0</v>
      </c>
      <c r="AN9" s="34"/>
      <c r="AO9" s="36">
        <f>COUNTIF(E9:AH9,"В")</f>
        <v>4</v>
      </c>
      <c r="AP9" s="37">
        <f>COUNTIF(D9:AK9,"П")</f>
        <v>0</v>
      </c>
      <c r="AQ9" s="33"/>
      <c r="AR9" s="33">
        <f>SUM(D9:AG9)</f>
        <v>170</v>
      </c>
      <c r="AS9" s="97"/>
      <c r="AT9" s="33"/>
    </row>
    <row r="10" spans="1:47" ht="12.75">
      <c r="A10" s="8">
        <v>2</v>
      </c>
      <c r="B10" s="8">
        <f>'исходный '!B9</f>
        <v>0</v>
      </c>
      <c r="C10" s="8">
        <f>'исходный '!C9</f>
        <v>0</v>
      </c>
      <c r="D10" s="41">
        <f>IF(D$7="суб",5,IF(OR(ISTEXT('исходный '!D9),'исходный '!D9&lt;8),'исходный '!D9,7))</f>
        <v>7</v>
      </c>
      <c r="E10" s="101">
        <f>IF(E$7="суб",5,IF(OR(ISTEXT('исходный '!E9),'исходный '!E9&lt;8),'исходный '!E9,7))</f>
        <v>5</v>
      </c>
      <c r="F10" s="95" t="str">
        <f>IF(F$7="суб",5,IF(OR(ISTEXT('исходный '!F9),'исходный '!F9&lt;8),'исходный '!F9,7))</f>
        <v>В</v>
      </c>
      <c r="G10" s="41">
        <f>IF(G$7="суб",5,IF(OR(ISTEXT('исходный '!G9),'исходный '!G9&lt;8),'исходный '!G9,7))</f>
        <v>7</v>
      </c>
      <c r="H10" s="41">
        <f>IF(H$7="суб",5,IF(OR(ISTEXT('исходный '!H9),'исходный '!H9&lt;8),'исходный '!H9,7))</f>
        <v>7</v>
      </c>
      <c r="I10" s="41">
        <f>IF(I$7="суб",5,IF(OR(ISTEXT('исходный '!I9),'исходный '!I9&lt;8),'исходный '!I9,7))</f>
        <v>7</v>
      </c>
      <c r="J10" s="41">
        <f>IF(J$7="суб",5,IF(OR(ISTEXT('исходный '!J9),'исходный '!J9&lt;8),'исходный '!J9,7))</f>
        <v>7</v>
      </c>
      <c r="K10" s="41">
        <f>IF(K$7="суб",5,IF(OR(ISTEXT('исходный '!K9),'исходный '!K9&lt;8),'исходный '!K9,7))</f>
        <v>7</v>
      </c>
      <c r="L10" s="101">
        <f>IF(L$7="суб",5,IF(OR(ISTEXT('исходный '!L9),'исходный '!L9&lt;8),'исходный '!L9,7))</f>
        <v>5</v>
      </c>
      <c r="M10" s="95" t="str">
        <f>IF(M$7="суб",5,IF(OR(ISTEXT('исходный '!M9),'исходный '!M9&lt;8),'исходный '!M9,7))</f>
        <v>В</v>
      </c>
      <c r="N10" s="41">
        <f>IF(N$7="суб",5,IF(OR(ISTEXT('исходный '!N9),'исходный '!N9&lt;8),'исходный '!N9,7))</f>
        <v>7</v>
      </c>
      <c r="O10" s="41">
        <f>IF(O$7="суб",5,IF(OR(ISTEXT('исходный '!O9),'исходный '!O9&lt;8),'исходный '!O9,7))</f>
        <v>7</v>
      </c>
      <c r="P10" s="41">
        <f>IF(P$7="суб",5,IF(OR(ISTEXT('исходный '!P9),'исходный '!P9&lt;8),'исходный '!P9,7))</f>
        <v>7</v>
      </c>
      <c r="Q10" s="41">
        <f>IF(Q$7="суб",5,IF(OR(ISTEXT('исходный '!Q9),'исходный '!Q9&lt;8),'исходный '!Q9,7))</f>
        <v>7</v>
      </c>
      <c r="R10" s="41">
        <f>IF(R$7="суб",5,IF(OR(ISTEXT('исходный '!R9),'исходный '!R9&lt;8),'исходный '!R9,7))</f>
        <v>7</v>
      </c>
      <c r="S10" s="101">
        <f>IF(S$7="суб",5,IF(OR(ISTEXT('исходный '!S9),'исходный '!S9&lt;8),'исходный '!S9,7))</f>
        <v>5</v>
      </c>
      <c r="T10" s="95" t="str">
        <f>IF(T$7="суб",5,IF(OR(ISTEXT('исходный '!T9),'исходный '!T9&lt;8),'исходный '!T9,7))</f>
        <v>В</v>
      </c>
      <c r="U10" s="41">
        <f>IF(U$7="суб",5,IF(OR(ISTEXT('исходный '!U9),'исходный '!U9&lt;8),'исходный '!U9,7))</f>
        <v>7</v>
      </c>
      <c r="V10" s="41">
        <f>IF(V$7="суб",5,IF(OR(ISTEXT('исходный '!V9),'исходный '!V9&lt;8),'исходный '!V9,7))</f>
        <v>7</v>
      </c>
      <c r="W10" s="41">
        <f>IF(W$7="суб",5,IF(OR(ISTEXT('исходный '!W9),'исходный '!W9&lt;8),'исходный '!W9,7))</f>
        <v>7</v>
      </c>
      <c r="X10" s="41">
        <f>IF(X$7="суб",5,IF(OR(ISTEXT('исходный '!X9),'исходный '!X9&lt;8),'исходный '!X9,7))</f>
        <v>6</v>
      </c>
      <c r="Y10" s="41">
        <f>IF(Y$7="суб",5,IF(OR(ISTEXT('исходный '!Y9),'исходный '!Y9&lt;8),'исходный '!Y9,7))</f>
        <v>7</v>
      </c>
      <c r="Z10" s="101">
        <f>IF(Z$7="суб",5,IF(OR(ISTEXT('исходный '!Z9),'исходный '!Z9&lt;8),'исходный '!Z9,7))</f>
        <v>5</v>
      </c>
      <c r="AA10" s="95" t="str">
        <f>IF(AA$7="суб",5,IF(OR(ISTEXT('исходный '!AA9),'исходный '!AA9&lt;8),'исходный '!AA9,7))</f>
        <v>В</v>
      </c>
      <c r="AB10" s="41">
        <f>IF(AB$7="суб",5,IF(OR(ISTEXT('исходный '!AB9),'исходный '!AB9&lt;8),'исходный '!AB9,7))</f>
        <v>7</v>
      </c>
      <c r="AC10" s="41" t="str">
        <f>IF(AC$7="суб",5,IF(OR(ISTEXT('исходный '!AC9),'исходный '!AC9&lt;8),'исходный '!AC9,7))</f>
        <v>П</v>
      </c>
      <c r="AD10" s="41" t="str">
        <f>IF(AD$7="суб",5,IF(OR(ISTEXT('исходный '!AD9),'исходный '!AD9&lt;8),'исходный '!AD9,7))</f>
        <v>П</v>
      </c>
      <c r="AE10" s="41" t="str">
        <f>IF(AE$7="суб",5,IF(OR(ISTEXT('исходный '!AE9),'исходный '!AE9&lt;8),'исходный '!AE9,7))</f>
        <v>П</v>
      </c>
      <c r="AF10" s="41" t="str">
        <f>IF(AF$7="суб",5,IF(OR(ISTEXT('исходный '!AF9),'исходный '!AF9&lt;8),'исходный '!AF9,7))</f>
        <v>П</v>
      </c>
      <c r="AG10" s="101">
        <f>IF(AG$7="суб",5,IF(OR(ISTEXT('исходный '!AG9),'исходный '!AG9&lt;8),'исходный '!AG9,7))</f>
        <v>5</v>
      </c>
      <c r="AH10" s="41"/>
      <c r="AI10" s="32">
        <f t="shared" ref="AI10:AI24" si="0">COUNTIF(D10:AH10,"&gt;0")</f>
        <v>22</v>
      </c>
      <c r="AJ10" s="33">
        <f t="shared" ref="AJ10:AJ24" si="1">COUNTIF(E10:AH10,"К")</f>
        <v>0</v>
      </c>
      <c r="AK10" s="34">
        <f t="shared" ref="AK10:AK24" si="2">COUNTIF(E10:AH10,"О")</f>
        <v>0</v>
      </c>
      <c r="AL10" s="35">
        <f t="shared" ref="AL10:AL24" si="3">COUNTIFS(E10:AH10,"Б")</f>
        <v>0</v>
      </c>
      <c r="AM10" s="35">
        <f t="shared" ref="AM10:AM24" si="4">COUNTIF(E10:AH10,"А")</f>
        <v>0</v>
      </c>
      <c r="AN10" s="34"/>
      <c r="AO10" s="36">
        <f t="shared" ref="AO10:AO24" si="5">COUNTIF(E10:AH10,"В")</f>
        <v>4</v>
      </c>
      <c r="AP10" s="37">
        <f t="shared" ref="AP10:AP24" si="6">COUNTIF(D10:AK10,"П")</f>
        <v>4</v>
      </c>
      <c r="AQ10" s="33"/>
      <c r="AR10" s="33">
        <f t="shared" ref="AR10:AR24" si="7">SUM(D10:AG10)</f>
        <v>143</v>
      </c>
      <c r="AS10" s="33"/>
      <c r="AT10" s="33"/>
    </row>
    <row r="11" spans="1:47" s="40" customFormat="1" ht="12.75">
      <c r="A11" s="8">
        <v>3</v>
      </c>
      <c r="B11" s="8">
        <f>'исходный '!B10</f>
        <v>0</v>
      </c>
      <c r="C11" s="8">
        <f>'исходный '!C10</f>
        <v>0</v>
      </c>
      <c r="D11" s="41">
        <f>IF(D$7="суб",5,IF(OR(ISTEXT('исходный '!D10),'исходный '!D10&lt;8),'исходный '!D10,7))</f>
        <v>7</v>
      </c>
      <c r="E11" s="101">
        <f>IF(E$7="суб",5,IF(OR(ISTEXT('исходный '!E10),'исходный '!E10&lt;8),'исходный '!E10,7))</f>
        <v>5</v>
      </c>
      <c r="F11" s="95" t="str">
        <f>IF(F$7="суб",5,IF(OR(ISTEXT('исходный '!F10),'исходный '!F10&lt;8),'исходный '!F10,7))</f>
        <v>В</v>
      </c>
      <c r="G11" s="41">
        <f>IF(G$7="суб",5,IF(OR(ISTEXT('исходный '!G10),'исходный '!G10&lt;8),'исходный '!G10,7))</f>
        <v>7</v>
      </c>
      <c r="H11" s="41">
        <f>IF(H$7="суб",5,IF(OR(ISTEXT('исходный '!H10),'исходный '!H10&lt;8),'исходный '!H10,7))</f>
        <v>7</v>
      </c>
      <c r="I11" s="41">
        <f>IF(I$7="суб",5,IF(OR(ISTEXT('исходный '!I10),'исходный '!I10&lt;8),'исходный '!I10,7))</f>
        <v>7</v>
      </c>
      <c r="J11" s="41">
        <f>IF(J$7="суб",5,IF(OR(ISTEXT('исходный '!J10),'исходный '!J10&lt;8),'исходный '!J10,7))</f>
        <v>7</v>
      </c>
      <c r="K11" s="41">
        <f>IF(K$7="суб",5,IF(OR(ISTEXT('исходный '!K10),'исходный '!K10&lt;8),'исходный '!K10,7))</f>
        <v>7</v>
      </c>
      <c r="L11" s="101">
        <f>IF(L$7="суб",5,IF(OR(ISTEXT('исходный '!L10),'исходный '!L10&lt;8),'исходный '!L10,7))</f>
        <v>5</v>
      </c>
      <c r="M11" s="95" t="str">
        <f>IF(M$7="суб",5,IF(OR(ISTEXT('исходный '!M10),'исходный '!M10&lt;8),'исходный '!M10,7))</f>
        <v>В</v>
      </c>
      <c r="N11" s="41">
        <f>IF(N$7="суб",5,IF(OR(ISTEXT('исходный '!N10),'исходный '!N10&lt;8),'исходный '!N10,7))</f>
        <v>7</v>
      </c>
      <c r="O11" s="41">
        <f>IF(O$7="суб",5,IF(OR(ISTEXT('исходный '!O10),'исходный '!O10&lt;8),'исходный '!O10,7))</f>
        <v>7</v>
      </c>
      <c r="P11" s="41">
        <f>IF(P$7="суб",5,IF(OR(ISTEXT('исходный '!P10),'исходный '!P10&lt;8),'исходный '!P10,7))</f>
        <v>7</v>
      </c>
      <c r="Q11" s="41">
        <f>IF(Q$7="суб",5,IF(OR(ISTEXT('исходный '!Q10),'исходный '!Q10&lt;8),'исходный '!Q10,7))</f>
        <v>7</v>
      </c>
      <c r="R11" s="41">
        <f>IF(R$7="суб",5,IF(OR(ISTEXT('исходный '!R10),'исходный '!R10&lt;8),'исходный '!R10,7))</f>
        <v>7</v>
      </c>
      <c r="S11" s="101">
        <f>IF(S$7="суб",5,IF(OR(ISTEXT('исходный '!S10),'исходный '!S10&lt;8),'исходный '!S10,7))</f>
        <v>5</v>
      </c>
      <c r="T11" s="95" t="str">
        <f>IF(T$7="суб",5,IF(OR(ISTEXT('исходный '!T10),'исходный '!T10&lt;8),'исходный '!T10,7))</f>
        <v>В</v>
      </c>
      <c r="U11" s="41">
        <f>IF(U$7="суб",5,IF(OR(ISTEXT('исходный '!U10),'исходный '!U10&lt;8),'исходный '!U10,7))</f>
        <v>7</v>
      </c>
      <c r="V11" s="41">
        <f>IF(V$7="суб",5,IF(OR(ISTEXT('исходный '!V10),'исходный '!V10&lt;8),'исходный '!V10,7))</f>
        <v>7</v>
      </c>
      <c r="W11" s="41">
        <f>IF(W$7="суб",5,IF(OR(ISTEXT('исходный '!W10),'исходный '!W10&lt;8),'исходный '!W10,7))</f>
        <v>7</v>
      </c>
      <c r="X11" s="41">
        <f>IF(X$7="суб",5,IF(OR(ISTEXT('исходный '!X10),'исходный '!X10&lt;8),'исходный '!X10,7))</f>
        <v>7</v>
      </c>
      <c r="Y11" s="41">
        <f>IF(Y$7="суб",5,IF(OR(ISTEXT('исходный '!Y10),'исходный '!Y10&lt;8),'исходный '!Y10,7))</f>
        <v>7</v>
      </c>
      <c r="Z11" s="101">
        <f>IF(Z$7="суб",5,IF(OR(ISTEXT('исходный '!Z10),'исходный '!Z10&lt;8),'исходный '!Z10,7))</f>
        <v>5</v>
      </c>
      <c r="AA11" s="95" t="str">
        <f>IF(AA$7="суб",5,IF(OR(ISTEXT('исходный '!AA10),'исходный '!AA10&lt;8),'исходный '!AA10,7))</f>
        <v>В</v>
      </c>
      <c r="AB11" s="41">
        <f>IF(AB$7="суб",5,IF(OR(ISTEXT('исходный '!AB10),'исходный '!AB10&lt;8),'исходный '!AB10,7))</f>
        <v>7</v>
      </c>
      <c r="AC11" s="41">
        <f>IF(AC$7="суб",5,IF(OR(ISTEXT('исходный '!AC10),'исходный '!AC10&lt;8),'исходный '!AC10,7))</f>
        <v>7</v>
      </c>
      <c r="AD11" s="41">
        <f>IF(AD$7="суб",5,IF(OR(ISTEXT('исходный '!AD10),'исходный '!AD10&lt;8),'исходный '!AD10,7))</f>
        <v>7</v>
      </c>
      <c r="AE11" s="41">
        <f>IF(AE$7="суб",5,IF(OR(ISTEXT('исходный '!AE10),'исходный '!AE10&lt;8),'исходный '!AE10,7))</f>
        <v>7</v>
      </c>
      <c r="AF11" s="41">
        <f>IF(AF$7="суб",5,IF(OR(ISTEXT('исходный '!AF10),'исходный '!AF10&lt;8),'исходный '!AF10,7))</f>
        <v>7</v>
      </c>
      <c r="AG11" s="101">
        <f>IF(AG$7="суб",5,IF(OR(ISTEXT('исходный '!AG10),'исходный '!AG10&lt;8),'исходный '!AG10,7))</f>
        <v>5</v>
      </c>
      <c r="AH11" s="41"/>
      <c r="AI11" s="32">
        <f t="shared" si="0"/>
        <v>26</v>
      </c>
      <c r="AJ11" s="33">
        <f t="shared" si="1"/>
        <v>0</v>
      </c>
      <c r="AK11" s="34">
        <f t="shared" si="2"/>
        <v>0</v>
      </c>
      <c r="AL11" s="35">
        <f t="shared" si="3"/>
        <v>0</v>
      </c>
      <c r="AM11" s="35">
        <f t="shared" si="4"/>
        <v>0</v>
      </c>
      <c r="AN11" s="34"/>
      <c r="AO11" s="36">
        <f t="shared" si="5"/>
        <v>4</v>
      </c>
      <c r="AP11" s="37">
        <f t="shared" si="6"/>
        <v>0</v>
      </c>
      <c r="AQ11" s="33"/>
      <c r="AR11" s="33">
        <f t="shared" si="7"/>
        <v>172</v>
      </c>
      <c r="AS11" s="33"/>
      <c r="AT11" s="39"/>
    </row>
    <row r="12" spans="1:47" ht="12.75">
      <c r="A12" s="8">
        <v>4</v>
      </c>
      <c r="B12" s="8">
        <f>'исходный '!B11</f>
        <v>0</v>
      </c>
      <c r="C12" s="8">
        <f>'исходный '!C11</f>
        <v>0</v>
      </c>
      <c r="D12" s="41">
        <f>IF(D$7="суб",5,IF(OR(ISTEXT('исходный '!D11),'исходный '!D11&lt;8),'исходный '!D11,7))</f>
        <v>7</v>
      </c>
      <c r="E12" s="101">
        <f>IF(E$7="суб",5,IF(OR(ISTEXT('исходный '!E11),'исходный '!E11&lt;8),'исходный '!E11,7))</f>
        <v>5</v>
      </c>
      <c r="F12" s="95" t="str">
        <f>IF(F$7="суб",5,IF(OR(ISTEXT('исходный '!F11),'исходный '!F11&lt;8),'исходный '!F11,7))</f>
        <v>В</v>
      </c>
      <c r="G12" s="41">
        <f>IF(G$7="суб",5,IF(OR(ISTEXT('исходный '!G11),'исходный '!G11&lt;8),'исходный '!G11,7))</f>
        <v>7</v>
      </c>
      <c r="H12" s="41">
        <f>IF(H$7="суб",5,IF(OR(ISTEXT('исходный '!H11),'исходный '!H11&lt;8),'исходный '!H11,7))</f>
        <v>7</v>
      </c>
      <c r="I12" s="41">
        <f>IF(I$7="суб",5,IF(OR(ISTEXT('исходный '!I11),'исходный '!I11&lt;8),'исходный '!I11,7))</f>
        <v>7</v>
      </c>
      <c r="J12" s="41">
        <f>IF(J$7="суб",5,IF(OR(ISTEXT('исходный '!J11),'исходный '!J11&lt;8),'исходный '!J11,7))</f>
        <v>7</v>
      </c>
      <c r="K12" s="41">
        <f>IF(K$7="суб",5,IF(OR(ISTEXT('исходный '!K11),'исходный '!K11&lt;8),'исходный '!K11,7))</f>
        <v>7</v>
      </c>
      <c r="L12" s="101">
        <f>IF(L$7="суб",5,IF(OR(ISTEXT('исходный '!L11),'исходный '!L11&lt;8),'исходный '!L11,7))</f>
        <v>5</v>
      </c>
      <c r="M12" s="95" t="str">
        <f>IF(M$7="суб",5,IF(OR(ISTEXT('исходный '!M11),'исходный '!M11&lt;8),'исходный '!M11,7))</f>
        <v>В</v>
      </c>
      <c r="N12" s="41">
        <f>IF(N$7="суб",5,IF(OR(ISTEXT('исходный '!N11),'исходный '!N11&lt;8),'исходный '!N11,7))</f>
        <v>7</v>
      </c>
      <c r="O12" s="41">
        <f>IF(O$7="суб",5,IF(OR(ISTEXT('исходный '!O11),'исходный '!O11&lt;8),'исходный '!O11,7))</f>
        <v>7</v>
      </c>
      <c r="P12" s="41">
        <f>IF(P$7="суб",5,IF(OR(ISTEXT('исходный '!P11),'исходный '!P11&lt;8),'исходный '!P11,7))</f>
        <v>7</v>
      </c>
      <c r="Q12" s="41">
        <f>IF(Q$7="суб",5,IF(OR(ISTEXT('исходный '!Q11),'исходный '!Q11&lt;8),'исходный '!Q11,7))</f>
        <v>7</v>
      </c>
      <c r="R12" s="41">
        <f>IF(R$7="суб",5,IF(OR(ISTEXT('исходный '!R11),'исходный '!R11&lt;8),'исходный '!R11,7))</f>
        <v>7</v>
      </c>
      <c r="S12" s="101">
        <f>IF(S$7="суб",5,IF(OR(ISTEXT('исходный '!S11),'исходный '!S11&lt;8),'исходный '!S11,7))</f>
        <v>5</v>
      </c>
      <c r="T12" s="95" t="str">
        <f>IF(T$7="суб",5,IF(OR(ISTEXT('исходный '!T11),'исходный '!T11&lt;8),'исходный '!T11,7))</f>
        <v>В</v>
      </c>
      <c r="U12" s="41">
        <f>IF(U$7="суб",5,IF(OR(ISTEXT('исходный '!U11),'исходный '!U11&lt;8),'исходный '!U11,7))</f>
        <v>7</v>
      </c>
      <c r="V12" s="41">
        <f>IF(V$7="суб",5,IF(OR(ISTEXT('исходный '!V11),'исходный '!V11&lt;8),'исходный '!V11,7))</f>
        <v>7</v>
      </c>
      <c r="W12" s="41">
        <f>IF(W$7="суб",5,IF(OR(ISTEXT('исходный '!W11),'исходный '!W11&lt;8),'исходный '!W11,7))</f>
        <v>7</v>
      </c>
      <c r="X12" s="41">
        <f>IF(X$7="суб",5,IF(OR(ISTEXT('исходный '!X11),'исходный '!X11&lt;8),'исходный '!X11,7))</f>
        <v>7</v>
      </c>
      <c r="Y12" s="41">
        <f>IF(Y$7="суб",5,IF(OR(ISTEXT('исходный '!Y11),'исходный '!Y11&lt;8),'исходный '!Y11,7))</f>
        <v>7</v>
      </c>
      <c r="Z12" s="101">
        <f>IF(Z$7="суб",5,IF(OR(ISTEXT('исходный '!Z11),'исходный '!Z11&lt;8),'исходный '!Z11,7))</f>
        <v>5</v>
      </c>
      <c r="AA12" s="95" t="str">
        <f>IF(AA$7="суб",5,IF(OR(ISTEXT('исходный '!AA11),'исходный '!AA11&lt;8),'исходный '!AA11,7))</f>
        <v>В</v>
      </c>
      <c r="AB12" s="41">
        <f>IF(AB$7="суб",5,IF(OR(ISTEXT('исходный '!AB11),'исходный '!AB11&lt;8),'исходный '!AB11,7))</f>
        <v>7</v>
      </c>
      <c r="AC12" s="41">
        <f>IF(AC$7="суб",5,IF(OR(ISTEXT('исходный '!AC11),'исходный '!AC11&lt;8),'исходный '!AC11,7))</f>
        <v>7</v>
      </c>
      <c r="AD12" s="41">
        <f>IF(AD$7="суб",5,IF(OR(ISTEXT('исходный '!AD11),'исходный '!AD11&lt;8),'исходный '!AD11,7))</f>
        <v>7</v>
      </c>
      <c r="AE12" s="41">
        <f>IF(AE$7="суб",5,IF(OR(ISTEXT('исходный '!AE11),'исходный '!AE11&lt;8),'исходный '!AE11,7))</f>
        <v>7</v>
      </c>
      <c r="AF12" s="41">
        <f>IF(AF$7="суб",5,IF(OR(ISTEXT('исходный '!AF11),'исходный '!AF11&lt;8),'исходный '!AF11,7))</f>
        <v>7</v>
      </c>
      <c r="AG12" s="101">
        <f>IF(AG$7="суб",5,IF(OR(ISTEXT('исходный '!AG11),'исходный '!AG11&lt;8),'исходный '!AG11,7))</f>
        <v>5</v>
      </c>
      <c r="AH12" s="41"/>
      <c r="AI12" s="32">
        <f t="shared" si="0"/>
        <v>26</v>
      </c>
      <c r="AJ12" s="33">
        <f t="shared" si="1"/>
        <v>0</v>
      </c>
      <c r="AK12" s="34">
        <f t="shared" si="2"/>
        <v>0</v>
      </c>
      <c r="AL12" s="35">
        <f t="shared" si="3"/>
        <v>0</v>
      </c>
      <c r="AM12" s="35">
        <f t="shared" si="4"/>
        <v>0</v>
      </c>
      <c r="AN12" s="34"/>
      <c r="AO12" s="36">
        <f t="shared" si="5"/>
        <v>4</v>
      </c>
      <c r="AP12" s="37">
        <f t="shared" si="6"/>
        <v>0</v>
      </c>
      <c r="AQ12" s="33"/>
      <c r="AR12" s="33">
        <f t="shared" si="7"/>
        <v>172</v>
      </c>
      <c r="AS12" s="33"/>
      <c r="AT12" s="33"/>
    </row>
    <row r="13" spans="1:47" ht="12.75">
      <c r="A13" s="8">
        <v>5</v>
      </c>
      <c r="B13" s="8">
        <f>'исходный '!B12</f>
        <v>0</v>
      </c>
      <c r="C13" s="8">
        <f>'исходный '!C12</f>
        <v>0</v>
      </c>
      <c r="D13" s="41">
        <f>IF(D$7="суб",5,IF(OR(ISTEXT('исходный '!D12),'исходный '!D12&lt;8),'исходный '!D12,7))</f>
        <v>7</v>
      </c>
      <c r="E13" s="101">
        <f>IF(E$7="суб",5,IF(OR(ISTEXT('исходный '!E12),'исходный '!E12&lt;8),'исходный '!E12,7))</f>
        <v>5</v>
      </c>
      <c r="F13" s="95" t="str">
        <f>IF(F$7="суб",5,IF(OR(ISTEXT('исходный '!F12),'исходный '!F12&lt;8),'исходный '!F12,7))</f>
        <v>В</v>
      </c>
      <c r="G13" s="41">
        <f>IF(G$7="суб",5,IF(OR(ISTEXT('исходный '!G12),'исходный '!G12&lt;8),'исходный '!G12,7))</f>
        <v>7</v>
      </c>
      <c r="H13" s="41">
        <f>IF(H$7="суб",5,IF(OR(ISTEXT('исходный '!H12),'исходный '!H12&lt;8),'исходный '!H12,7))</f>
        <v>7</v>
      </c>
      <c r="I13" s="41">
        <f>IF(I$7="суб",5,IF(OR(ISTEXT('исходный '!I12),'исходный '!I12&lt;8),'исходный '!I12,7))</f>
        <v>7</v>
      </c>
      <c r="J13" s="41">
        <f>IF(J$7="суб",5,IF(OR(ISTEXT('исходный '!J12),'исходный '!J12&lt;8),'исходный '!J12,7))</f>
        <v>7</v>
      </c>
      <c r="K13" s="41">
        <f>IF(K$7="суб",5,IF(OR(ISTEXT('исходный '!K12),'исходный '!K12&lt;8),'исходный '!K12,7))</f>
        <v>7</v>
      </c>
      <c r="L13" s="101">
        <f>IF(L$7="суб",5,IF(OR(ISTEXT('исходный '!L12),'исходный '!L12&lt;8),'исходный '!L12,7))</f>
        <v>5</v>
      </c>
      <c r="M13" s="95" t="str">
        <f>IF(M$7="суб",5,IF(OR(ISTEXT('исходный '!M12),'исходный '!M12&lt;8),'исходный '!M12,7))</f>
        <v>В</v>
      </c>
      <c r="N13" s="41">
        <f>IF(N$7="суб",5,IF(OR(ISTEXT('исходный '!N12),'исходный '!N12&lt;8),'исходный '!N12,7))</f>
        <v>7</v>
      </c>
      <c r="O13" s="41">
        <f>IF(O$7="суб",5,IF(OR(ISTEXT('исходный '!O12),'исходный '!O12&lt;8),'исходный '!O12,7))</f>
        <v>7</v>
      </c>
      <c r="P13" s="41">
        <f>IF(P$7="суб",5,IF(OR(ISTEXT('исходный '!P12),'исходный '!P12&lt;8),'исходный '!P12,7))</f>
        <v>7</v>
      </c>
      <c r="Q13" s="41">
        <f>IF(Q$7="суб",5,IF(OR(ISTEXT('исходный '!Q12),'исходный '!Q12&lt;8),'исходный '!Q12,7))</f>
        <v>7</v>
      </c>
      <c r="R13" s="41">
        <f>IF(R$7="суб",5,IF(OR(ISTEXT('исходный '!R12),'исходный '!R12&lt;8),'исходный '!R12,7))</f>
        <v>7</v>
      </c>
      <c r="S13" s="101">
        <f>IF(S$7="суб",5,IF(OR(ISTEXT('исходный '!S12),'исходный '!S12&lt;8),'исходный '!S12,7))</f>
        <v>5</v>
      </c>
      <c r="T13" s="95" t="str">
        <f>IF(T$7="суб",5,IF(OR(ISTEXT('исходный '!T12),'исходный '!T12&lt;8),'исходный '!T12,7))</f>
        <v>В</v>
      </c>
      <c r="U13" s="41">
        <f>IF(U$7="суб",5,IF(OR(ISTEXT('исходный '!U12),'исходный '!U12&lt;8),'исходный '!U12,7))</f>
        <v>7</v>
      </c>
      <c r="V13" s="41">
        <f>IF(V$7="суб",5,IF(OR(ISTEXT('исходный '!V12),'исходный '!V12&lt;8),'исходный '!V12,7))</f>
        <v>7</v>
      </c>
      <c r="W13" s="41">
        <f>IF(W$7="суб",5,IF(OR(ISTEXT('исходный '!W12),'исходный '!W12&lt;8),'исходный '!W12,7))</f>
        <v>7</v>
      </c>
      <c r="X13" s="41">
        <f>IF(X$7="суб",5,IF(OR(ISTEXT('исходный '!X12),'исходный '!X12&lt;8),'исходный '!X12,7))</f>
        <v>7</v>
      </c>
      <c r="Y13" s="41">
        <f>IF(Y$7="суб",5,IF(OR(ISTEXT('исходный '!Y12),'исходный '!Y12&lt;8),'исходный '!Y12,7))</f>
        <v>7</v>
      </c>
      <c r="Z13" s="101">
        <f>IF(Z$7="суб",5,IF(OR(ISTEXT('исходный '!Z12),'исходный '!Z12&lt;8),'исходный '!Z12,7))</f>
        <v>5</v>
      </c>
      <c r="AA13" s="95" t="str">
        <f>IF(AA$7="суб",5,IF(OR(ISTEXT('исходный '!AA12),'исходный '!AA12&lt;8),'исходный '!AA12,7))</f>
        <v>В</v>
      </c>
      <c r="AB13" s="41">
        <f>IF(AB$7="суб",5,IF(OR(ISTEXT('исходный '!AB12),'исходный '!AB12&lt;8),'исходный '!AB12,7))</f>
        <v>7</v>
      </c>
      <c r="AC13" s="41">
        <f>IF(AC$7="суб",5,IF(OR(ISTEXT('исходный '!AC12),'исходный '!AC12&lt;8),'исходный '!AC12,7))</f>
        <v>7</v>
      </c>
      <c r="AD13" s="41">
        <f>IF(AD$7="суб",5,IF(OR(ISTEXT('исходный '!AD12),'исходный '!AD12&lt;8),'исходный '!AD12,7))</f>
        <v>5</v>
      </c>
      <c r="AE13" s="41">
        <f>IF(AE$7="суб",5,IF(OR(ISTEXT('исходный '!AE12),'исходный '!AE12&lt;8),'исходный '!AE12,7))</f>
        <v>7</v>
      </c>
      <c r="AF13" s="41">
        <f>IF(AF$7="суб",5,IF(OR(ISTEXT('исходный '!AF12),'исходный '!AF12&lt;8),'исходный '!AF12,7))</f>
        <v>6</v>
      </c>
      <c r="AG13" s="101">
        <f>IF(AG$7="суб",5,IF(OR(ISTEXT('исходный '!AG12),'исходный '!AG12&lt;8),'исходный '!AG12,7))</f>
        <v>5</v>
      </c>
      <c r="AH13" s="41"/>
      <c r="AI13" s="32">
        <f t="shared" si="0"/>
        <v>26</v>
      </c>
      <c r="AJ13" s="33">
        <f t="shared" si="1"/>
        <v>0</v>
      </c>
      <c r="AK13" s="34">
        <f t="shared" si="2"/>
        <v>0</v>
      </c>
      <c r="AL13" s="35">
        <f t="shared" si="3"/>
        <v>0</v>
      </c>
      <c r="AM13" s="35">
        <f t="shared" si="4"/>
        <v>0</v>
      </c>
      <c r="AN13" s="34"/>
      <c r="AO13" s="36">
        <f t="shared" si="5"/>
        <v>4</v>
      </c>
      <c r="AP13" s="37">
        <f t="shared" si="6"/>
        <v>0</v>
      </c>
      <c r="AQ13" s="33"/>
      <c r="AR13" s="33">
        <f t="shared" si="7"/>
        <v>169</v>
      </c>
      <c r="AS13" s="33"/>
      <c r="AT13" s="9"/>
    </row>
    <row r="14" spans="1:47" ht="12.75">
      <c r="A14" s="8">
        <v>6</v>
      </c>
      <c r="B14" s="8">
        <f>'исходный '!B13</f>
        <v>0</v>
      </c>
      <c r="C14" s="8">
        <f>'исходный '!C13</f>
        <v>0</v>
      </c>
      <c r="D14" s="41">
        <f>IF(D$7="суб",5,IF(OR(ISTEXT('исходный '!D13),'исходный '!D13&lt;8),'исходный '!D13,7))</f>
        <v>7</v>
      </c>
      <c r="E14" s="101">
        <f>IF(E$7="суб",5,IF(OR(ISTEXT('исходный '!E13),'исходный '!E13&lt;8),'исходный '!E13,7))</f>
        <v>5</v>
      </c>
      <c r="F14" s="95" t="str">
        <f>IF(F$7="суб",5,IF(OR(ISTEXT('исходный '!F13),'исходный '!F13&lt;8),'исходный '!F13,7))</f>
        <v>В</v>
      </c>
      <c r="G14" s="41">
        <f>IF(G$7="суб",5,IF(OR(ISTEXT('исходный '!G13),'исходный '!G13&lt;8),'исходный '!G13,7))</f>
        <v>7</v>
      </c>
      <c r="H14" s="41">
        <f>IF(H$7="суб",5,IF(OR(ISTEXT('исходный '!H13),'исходный '!H13&lt;8),'исходный '!H13,7))</f>
        <v>7</v>
      </c>
      <c r="I14" s="41">
        <f>IF(I$7="суб",5,IF(OR(ISTEXT('исходный '!I13),'исходный '!I13&lt;8),'исходный '!I13,7))</f>
        <v>7</v>
      </c>
      <c r="J14" s="41">
        <f>IF(J$7="суб",5,IF(OR(ISTEXT('исходный '!J13),'исходный '!J13&lt;8),'исходный '!J13,7))</f>
        <v>7</v>
      </c>
      <c r="K14" s="41">
        <f>IF(K$7="суб",5,IF(OR(ISTEXT('исходный '!K13),'исходный '!K13&lt;8),'исходный '!K13,7))</f>
        <v>7</v>
      </c>
      <c r="L14" s="101">
        <f>IF(L$7="суб",5,IF(OR(ISTEXT('исходный '!L13),'исходный '!L13&lt;8),'исходный '!L13,7))</f>
        <v>5</v>
      </c>
      <c r="M14" s="95" t="str">
        <f>IF(M$7="суб",5,IF(OR(ISTEXT('исходный '!M13),'исходный '!M13&lt;8),'исходный '!M13,7))</f>
        <v>В</v>
      </c>
      <c r="N14" s="41">
        <f>IF(N$7="суб",5,IF(OR(ISTEXT('исходный '!N13),'исходный '!N13&lt;8),'исходный '!N13,7))</f>
        <v>7</v>
      </c>
      <c r="O14" s="41">
        <f>IF(O$7="суб",5,IF(OR(ISTEXT('исходный '!O13),'исходный '!O13&lt;8),'исходный '!O13,7))</f>
        <v>7</v>
      </c>
      <c r="P14" s="41">
        <f>IF(P$7="суб",5,IF(OR(ISTEXT('исходный '!P13),'исходный '!P13&lt;8),'исходный '!P13,7))</f>
        <v>7</v>
      </c>
      <c r="Q14" s="41">
        <f>IF(Q$7="суб",5,IF(OR(ISTEXT('исходный '!Q13),'исходный '!Q13&lt;8),'исходный '!Q13,7))</f>
        <v>7</v>
      </c>
      <c r="R14" s="41">
        <f>IF(R$7="суб",5,IF(OR(ISTEXT('исходный '!R13),'исходный '!R13&lt;8),'исходный '!R13,7))</f>
        <v>7</v>
      </c>
      <c r="S14" s="101">
        <f>IF(S$7="суб",5,IF(OR(ISTEXT('исходный '!S13),'исходный '!S13&lt;8),'исходный '!S13,7))</f>
        <v>5</v>
      </c>
      <c r="T14" s="95" t="str">
        <f>IF(T$7="суб",5,IF(OR(ISTEXT('исходный '!T13),'исходный '!T13&lt;8),'исходный '!T13,7))</f>
        <v>В</v>
      </c>
      <c r="U14" s="41">
        <f>IF(U$7="суб",5,IF(OR(ISTEXT('исходный '!U13),'исходный '!U13&lt;8),'исходный '!U13,7))</f>
        <v>7</v>
      </c>
      <c r="V14" s="41">
        <f>IF(V$7="суб",5,IF(OR(ISTEXT('исходный '!V13),'исходный '!V13&lt;8),'исходный '!V13,7))</f>
        <v>7</v>
      </c>
      <c r="W14" s="41">
        <f>IF(W$7="суб",5,IF(OR(ISTEXT('исходный '!W13),'исходный '!W13&lt;8),'исходный '!W13,7))</f>
        <v>7</v>
      </c>
      <c r="X14" s="41">
        <f>IF(X$7="суб",5,IF(OR(ISTEXT('исходный '!X13),'исходный '!X13&lt;8),'исходный '!X13,7))</f>
        <v>7</v>
      </c>
      <c r="Y14" s="41">
        <f>IF(Y$7="суб",5,IF(OR(ISTEXT('исходный '!Y13),'исходный '!Y13&lt;8),'исходный '!Y13,7))</f>
        <v>7</v>
      </c>
      <c r="Z14" s="101">
        <f>IF(Z$7="суб",5,IF(OR(ISTEXT('исходный '!Z13),'исходный '!Z13&lt;8),'исходный '!Z13,7))</f>
        <v>5</v>
      </c>
      <c r="AA14" s="95" t="str">
        <f>IF(AA$7="суб",5,IF(OR(ISTEXT('исходный '!AA13),'исходный '!AA13&lt;8),'исходный '!AA13,7))</f>
        <v>В</v>
      </c>
      <c r="AB14" s="41">
        <f>IF(AB$7="суб",5,IF(OR(ISTEXT('исходный '!AB13),'исходный '!AB13&lt;8),'исходный '!AB13,7))</f>
        <v>7</v>
      </c>
      <c r="AC14" s="41">
        <f>IF(AC$7="суб",5,IF(OR(ISTEXT('исходный '!AC13),'исходный '!AC13&lt;8),'исходный '!AC13,7))</f>
        <v>7</v>
      </c>
      <c r="AD14" s="41">
        <f>IF(AD$7="суб",5,IF(OR(ISTEXT('исходный '!AD13),'исходный '!AD13&lt;8),'исходный '!AD13,7))</f>
        <v>7</v>
      </c>
      <c r="AE14" s="41">
        <f>IF(AE$7="суб",5,IF(OR(ISTEXT('исходный '!AE13),'исходный '!AE13&lt;8),'исходный '!AE13,7))</f>
        <v>7</v>
      </c>
      <c r="AF14" s="41">
        <f>IF(AF$7="суб",5,IF(OR(ISTEXT('исходный '!AF13),'исходный '!AF13&lt;8),'исходный '!AF13,7))</f>
        <v>7</v>
      </c>
      <c r="AG14" s="101">
        <f>IF(AG$7="суб",5,IF(OR(ISTEXT('исходный '!AG13),'исходный '!AG13&lt;8),'исходный '!AG13,7))</f>
        <v>5</v>
      </c>
      <c r="AH14" s="41"/>
      <c r="AI14" s="32">
        <f t="shared" si="0"/>
        <v>26</v>
      </c>
      <c r="AJ14" s="33">
        <f t="shared" si="1"/>
        <v>0</v>
      </c>
      <c r="AK14" s="34">
        <f t="shared" si="2"/>
        <v>0</v>
      </c>
      <c r="AL14" s="35">
        <f t="shared" si="3"/>
        <v>0</v>
      </c>
      <c r="AM14" s="35">
        <f t="shared" si="4"/>
        <v>0</v>
      </c>
      <c r="AN14" s="34"/>
      <c r="AO14" s="36">
        <f t="shared" si="5"/>
        <v>4</v>
      </c>
      <c r="AP14" s="37">
        <f t="shared" si="6"/>
        <v>0</v>
      </c>
      <c r="AQ14" s="33"/>
      <c r="AR14" s="33">
        <f t="shared" si="7"/>
        <v>172</v>
      </c>
      <c r="AS14" s="33"/>
      <c r="AT14" s="9"/>
    </row>
    <row r="15" spans="1:47" ht="12.75">
      <c r="A15" s="8">
        <v>7</v>
      </c>
      <c r="B15" s="8">
        <f>'исходный '!B14</f>
        <v>0</v>
      </c>
      <c r="C15" s="8">
        <f>'исходный '!C14</f>
        <v>0</v>
      </c>
      <c r="D15" s="41">
        <f>IF(D$7="суб",5,IF(OR(ISTEXT('исходный '!D14),'исходный '!D14&lt;8),'исходный '!D14,7))</f>
        <v>7</v>
      </c>
      <c r="E15" s="101">
        <f>IF(E$7="суб",5,IF(OR(ISTEXT('исходный '!E14),'исходный '!E14&lt;8),'исходный '!E14,7))</f>
        <v>5</v>
      </c>
      <c r="F15" s="95" t="str">
        <f>IF(F$7="суб",5,IF(OR(ISTEXT('исходный '!F14),'исходный '!F14&lt;8),'исходный '!F14,7))</f>
        <v>В</v>
      </c>
      <c r="G15" s="41">
        <f>IF(G$7="суб",5,IF(OR(ISTEXT('исходный '!G14),'исходный '!G14&lt;8),'исходный '!G14,7))</f>
        <v>7</v>
      </c>
      <c r="H15" s="41">
        <f>IF(H$7="суб",5,IF(OR(ISTEXT('исходный '!H14),'исходный '!H14&lt;8),'исходный '!H14,7))</f>
        <v>7</v>
      </c>
      <c r="I15" s="41">
        <f>IF(I$7="суб",5,IF(OR(ISTEXT('исходный '!I14),'исходный '!I14&lt;8),'исходный '!I14,7))</f>
        <v>7</v>
      </c>
      <c r="J15" s="41">
        <f>IF(J$7="суб",5,IF(OR(ISTEXT('исходный '!J14),'исходный '!J14&lt;8),'исходный '!J14,7))</f>
        <v>7</v>
      </c>
      <c r="K15" s="41">
        <f>IF(K$7="суб",5,IF(OR(ISTEXT('исходный '!K14),'исходный '!K14&lt;8),'исходный '!K14,7))</f>
        <v>7</v>
      </c>
      <c r="L15" s="101">
        <f>IF(L$7="суб",5,IF(OR(ISTEXT('исходный '!L14),'исходный '!L14&lt;8),'исходный '!L14,7))</f>
        <v>5</v>
      </c>
      <c r="M15" s="95" t="str">
        <f>IF(M$7="суб",5,IF(OR(ISTEXT('исходный '!M14),'исходный '!M14&lt;8),'исходный '!M14,7))</f>
        <v>В</v>
      </c>
      <c r="N15" s="41">
        <f>IF(N$7="суб",5,IF(OR(ISTEXT('исходный '!N14),'исходный '!N14&lt;8),'исходный '!N14,7))</f>
        <v>7</v>
      </c>
      <c r="O15" s="41">
        <f>IF(O$7="суб",5,IF(OR(ISTEXT('исходный '!O14),'исходный '!O14&lt;8),'исходный '!O14,7))</f>
        <v>7</v>
      </c>
      <c r="P15" s="41">
        <f>IF(P$7="суб",5,IF(OR(ISTEXT('исходный '!P14),'исходный '!P14&lt;8),'исходный '!P14,7))</f>
        <v>7</v>
      </c>
      <c r="Q15" s="41">
        <f>IF(Q$7="суб",5,IF(OR(ISTEXT('исходный '!Q14),'исходный '!Q14&lt;8),'исходный '!Q14,7))</f>
        <v>7</v>
      </c>
      <c r="R15" s="41">
        <f>IF(R$7="суб",5,IF(OR(ISTEXT('исходный '!R14),'исходный '!R14&lt;8),'исходный '!R14,7))</f>
        <v>7</v>
      </c>
      <c r="S15" s="101">
        <f>IF(S$7="суб",5,IF(OR(ISTEXT('исходный '!S14),'исходный '!S14&lt;8),'исходный '!S14,7))</f>
        <v>5</v>
      </c>
      <c r="T15" s="95" t="str">
        <f>IF(T$7="суб",5,IF(OR(ISTEXT('исходный '!T14),'исходный '!T14&lt;8),'исходный '!T14,7))</f>
        <v>В</v>
      </c>
      <c r="U15" s="41">
        <f>IF(U$7="суб",5,IF(OR(ISTEXT('исходный '!U14),'исходный '!U14&lt;8),'исходный '!U14,7))</f>
        <v>7</v>
      </c>
      <c r="V15" s="41">
        <f>IF(V$7="суб",5,IF(OR(ISTEXT('исходный '!V14),'исходный '!V14&lt;8),'исходный '!V14,7))</f>
        <v>7</v>
      </c>
      <c r="W15" s="41">
        <f>IF(W$7="суб",5,IF(OR(ISTEXT('исходный '!W14),'исходный '!W14&lt;8),'исходный '!W14,7))</f>
        <v>7</v>
      </c>
      <c r="X15" s="41">
        <f>IF(X$7="суб",5,IF(OR(ISTEXT('исходный '!X14),'исходный '!X14&lt;8),'исходный '!X14,7))</f>
        <v>7</v>
      </c>
      <c r="Y15" s="41">
        <f>IF(Y$7="суб",5,IF(OR(ISTEXT('исходный '!Y14),'исходный '!Y14&lt;8),'исходный '!Y14,7))</f>
        <v>7</v>
      </c>
      <c r="Z15" s="101">
        <f>IF(Z$7="суб",5,IF(OR(ISTEXT('исходный '!Z14),'исходный '!Z14&lt;8),'исходный '!Z14,7))</f>
        <v>5</v>
      </c>
      <c r="AA15" s="95" t="str">
        <f>IF(AA$7="суб",5,IF(OR(ISTEXT('исходный '!AA14),'исходный '!AA14&lt;8),'исходный '!AA14,7))</f>
        <v>В</v>
      </c>
      <c r="AB15" s="41">
        <f>IF(AB$7="суб",5,IF(OR(ISTEXT('исходный '!AB14),'исходный '!AB14&lt;8),'исходный '!AB14,7))</f>
        <v>7</v>
      </c>
      <c r="AC15" s="41">
        <f>IF(AC$7="суб",5,IF(OR(ISTEXT('исходный '!AC14),'исходный '!AC14&lt;8),'исходный '!AC14,7))</f>
        <v>7</v>
      </c>
      <c r="AD15" s="41">
        <f>IF(AD$7="суб",5,IF(OR(ISTEXT('исходный '!AD14),'исходный '!AD14&lt;8),'исходный '!AD14,7))</f>
        <v>7</v>
      </c>
      <c r="AE15" s="41">
        <f>IF(AE$7="суб",5,IF(OR(ISTEXT('исходный '!AE14),'исходный '!AE14&lt;8),'исходный '!AE14,7))</f>
        <v>7</v>
      </c>
      <c r="AF15" s="41">
        <f>IF(AF$7="суб",5,IF(OR(ISTEXT('исходный '!AF14),'исходный '!AF14&lt;8),'исходный '!AF14,7))</f>
        <v>5</v>
      </c>
      <c r="AG15" s="101">
        <f>IF(AG$7="суб",5,IF(OR(ISTEXT('исходный '!AG14),'исходный '!AG14&lt;8),'исходный '!AG14,7))</f>
        <v>5</v>
      </c>
      <c r="AH15" s="41"/>
      <c r="AI15" s="32">
        <f t="shared" si="0"/>
        <v>26</v>
      </c>
      <c r="AJ15" s="33">
        <f t="shared" si="1"/>
        <v>0</v>
      </c>
      <c r="AK15" s="34">
        <f t="shared" si="2"/>
        <v>0</v>
      </c>
      <c r="AL15" s="35">
        <f t="shared" si="3"/>
        <v>0</v>
      </c>
      <c r="AM15" s="35">
        <f t="shared" si="4"/>
        <v>0</v>
      </c>
      <c r="AN15" s="34"/>
      <c r="AO15" s="36">
        <f t="shared" si="5"/>
        <v>4</v>
      </c>
      <c r="AP15" s="37">
        <f t="shared" si="6"/>
        <v>0</v>
      </c>
      <c r="AQ15" s="33"/>
      <c r="AR15" s="33">
        <f t="shared" si="7"/>
        <v>170</v>
      </c>
      <c r="AS15" s="33"/>
      <c r="AT15" s="9"/>
    </row>
    <row r="16" spans="1:47" ht="12.75">
      <c r="A16" s="8">
        <v>8</v>
      </c>
      <c r="B16" s="8">
        <f>'исходный '!B15</f>
        <v>0</v>
      </c>
      <c r="C16" s="8">
        <f>'исходный '!C15</f>
        <v>0</v>
      </c>
      <c r="D16" s="41">
        <f>IF(D$7="суб",5,IF(OR(ISTEXT('исходный '!D15),'исходный '!D15&lt;8),'исходный '!D15,7))</f>
        <v>7</v>
      </c>
      <c r="E16" s="101">
        <f>IF(E$7="суб",5,IF(OR(ISTEXT('исходный '!E15),'исходный '!E15&lt;8),'исходный '!E15,7))</f>
        <v>5</v>
      </c>
      <c r="F16" s="95" t="str">
        <f>IF(F$7="суб",5,IF(OR(ISTEXT('исходный '!F15),'исходный '!F15&lt;8),'исходный '!F15,7))</f>
        <v>В</v>
      </c>
      <c r="G16" s="41">
        <f>IF(G$7="суб",5,IF(OR(ISTEXT('исходный '!G15),'исходный '!G15&lt;8),'исходный '!G15,7))</f>
        <v>7</v>
      </c>
      <c r="H16" s="41">
        <f>IF(H$7="суб",5,IF(OR(ISTEXT('исходный '!H15),'исходный '!H15&lt;8),'исходный '!H15,7))</f>
        <v>7</v>
      </c>
      <c r="I16" s="41">
        <f>IF(I$7="суб",5,IF(OR(ISTEXT('исходный '!I15),'исходный '!I15&lt;8),'исходный '!I15,7))</f>
        <v>7</v>
      </c>
      <c r="J16" s="41">
        <f>IF(J$7="суб",5,IF(OR(ISTEXT('исходный '!J15),'исходный '!J15&lt;8),'исходный '!J15,7))</f>
        <v>7</v>
      </c>
      <c r="K16" s="41">
        <f>IF(K$7="суб",5,IF(OR(ISTEXT('исходный '!K15),'исходный '!K15&lt;8),'исходный '!K15,7))</f>
        <v>7</v>
      </c>
      <c r="L16" s="101">
        <f>IF(L$7="суб",5,IF(OR(ISTEXT('исходный '!L15),'исходный '!L15&lt;8),'исходный '!L15,7))</f>
        <v>5</v>
      </c>
      <c r="M16" s="95" t="str">
        <f>IF(M$7="суб",5,IF(OR(ISTEXT('исходный '!M15),'исходный '!M15&lt;8),'исходный '!M15,7))</f>
        <v>В</v>
      </c>
      <c r="N16" s="41">
        <f>IF(N$7="суб",5,IF(OR(ISTEXT('исходный '!N15),'исходный '!N15&lt;8),'исходный '!N15,7))</f>
        <v>7</v>
      </c>
      <c r="O16" s="41">
        <f>IF(O$7="суб",5,IF(OR(ISTEXT('исходный '!O15),'исходный '!O15&lt;8),'исходный '!O15,7))</f>
        <v>7</v>
      </c>
      <c r="P16" s="41">
        <f>IF(P$7="суб",5,IF(OR(ISTEXT('исходный '!P15),'исходный '!P15&lt;8),'исходный '!P15,7))</f>
        <v>7</v>
      </c>
      <c r="Q16" s="41">
        <f>IF(Q$7="суб",5,IF(OR(ISTEXT('исходный '!Q15),'исходный '!Q15&lt;8),'исходный '!Q15,7))</f>
        <v>7</v>
      </c>
      <c r="R16" s="41">
        <f>IF(R$7="суб",5,IF(OR(ISTEXT('исходный '!R15),'исходный '!R15&lt;8),'исходный '!R15,7))</f>
        <v>7</v>
      </c>
      <c r="S16" s="101">
        <f>IF(S$7="суб",5,IF(OR(ISTEXT('исходный '!S15),'исходный '!S15&lt;8),'исходный '!S15,7))</f>
        <v>5</v>
      </c>
      <c r="T16" s="95" t="str">
        <f>IF(T$7="суб",5,IF(OR(ISTEXT('исходный '!T15),'исходный '!T15&lt;8),'исходный '!T15,7))</f>
        <v>В</v>
      </c>
      <c r="U16" s="41">
        <f>IF(U$7="суб",5,IF(OR(ISTEXT('исходный '!U15),'исходный '!U15&lt;8),'исходный '!U15,7))</f>
        <v>7</v>
      </c>
      <c r="V16" s="41">
        <f>IF(V$7="суб",5,IF(OR(ISTEXT('исходный '!V15),'исходный '!V15&lt;8),'исходный '!V15,7))</f>
        <v>7</v>
      </c>
      <c r="W16" s="41">
        <f>IF(W$7="суб",5,IF(OR(ISTEXT('исходный '!W15),'исходный '!W15&lt;8),'исходный '!W15,7))</f>
        <v>7</v>
      </c>
      <c r="X16" s="41">
        <f>IF(X$7="суб",5,IF(OR(ISTEXT('исходный '!X15),'исходный '!X15&lt;8),'исходный '!X15,7))</f>
        <v>7</v>
      </c>
      <c r="Y16" s="41">
        <f>IF(Y$7="суб",5,IF(OR(ISTEXT('исходный '!Y15),'исходный '!Y15&lt;8),'исходный '!Y15,7))</f>
        <v>7</v>
      </c>
      <c r="Z16" s="101">
        <f>IF(Z$7="суб",5,IF(OR(ISTEXT('исходный '!Z15),'исходный '!Z15&lt;8),'исходный '!Z15,7))</f>
        <v>5</v>
      </c>
      <c r="AA16" s="95" t="str">
        <f>IF(AA$7="суб",5,IF(OR(ISTEXT('исходный '!AA15),'исходный '!AA15&lt;8),'исходный '!AA15,7))</f>
        <v>В</v>
      </c>
      <c r="AB16" s="41">
        <f>IF(AB$7="суб",5,IF(OR(ISTEXT('исходный '!AB15),'исходный '!AB15&lt;8),'исходный '!AB15,7))</f>
        <v>7</v>
      </c>
      <c r="AC16" s="41">
        <f>IF(AC$7="суб",5,IF(OR(ISTEXT('исходный '!AC15),'исходный '!AC15&lt;8),'исходный '!AC15,7))</f>
        <v>2</v>
      </c>
      <c r="AD16" s="41">
        <f>IF(AD$7="суб",5,IF(OR(ISTEXT('исходный '!AD15),'исходный '!AD15&lt;8),'исходный '!AD15,7))</f>
        <v>7</v>
      </c>
      <c r="AE16" s="41">
        <f>IF(AE$7="суб",5,IF(OR(ISTEXT('исходный '!AE15),'исходный '!AE15&lt;8),'исходный '!AE15,7))</f>
        <v>7</v>
      </c>
      <c r="AF16" s="41">
        <f>IF(AF$7="суб",5,IF(OR(ISTEXT('исходный '!AF15),'исходный '!AF15&lt;8),'исходный '!AF15,7))</f>
        <v>7</v>
      </c>
      <c r="AG16" s="101">
        <f>IF(AG$7="суб",5,IF(OR(ISTEXT('исходный '!AG15),'исходный '!AG15&lt;8),'исходный '!AG15,7))</f>
        <v>5</v>
      </c>
      <c r="AH16" s="41"/>
      <c r="AI16" s="32">
        <f t="shared" si="0"/>
        <v>26</v>
      </c>
      <c r="AJ16" s="33">
        <f t="shared" si="1"/>
        <v>0</v>
      </c>
      <c r="AK16" s="34">
        <f t="shared" si="2"/>
        <v>0</v>
      </c>
      <c r="AL16" s="35">
        <f t="shared" si="3"/>
        <v>0</v>
      </c>
      <c r="AM16" s="35">
        <f t="shared" si="4"/>
        <v>0</v>
      </c>
      <c r="AN16" s="34"/>
      <c r="AO16" s="36">
        <f t="shared" si="5"/>
        <v>4</v>
      </c>
      <c r="AP16" s="37">
        <f t="shared" si="6"/>
        <v>0</v>
      </c>
      <c r="AQ16" s="33"/>
      <c r="AR16" s="33">
        <f t="shared" si="7"/>
        <v>167</v>
      </c>
      <c r="AS16" s="33"/>
      <c r="AT16" s="9"/>
    </row>
    <row r="17" spans="1:46" ht="12.75">
      <c r="A17" s="8">
        <v>9</v>
      </c>
      <c r="B17" s="8">
        <f>'исходный '!B16</f>
        <v>0</v>
      </c>
      <c r="C17" s="8">
        <f>'исходный '!C16</f>
        <v>0</v>
      </c>
      <c r="D17" s="41">
        <f>IF(D$7="суб",5,IF(OR(ISTEXT('исходный '!D16),'исходный '!D16&lt;8),'исходный '!D16,7))</f>
        <v>7</v>
      </c>
      <c r="E17" s="101">
        <f>IF(E$7="суб",5,IF(OR(ISTEXT('исходный '!E16),'исходный '!E16&lt;8),'исходный '!E16,7))</f>
        <v>5</v>
      </c>
      <c r="F17" s="95" t="str">
        <f>IF(F$7="суб",5,IF(OR(ISTEXT('исходный '!F16),'исходный '!F16&lt;8),'исходный '!F16,7))</f>
        <v>В</v>
      </c>
      <c r="G17" s="41">
        <f>IF(G$7="суб",5,IF(OR(ISTEXT('исходный '!G16),'исходный '!G16&lt;8),'исходный '!G16,7))</f>
        <v>7</v>
      </c>
      <c r="H17" s="41">
        <f>IF(H$7="суб",5,IF(OR(ISTEXT('исходный '!H16),'исходный '!H16&lt;8),'исходный '!H16,7))</f>
        <v>7</v>
      </c>
      <c r="I17" s="41">
        <f>IF(I$7="суб",5,IF(OR(ISTEXT('исходный '!I16),'исходный '!I16&lt;8),'исходный '!I16,7))</f>
        <v>5</v>
      </c>
      <c r="J17" s="41">
        <f>IF(J$7="суб",5,IF(OR(ISTEXT('исходный '!J16),'исходный '!J16&lt;8),'исходный '!J16,7))</f>
        <v>7</v>
      </c>
      <c r="K17" s="41">
        <f>IF(K$7="суб",5,IF(OR(ISTEXT('исходный '!K16),'исходный '!K16&lt;8),'исходный '!K16,7))</f>
        <v>7</v>
      </c>
      <c r="L17" s="101">
        <f>IF(L$7="суб",5,IF(OR(ISTEXT('исходный '!L16),'исходный '!L16&lt;8),'исходный '!L16,7))</f>
        <v>5</v>
      </c>
      <c r="M17" s="95" t="str">
        <f>IF(M$7="суб",5,IF(OR(ISTEXT('исходный '!M16),'исходный '!M16&lt;8),'исходный '!M16,7))</f>
        <v>В</v>
      </c>
      <c r="N17" s="41">
        <f>IF(N$7="суб",5,IF(OR(ISTEXT('исходный '!N16),'исходный '!N16&lt;8),'исходный '!N16,7))</f>
        <v>7</v>
      </c>
      <c r="O17" s="41">
        <f>IF(O$7="суб",5,IF(OR(ISTEXT('исходный '!O16),'исходный '!O16&lt;8),'исходный '!O16,7))</f>
        <v>7</v>
      </c>
      <c r="P17" s="41">
        <f>IF(P$7="суб",5,IF(OR(ISTEXT('исходный '!P16),'исходный '!P16&lt;8),'исходный '!P16,7))</f>
        <v>7</v>
      </c>
      <c r="Q17" s="41">
        <f>IF(Q$7="суб",5,IF(OR(ISTEXT('исходный '!Q16),'исходный '!Q16&lt;8),'исходный '!Q16,7))</f>
        <v>7</v>
      </c>
      <c r="R17" s="41">
        <f>IF(R$7="суб",5,IF(OR(ISTEXT('исходный '!R16),'исходный '!R16&lt;8),'исходный '!R16,7))</f>
        <v>7</v>
      </c>
      <c r="S17" s="101">
        <f>IF(S$7="суб",5,IF(OR(ISTEXT('исходный '!S16),'исходный '!S16&lt;8),'исходный '!S16,7))</f>
        <v>5</v>
      </c>
      <c r="T17" s="95" t="str">
        <f>IF(T$7="суб",5,IF(OR(ISTEXT('исходный '!T16),'исходный '!T16&lt;8),'исходный '!T16,7))</f>
        <v>В</v>
      </c>
      <c r="U17" s="41" t="str">
        <f>IF(U$7="суб",5,IF(OR(ISTEXT('исходный '!U16),'исходный '!U16&lt;8),'исходный '!U16,7))</f>
        <v>Б</v>
      </c>
      <c r="V17" s="41" t="str">
        <f>IF(V$7="суб",5,IF(OR(ISTEXT('исходный '!V16),'исходный '!V16&lt;8),'исходный '!V16,7))</f>
        <v>Б</v>
      </c>
      <c r="W17" s="41" t="str">
        <f>IF(W$7="суб",5,IF(OR(ISTEXT('исходный '!W16),'исходный '!W16&lt;8),'исходный '!W16,7))</f>
        <v>Б</v>
      </c>
      <c r="X17" s="41" t="str">
        <f>IF(X$7="суб",5,IF(OR(ISTEXT('исходный '!X16),'исходный '!X16&lt;8),'исходный '!X16,7))</f>
        <v>Б</v>
      </c>
      <c r="Y17" s="41" t="str">
        <f>IF(Y$7="суб",5,IF(OR(ISTEXT('исходный '!Y16),'исходный '!Y16&lt;8),'исходный '!Y16,7))</f>
        <v>Б</v>
      </c>
      <c r="Z17" s="101">
        <f>IF(Z$7="суб",5,IF(OR(ISTEXT('исходный '!Z16),'исходный '!Z16&lt;8),'исходный '!Z16,7))</f>
        <v>5</v>
      </c>
      <c r="AA17" s="95" t="str">
        <f>IF(AA$7="суб",5,IF(OR(ISTEXT('исходный '!AA16),'исходный '!AA16&lt;8),'исходный '!AA16,7))</f>
        <v>Б</v>
      </c>
      <c r="AB17" s="41" t="str">
        <f>IF(AB$7="суб",5,IF(OR(ISTEXT('исходный '!AB16),'исходный '!AB16&lt;8),'исходный '!AB16,7))</f>
        <v>Б</v>
      </c>
      <c r="AC17" s="41" t="str">
        <f>IF(AC$7="суб",5,IF(OR(ISTEXT('исходный '!AC16),'исходный '!AC16&lt;8),'исходный '!AC16,7))</f>
        <v>Б</v>
      </c>
      <c r="AD17" s="41" t="str">
        <f>IF(AD$7="суб",5,IF(OR(ISTEXT('исходный '!AD16),'исходный '!AD16&lt;8),'исходный '!AD16,7))</f>
        <v>Б</v>
      </c>
      <c r="AE17" s="41" t="str">
        <f>IF(AE$7="суб",5,IF(OR(ISTEXT('исходный '!AE16),'исходный '!AE16&lt;8),'исходный '!AE16,7))</f>
        <v>Б</v>
      </c>
      <c r="AF17" s="41" t="str">
        <f>IF(AF$7="суб",5,IF(OR(ISTEXT('исходный '!AF16),'исходный '!AF16&lt;8),'исходный '!AF16,7))</f>
        <v>Б</v>
      </c>
      <c r="AG17" s="101">
        <f>IF(AG$7="суб",5,IF(OR(ISTEXT('исходный '!AG16),'исходный '!AG16&lt;8),'исходный '!AG16,7))</f>
        <v>5</v>
      </c>
      <c r="AH17" s="41"/>
      <c r="AI17" s="32">
        <f t="shared" si="0"/>
        <v>16</v>
      </c>
      <c r="AJ17" s="33">
        <f t="shared" si="1"/>
        <v>0</v>
      </c>
      <c r="AK17" s="34">
        <f t="shared" si="2"/>
        <v>0</v>
      </c>
      <c r="AL17" s="35">
        <f t="shared" si="3"/>
        <v>11</v>
      </c>
      <c r="AM17" s="35">
        <f t="shared" si="4"/>
        <v>0</v>
      </c>
      <c r="AN17" s="34"/>
      <c r="AO17" s="36">
        <f t="shared" si="5"/>
        <v>3</v>
      </c>
      <c r="AP17" s="37">
        <f t="shared" si="6"/>
        <v>0</v>
      </c>
      <c r="AQ17" s="33"/>
      <c r="AR17" s="33">
        <f t="shared" si="7"/>
        <v>100</v>
      </c>
      <c r="AS17" s="33"/>
      <c r="AT17" s="9"/>
    </row>
    <row r="18" spans="1:46" ht="12.75">
      <c r="A18" s="8">
        <v>10</v>
      </c>
      <c r="B18" s="8">
        <f>'исходный '!B17</f>
        <v>0</v>
      </c>
      <c r="C18" s="8">
        <f>'исходный '!C17</f>
        <v>0</v>
      </c>
      <c r="D18" s="41">
        <f>IF(D$7="суб",5,IF(OR(ISTEXT('исходный '!D17),'исходный '!D17&lt;8),'исходный '!D17,7))</f>
        <v>7</v>
      </c>
      <c r="E18" s="101">
        <f>IF(E$7="суб",5,IF(OR(ISTEXT('исходный '!E17),'исходный '!E17&lt;8),'исходный '!E17,7))</f>
        <v>5</v>
      </c>
      <c r="F18" s="95" t="str">
        <f>IF(F$7="суб",5,IF(OR(ISTEXT('исходный '!F17),'исходный '!F17&lt;8),'исходный '!F17,7))</f>
        <v>В</v>
      </c>
      <c r="G18" s="41">
        <f>IF(G$7="суб",5,IF(OR(ISTEXT('исходный '!G17),'исходный '!G17&lt;8),'исходный '!G17,7))</f>
        <v>7</v>
      </c>
      <c r="H18" s="41">
        <f>IF(H$7="суб",5,IF(OR(ISTEXT('исходный '!H17),'исходный '!H17&lt;8),'исходный '!H17,7))</f>
        <v>7</v>
      </c>
      <c r="I18" s="41">
        <f>IF(I$7="суб",5,IF(OR(ISTEXT('исходный '!I17),'исходный '!I17&lt;8),'исходный '!I17,7))</f>
        <v>7</v>
      </c>
      <c r="J18" s="41">
        <f>IF(J$7="суб",5,IF(OR(ISTEXT('исходный '!J17),'исходный '!J17&lt;8),'исходный '!J17,7))</f>
        <v>7</v>
      </c>
      <c r="K18" s="41">
        <f>IF(K$7="суб",5,IF(OR(ISTEXT('исходный '!K17),'исходный '!K17&lt;8),'исходный '!K17,7))</f>
        <v>7</v>
      </c>
      <c r="L18" s="101">
        <f>IF(L$7="суб",5,IF(OR(ISTEXT('исходный '!L17),'исходный '!L17&lt;8),'исходный '!L17,7))</f>
        <v>5</v>
      </c>
      <c r="M18" s="95" t="str">
        <f>IF(M$7="суб",5,IF(OR(ISTEXT('исходный '!M17),'исходный '!M17&lt;8),'исходный '!M17,7))</f>
        <v>В</v>
      </c>
      <c r="N18" s="41">
        <f>IF(N$7="суб",5,IF(OR(ISTEXT('исходный '!N17),'исходный '!N17&lt;8),'исходный '!N17,7))</f>
        <v>7</v>
      </c>
      <c r="O18" s="41">
        <f>IF(O$7="суб",5,IF(OR(ISTEXT('исходный '!O17),'исходный '!O17&lt;8),'исходный '!O17,7))</f>
        <v>7</v>
      </c>
      <c r="P18" s="41">
        <f>IF(P$7="суб",5,IF(OR(ISTEXT('исходный '!P17),'исходный '!P17&lt;8),'исходный '!P17,7))</f>
        <v>7</v>
      </c>
      <c r="Q18" s="41">
        <f>IF(Q$7="суб",5,IF(OR(ISTEXT('исходный '!Q17),'исходный '!Q17&lt;8),'исходный '!Q17,7))</f>
        <v>7</v>
      </c>
      <c r="R18" s="41">
        <f>IF(R$7="суб",5,IF(OR(ISTEXT('исходный '!R17),'исходный '!R17&lt;8),'исходный '!R17,7))</f>
        <v>7</v>
      </c>
      <c r="S18" s="101">
        <f>IF(S$7="суб",5,IF(OR(ISTEXT('исходный '!S17),'исходный '!S17&lt;8),'исходный '!S17,7))</f>
        <v>5</v>
      </c>
      <c r="T18" s="95" t="str">
        <f>IF(T$7="суб",5,IF(OR(ISTEXT('исходный '!T17),'исходный '!T17&lt;8),'исходный '!T17,7))</f>
        <v>В</v>
      </c>
      <c r="U18" s="41">
        <f>IF(U$7="суб",5,IF(OR(ISTEXT('исходный '!U17),'исходный '!U17&lt;8),'исходный '!U17,7))</f>
        <v>7</v>
      </c>
      <c r="V18" s="41">
        <f>IF(V$7="суб",5,IF(OR(ISTEXT('исходный '!V17),'исходный '!V17&lt;8),'исходный '!V17,7))</f>
        <v>7</v>
      </c>
      <c r="W18" s="41">
        <f>IF(W$7="суб",5,IF(OR(ISTEXT('исходный '!W17),'исходный '!W17&lt;8),'исходный '!W17,7))</f>
        <v>7</v>
      </c>
      <c r="X18" s="41">
        <f>IF(X$7="суб",5,IF(OR(ISTEXT('исходный '!X17),'исходный '!X17&lt;8),'исходный '!X17,7))</f>
        <v>7</v>
      </c>
      <c r="Y18" s="41">
        <f>IF(Y$7="суб",5,IF(OR(ISTEXT('исходный '!Y17),'исходный '!Y17&lt;8),'исходный '!Y17,7))</f>
        <v>7</v>
      </c>
      <c r="Z18" s="101">
        <f>IF(Z$7="суб",5,IF(OR(ISTEXT('исходный '!Z17),'исходный '!Z17&lt;8),'исходный '!Z17,7))</f>
        <v>5</v>
      </c>
      <c r="AA18" s="95" t="str">
        <f>IF(AA$7="суб",5,IF(OR(ISTEXT('исходный '!AA17),'исходный '!AA17&lt;8),'исходный '!AA17,7))</f>
        <v>В</v>
      </c>
      <c r="AB18" s="41">
        <f>IF(AB$7="суб",5,IF(OR(ISTEXT('исходный '!AB17),'исходный '!AB17&lt;8),'исходный '!AB17,7))</f>
        <v>7</v>
      </c>
      <c r="AC18" s="41" t="str">
        <f>IF(AC$7="суб",5,IF(OR(ISTEXT('исходный '!AC17),'исходный '!AC17&lt;8),'исходный '!AC17,7))</f>
        <v>П</v>
      </c>
      <c r="AD18" s="41" t="str">
        <f>IF(AD$7="суб",5,IF(OR(ISTEXT('исходный '!AD17),'исходный '!AD17&lt;8),'исходный '!AD17,7))</f>
        <v>П</v>
      </c>
      <c r="AE18" s="41" t="str">
        <f>IF(AE$7="суб",5,IF(OR(ISTEXT('исходный '!AE17),'исходный '!AE17&lt;8),'исходный '!AE17,7))</f>
        <v>П</v>
      </c>
      <c r="AF18" s="41" t="str">
        <f>IF(AF$7="суб",5,IF(OR(ISTEXT('исходный '!AF17),'исходный '!AF17&lt;8),'исходный '!AF17,7))</f>
        <v>П</v>
      </c>
      <c r="AG18" s="101">
        <f>IF(AG$7="суб",5,IF(OR(ISTEXT('исходный '!AG17),'исходный '!AG17&lt;8),'исходный '!AG17,7))</f>
        <v>5</v>
      </c>
      <c r="AH18" s="41"/>
      <c r="AI18" s="32">
        <f t="shared" si="0"/>
        <v>22</v>
      </c>
      <c r="AJ18" s="33">
        <f t="shared" si="1"/>
        <v>0</v>
      </c>
      <c r="AK18" s="34">
        <f t="shared" si="2"/>
        <v>0</v>
      </c>
      <c r="AL18" s="35">
        <f t="shared" si="3"/>
        <v>0</v>
      </c>
      <c r="AM18" s="35">
        <f t="shared" si="4"/>
        <v>0</v>
      </c>
      <c r="AN18" s="34"/>
      <c r="AO18" s="36">
        <f t="shared" si="5"/>
        <v>4</v>
      </c>
      <c r="AP18" s="37">
        <f t="shared" si="6"/>
        <v>4</v>
      </c>
      <c r="AQ18" s="33"/>
      <c r="AR18" s="33">
        <f t="shared" si="7"/>
        <v>144</v>
      </c>
      <c r="AS18" s="33"/>
      <c r="AT18" s="9"/>
    </row>
    <row r="19" spans="1:46" ht="12.75">
      <c r="A19" s="8">
        <v>11</v>
      </c>
      <c r="B19" s="8">
        <f>'исходный '!B18</f>
        <v>0</v>
      </c>
      <c r="C19" s="8">
        <f>'исходный '!C18</f>
        <v>0</v>
      </c>
      <c r="D19" s="41">
        <f>IF(D$7="суб",5,IF(OR(ISTEXT('исходный '!D18),'исходный '!D18&lt;8),'исходный '!D18,7))</f>
        <v>0</v>
      </c>
      <c r="E19" s="101">
        <f>IF(E$7="суб",5,IF(OR(ISTEXT('исходный '!E18),'исходный '!E18&lt;8),'исходный '!E18,7))</f>
        <v>5</v>
      </c>
      <c r="F19" s="95">
        <f>IF(F$7="суб",5,IF(OR(ISTEXT('исходный '!F18),'исходный '!F18&lt;8),'исходный '!F18,7))</f>
        <v>0</v>
      </c>
      <c r="G19" s="41">
        <f>IF(G$7="суб",5,IF(OR(ISTEXT('исходный '!G18),'исходный '!G18&lt;8),'исходный '!G18,7))</f>
        <v>0</v>
      </c>
      <c r="H19" s="41">
        <f>IF(H$7="суб",5,IF(OR(ISTEXT('исходный '!H18),'исходный '!H18&lt;8),'исходный '!H18,7))</f>
        <v>0</v>
      </c>
      <c r="I19" s="41">
        <f>IF(I$7="суб",5,IF(OR(ISTEXT('исходный '!I18),'исходный '!I18&lt;8),'исходный '!I18,7))</f>
        <v>0</v>
      </c>
      <c r="J19" s="41">
        <f>IF(J$7="суб",5,IF(OR(ISTEXT('исходный '!J18),'исходный '!J18&lt;8),'исходный '!J18,7))</f>
        <v>0</v>
      </c>
      <c r="K19" s="41">
        <f>IF(K$7="суб",5,IF(OR(ISTEXT('исходный '!K18),'исходный '!K18&lt;8),'исходный '!K18,7))</f>
        <v>0</v>
      </c>
      <c r="L19" s="101">
        <f>IF(L$7="суб",5,IF(OR(ISTEXT('исходный '!L18),'исходный '!L18&lt;8),'исходный '!L18,7))</f>
        <v>5</v>
      </c>
      <c r="M19" s="95">
        <f>IF(M$7="суб",5,IF(OR(ISTEXT('исходный '!M18),'исходный '!M18&lt;8),'исходный '!M18,7))</f>
        <v>0</v>
      </c>
      <c r="N19" s="41">
        <f>IF(N$7="суб",5,IF(OR(ISTEXT('исходный '!N18),'исходный '!N18&lt;8),'исходный '!N18,7))</f>
        <v>0</v>
      </c>
      <c r="O19" s="41">
        <f>IF(O$7="суб",5,IF(OR(ISTEXT('исходный '!O18),'исходный '!O18&lt;8),'исходный '!O18,7))</f>
        <v>7</v>
      </c>
      <c r="P19" s="41">
        <f>IF(P$7="суб",5,IF(OR(ISTEXT('исходный '!P18),'исходный '!P18&lt;8),'исходный '!P18,7))</f>
        <v>7</v>
      </c>
      <c r="Q19" s="41">
        <f>IF(Q$7="суб",5,IF(OR(ISTEXT('исходный '!Q18),'исходный '!Q18&lt;8),'исходный '!Q18,7))</f>
        <v>7</v>
      </c>
      <c r="R19" s="41">
        <f>IF(R$7="суб",5,IF(OR(ISTEXT('исходный '!R18),'исходный '!R18&lt;8),'исходный '!R18,7))</f>
        <v>7</v>
      </c>
      <c r="S19" s="101">
        <f>IF(S$7="суб",5,IF(OR(ISTEXT('исходный '!S18),'исходный '!S18&lt;8),'исходный '!S18,7))</f>
        <v>5</v>
      </c>
      <c r="T19" s="95" t="str">
        <f>IF(T$7="суб",5,IF(OR(ISTEXT('исходный '!T18),'исходный '!T18&lt;8),'исходный '!T18,7))</f>
        <v>В</v>
      </c>
      <c r="U19" s="41">
        <f>IF(U$7="суб",5,IF(OR(ISTEXT('исходный '!U18),'исходный '!U18&lt;8),'исходный '!U18,7))</f>
        <v>7</v>
      </c>
      <c r="V19" s="41">
        <f>IF(V$7="суб",5,IF(OR(ISTEXT('исходный '!V18),'исходный '!V18&lt;8),'исходный '!V18,7))</f>
        <v>7</v>
      </c>
      <c r="W19" s="41">
        <f>IF(W$7="суб",5,IF(OR(ISTEXT('исходный '!W18),'исходный '!W18&lt;8),'исходный '!W18,7))</f>
        <v>7</v>
      </c>
      <c r="X19" s="41">
        <f>IF(X$7="суб",5,IF(OR(ISTEXT('исходный '!X18),'исходный '!X18&lt;8),'исходный '!X18,7))</f>
        <v>5</v>
      </c>
      <c r="Y19" s="41">
        <f>IF(Y$7="суб",5,IF(OR(ISTEXT('исходный '!Y18),'исходный '!Y18&lt;8),'исходный '!Y18,7))</f>
        <v>7</v>
      </c>
      <c r="Z19" s="101">
        <f>IF(Z$7="суб",5,IF(OR(ISTEXT('исходный '!Z18),'исходный '!Z18&lt;8),'исходный '!Z18,7))</f>
        <v>5</v>
      </c>
      <c r="AA19" s="95" t="str">
        <f>IF(AA$7="суб",5,IF(OR(ISTEXT('исходный '!AA18),'исходный '!AA18&lt;8),'исходный '!AA18,7))</f>
        <v>В</v>
      </c>
      <c r="AB19" s="41">
        <f>IF(AB$7="суб",5,IF(OR(ISTEXT('исходный '!AB18),'исходный '!AB18&lt;8),'исходный '!AB18,7))</f>
        <v>7</v>
      </c>
      <c r="AC19" s="41">
        <f>IF(AC$7="суб",5,IF(OR(ISTEXT('исходный '!AC18),'исходный '!AC18&lt;8),'исходный '!AC18,7))</f>
        <v>7</v>
      </c>
      <c r="AD19" s="41">
        <f>IF(AD$7="суб",5,IF(OR(ISTEXT('исходный '!AD18),'исходный '!AD18&lt;8),'исходный '!AD18,7))</f>
        <v>7</v>
      </c>
      <c r="AE19" s="41">
        <f>IF(AE$7="суб",5,IF(OR(ISTEXT('исходный '!AE18),'исходный '!AE18&lt;8),'исходный '!AE18,7))</f>
        <v>7</v>
      </c>
      <c r="AF19" s="41">
        <f>IF(AF$7="суб",5,IF(OR(ISTEXT('исходный '!AF18),'исходный '!AF18&lt;8),'исходный '!AF18,7))</f>
        <v>7</v>
      </c>
      <c r="AG19" s="101">
        <f>IF(AG$7="суб",5,IF(OR(ISTEXT('исходный '!AG18),'исходный '!AG18&lt;8),'исходный '!AG18,7))</f>
        <v>5</v>
      </c>
      <c r="AH19" s="41"/>
      <c r="AI19" s="32">
        <f t="shared" si="0"/>
        <v>19</v>
      </c>
      <c r="AJ19" s="33">
        <f t="shared" si="1"/>
        <v>0</v>
      </c>
      <c r="AK19" s="34">
        <f t="shared" si="2"/>
        <v>0</v>
      </c>
      <c r="AL19" s="35">
        <f t="shared" si="3"/>
        <v>0</v>
      </c>
      <c r="AM19" s="35">
        <f t="shared" si="4"/>
        <v>0</v>
      </c>
      <c r="AN19" s="34"/>
      <c r="AO19" s="36">
        <f t="shared" si="5"/>
        <v>2</v>
      </c>
      <c r="AP19" s="37">
        <f t="shared" si="6"/>
        <v>0</v>
      </c>
      <c r="AQ19" s="33"/>
      <c r="AR19" s="33">
        <f t="shared" si="7"/>
        <v>121</v>
      </c>
      <c r="AS19" s="33"/>
      <c r="AT19" s="9"/>
    </row>
    <row r="20" spans="1:46" ht="12.75">
      <c r="A20" s="8">
        <v>12</v>
      </c>
      <c r="B20" s="8">
        <f>'исходный '!B18</f>
        <v>0</v>
      </c>
      <c r="C20" s="8">
        <f>'исходный '!C18</f>
        <v>0</v>
      </c>
      <c r="D20" s="41">
        <f>IF(D$7="суб",5,IF(OR(ISTEXT('исходный '!D19),'исходный '!D19&lt;8),'исходный '!D19,7))</f>
        <v>0</v>
      </c>
      <c r="E20" s="101">
        <f>IF(E$7="суб",5,IF(OR(ISTEXT('исходный '!E19),'исходный '!E19&lt;8),'исходный '!E19,7))</f>
        <v>5</v>
      </c>
      <c r="F20" s="95">
        <f>IF(F$7="суб",5,IF(OR(ISTEXT('исходный '!F19),'исходный '!F19&lt;8),'исходный '!F19,7))</f>
        <v>0</v>
      </c>
      <c r="G20" s="41">
        <f>IF(G$7="суб",5,IF(OR(ISTEXT('исходный '!G19),'исходный '!G19&lt;8),'исходный '!G19,7))</f>
        <v>0</v>
      </c>
      <c r="H20" s="41">
        <f>IF(H$7="суб",5,IF(OR(ISTEXT('исходный '!H19),'исходный '!H19&lt;8),'исходный '!H19,7))</f>
        <v>0</v>
      </c>
      <c r="I20" s="41">
        <f>IF(I$7="суб",5,IF(OR(ISTEXT('исходный '!I19),'исходный '!I19&lt;8),'исходный '!I19,7))</f>
        <v>0</v>
      </c>
      <c r="J20" s="41">
        <f>IF(J$7="суб",5,IF(OR(ISTEXT('исходный '!J19),'исходный '!J19&lt;8),'исходный '!J19,7))</f>
        <v>0</v>
      </c>
      <c r="K20" s="41">
        <f>IF(K$7="суб",5,IF(OR(ISTEXT('исходный '!K19),'исходный '!K19&lt;8),'исходный '!K19,7))</f>
        <v>0</v>
      </c>
      <c r="L20" s="101">
        <f>IF(L$7="суб",5,IF(OR(ISTEXT('исходный '!L19),'исходный '!L19&lt;8),'исходный '!L19,7))</f>
        <v>5</v>
      </c>
      <c r="M20" s="95">
        <f>IF(M$7="суб",5,IF(OR(ISTEXT('исходный '!M19),'исходный '!M19&lt;8),'исходный '!M19,7))</f>
        <v>0</v>
      </c>
      <c r="N20" s="41">
        <f>IF(N$7="суб",5,IF(OR(ISTEXT('исходный '!N19),'исходный '!N19&lt;8),'исходный '!N19,7))</f>
        <v>0</v>
      </c>
      <c r="O20" s="41">
        <f>IF(O$7="суб",5,IF(OR(ISTEXT('исходный '!O19),'исходный '!O19&lt;8),'исходный '!O19,7))</f>
        <v>0</v>
      </c>
      <c r="P20" s="41">
        <f>IF(P$7="суб",5,IF(OR(ISTEXT('исходный '!P19),'исходный '!P19&lt;8),'исходный '!P19,7))</f>
        <v>0</v>
      </c>
      <c r="Q20" s="41">
        <f>IF(Q$7="суб",5,IF(OR(ISTEXT('исходный '!Q19),'исходный '!Q19&lt;8),'исходный '!Q19,7))</f>
        <v>0</v>
      </c>
      <c r="R20" s="41">
        <f>IF(R$7="суб",5,IF(OR(ISTEXT('исходный '!R19),'исходный '!R19&lt;8),'исходный '!R19,7))</f>
        <v>0</v>
      </c>
      <c r="S20" s="101">
        <f>IF(S$7="суб",5,IF(OR(ISTEXT('исходный '!S19),'исходный '!S19&lt;8),'исходный '!S19,7))</f>
        <v>5</v>
      </c>
      <c r="T20" s="95">
        <f>IF(T$7="суб",5,IF(OR(ISTEXT('исходный '!T19),'исходный '!T19&lt;8),'исходный '!T19,7))</f>
        <v>0</v>
      </c>
      <c r="U20" s="41">
        <f>IF(U$7="суб",5,IF(OR(ISTEXT('исходный '!U19),'исходный '!U19&lt;8),'исходный '!U19,7))</f>
        <v>7</v>
      </c>
      <c r="V20" s="41">
        <f>IF(V$7="суб",5,IF(OR(ISTEXT('исходный '!V19),'исходный '!V19&lt;8),'исходный '!V19,7))</f>
        <v>7</v>
      </c>
      <c r="W20" s="41">
        <f>IF(W$7="суб",5,IF(OR(ISTEXT('исходный '!W19),'исходный '!W19&lt;8),'исходный '!W19,7))</f>
        <v>7</v>
      </c>
      <c r="X20" s="41">
        <f>IF(X$7="суб",5,IF(OR(ISTEXT('исходный '!X19),'исходный '!X19&lt;8),'исходный '!X19,7))</f>
        <v>7</v>
      </c>
      <c r="Y20" s="41">
        <f>IF(Y$7="суб",5,IF(OR(ISTEXT('исходный '!Y19),'исходный '!Y19&lt;8),'исходный '!Y19,7))</f>
        <v>7</v>
      </c>
      <c r="Z20" s="101">
        <f>IF(Z$7="суб",5,IF(OR(ISTEXT('исходный '!Z19),'исходный '!Z19&lt;8),'исходный '!Z19,7))</f>
        <v>5</v>
      </c>
      <c r="AA20" s="95" t="str">
        <f>IF(AA$7="суб",5,IF(OR(ISTEXT('исходный '!AA19),'исходный '!AA19&lt;8),'исходный '!AA19,7))</f>
        <v>В</v>
      </c>
      <c r="AB20" s="41">
        <f>IF(AB$7="суб",5,IF(OR(ISTEXT('исходный '!AB19),'исходный '!AB19&lt;8),'исходный '!AB19,7))</f>
        <v>7</v>
      </c>
      <c r="AC20" s="41">
        <f>IF(AC$7="суб",5,IF(OR(ISTEXT('исходный '!AC19),'исходный '!AC19&lt;8),'исходный '!AC19,7))</f>
        <v>7</v>
      </c>
      <c r="AD20" s="41">
        <f>IF(AD$7="суб",5,IF(OR(ISTEXT('исходный '!AD19),'исходный '!AD19&lt;8),'исходный '!AD19,7))</f>
        <v>7</v>
      </c>
      <c r="AE20" s="41">
        <f>IF(AE$7="суб",5,IF(OR(ISTEXT('исходный '!AE19),'исходный '!AE19&lt;8),'исходный '!AE19,7))</f>
        <v>7</v>
      </c>
      <c r="AF20" s="41">
        <f>IF(AF$7="суб",5,IF(OR(ISTEXT('исходный '!AF19),'исходный '!AF19&lt;8),'исходный '!AF19,7))</f>
        <v>7</v>
      </c>
      <c r="AG20" s="101">
        <f>IF(AG$7="суб",5,IF(OR(ISTEXT('исходный '!AG19),'исходный '!AG19&lt;8),'исходный '!AG19,7))</f>
        <v>5</v>
      </c>
      <c r="AH20" s="41"/>
      <c r="AI20" s="32">
        <f t="shared" si="0"/>
        <v>15</v>
      </c>
      <c r="AJ20" s="33">
        <f t="shared" si="1"/>
        <v>0</v>
      </c>
      <c r="AK20" s="34">
        <f t="shared" si="2"/>
        <v>0</v>
      </c>
      <c r="AL20" s="35">
        <f t="shared" si="3"/>
        <v>0</v>
      </c>
      <c r="AM20" s="35">
        <f t="shared" si="4"/>
        <v>0</v>
      </c>
      <c r="AN20" s="34"/>
      <c r="AO20" s="36">
        <f t="shared" si="5"/>
        <v>1</v>
      </c>
      <c r="AP20" s="37">
        <f t="shared" si="6"/>
        <v>0</v>
      </c>
      <c r="AQ20" s="33"/>
      <c r="AR20" s="33">
        <f t="shared" si="7"/>
        <v>95</v>
      </c>
      <c r="AS20" s="33"/>
      <c r="AT20" s="9"/>
    </row>
    <row r="21" spans="1:46" ht="12.75">
      <c r="A21" s="8">
        <v>13</v>
      </c>
      <c r="B21" s="8">
        <f>'исходный '!B19</f>
        <v>0</v>
      </c>
      <c r="C21" s="8">
        <f>'исходный '!C19</f>
        <v>0</v>
      </c>
      <c r="D21" s="41">
        <f>IF(D$7="суб",5,IF(OR(ISTEXT('исходный '!D20),'исходный '!D20&lt;8),'исходный '!D20,7))</f>
        <v>0</v>
      </c>
      <c r="E21" s="101">
        <f>IF(E$7="суб",5,IF(OR(ISTEXT('исходный '!E20),'исходный '!E20&lt;8),'исходный '!E20,7))</f>
        <v>5</v>
      </c>
      <c r="F21" s="95">
        <f>IF(F$7="суб",5,IF(OR(ISTEXT('исходный '!F20),'исходный '!F20&lt;8),'исходный '!F20,7))</f>
        <v>0</v>
      </c>
      <c r="G21" s="41">
        <f>IF(G$7="суб",5,IF(OR(ISTEXT('исходный '!G20),'исходный '!G20&lt;8),'исходный '!G20,7))</f>
        <v>0</v>
      </c>
      <c r="H21" s="41">
        <f>IF(H$7="суб",5,IF(OR(ISTEXT('исходный '!H20),'исходный '!H20&lt;8),'исходный '!H20,7))</f>
        <v>0</v>
      </c>
      <c r="I21" s="41">
        <f>IF(I$7="суб",5,IF(OR(ISTEXT('исходный '!I20),'исходный '!I20&lt;8),'исходный '!I20,7))</f>
        <v>0</v>
      </c>
      <c r="J21" s="41">
        <f>IF(J$7="суб",5,IF(OR(ISTEXT('исходный '!J20),'исходный '!J20&lt;8),'исходный '!J20,7))</f>
        <v>0</v>
      </c>
      <c r="K21" s="41">
        <f>IF(K$7="суб",5,IF(OR(ISTEXT('исходный '!K20),'исходный '!K20&lt;8),'исходный '!K20,7))</f>
        <v>0</v>
      </c>
      <c r="L21" s="101">
        <f>IF(L$7="суб",5,IF(OR(ISTEXT('исходный '!L20),'исходный '!L20&lt;8),'исходный '!L20,7))</f>
        <v>5</v>
      </c>
      <c r="M21" s="95">
        <f>IF(M$7="суб",5,IF(OR(ISTEXT('исходный '!M20),'исходный '!M20&lt;8),'исходный '!M20,7))</f>
        <v>0</v>
      </c>
      <c r="N21" s="41">
        <f>IF(N$7="суб",5,IF(OR(ISTEXT('исходный '!N20),'исходный '!N20&lt;8),'исходный '!N20,7))</f>
        <v>0</v>
      </c>
      <c r="O21" s="41">
        <f>IF(O$7="суб",5,IF(OR(ISTEXT('исходный '!O20),'исходный '!O20&lt;8),'исходный '!O20,7))</f>
        <v>0</v>
      </c>
      <c r="P21" s="41">
        <f>IF(P$7="суб",5,IF(OR(ISTEXT('исходный '!P20),'исходный '!P20&lt;8),'исходный '!P20,7))</f>
        <v>0</v>
      </c>
      <c r="Q21" s="41">
        <f>IF(Q$7="суб",5,IF(OR(ISTEXT('исходный '!Q20),'исходный '!Q20&lt;8),'исходный '!Q20,7))</f>
        <v>0</v>
      </c>
      <c r="R21" s="41">
        <f>IF(R$7="суб",5,IF(OR(ISTEXT('исходный '!R20),'исходный '!R20&lt;8),'исходный '!R20,7))</f>
        <v>0</v>
      </c>
      <c r="S21" s="101">
        <f>IF(S$7="суб",5,IF(OR(ISTEXT('исходный '!S20),'исходный '!S20&lt;8),'исходный '!S20,7))</f>
        <v>5</v>
      </c>
      <c r="T21" s="95">
        <f>IF(T$7="суб",5,IF(OR(ISTEXT('исходный '!T20),'исходный '!T20&lt;8),'исходный '!T20,7))</f>
        <v>0</v>
      </c>
      <c r="U21" s="41">
        <f>IF(U$7="суб",5,IF(OR(ISTEXT('исходный '!U20),'исходный '!U20&lt;8),'исходный '!U20,7))</f>
        <v>7</v>
      </c>
      <c r="V21" s="41">
        <f>IF(V$7="суб",5,IF(OR(ISTEXT('исходный '!V20),'исходный '!V20&lt;8),'исходный '!V20,7))</f>
        <v>7</v>
      </c>
      <c r="W21" s="41">
        <f>IF(W$7="суб",5,IF(OR(ISTEXT('исходный '!W20),'исходный '!W20&lt;8),'исходный '!W20,7))</f>
        <v>7</v>
      </c>
      <c r="X21" s="41">
        <f>IF(X$7="суб",5,IF(OR(ISTEXT('исходный '!X20),'исходный '!X20&lt;8),'исходный '!X20,7))</f>
        <v>7</v>
      </c>
      <c r="Y21" s="41">
        <f>IF(Y$7="суб",5,IF(OR(ISTEXT('исходный '!Y20),'исходный '!Y20&lt;8),'исходный '!Y20,7))</f>
        <v>7</v>
      </c>
      <c r="Z21" s="101">
        <f>IF(Z$7="суб",5,IF(OR(ISTEXT('исходный '!Z20),'исходный '!Z20&lt;8),'исходный '!Z20,7))</f>
        <v>5</v>
      </c>
      <c r="AA21" s="95" t="str">
        <f>IF(AA$7="суб",5,IF(OR(ISTEXT('исходный '!AA20),'исходный '!AA20&lt;8),'исходный '!AA20,7))</f>
        <v>В</v>
      </c>
      <c r="AB21" s="41">
        <f>IF(AB$7="суб",5,IF(OR(ISTEXT('исходный '!AB20),'исходный '!AB20&lt;8),'исходный '!AB20,7))</f>
        <v>7</v>
      </c>
      <c r="AC21" s="41">
        <f>IF(AC$7="суб",5,IF(OR(ISTEXT('исходный '!AC20),'исходный '!AC20&lt;8),'исходный '!AC20,7))</f>
        <v>7</v>
      </c>
      <c r="AD21" s="41">
        <f>IF(AD$7="суб",5,IF(OR(ISTEXT('исходный '!AD20),'исходный '!AD20&lt;8),'исходный '!AD20,7))</f>
        <v>7</v>
      </c>
      <c r="AE21" s="41">
        <f>IF(AE$7="суб",5,IF(OR(ISTEXT('исходный '!AE20),'исходный '!AE20&lt;8),'исходный '!AE20,7))</f>
        <v>7</v>
      </c>
      <c r="AF21" s="41">
        <f>IF(AF$7="суб",5,IF(OR(ISTEXT('исходный '!AF20),'исходный '!AF20&lt;8),'исходный '!AF20,7))</f>
        <v>7</v>
      </c>
      <c r="AG21" s="101">
        <f>IF(AG$7="суб",5,IF(OR(ISTEXT('исходный '!AG20),'исходный '!AG20&lt;8),'исходный '!AG20,7))</f>
        <v>5</v>
      </c>
      <c r="AH21" s="41"/>
      <c r="AI21" s="32">
        <f t="shared" si="0"/>
        <v>15</v>
      </c>
      <c r="AJ21" s="33">
        <f t="shared" si="1"/>
        <v>0</v>
      </c>
      <c r="AK21" s="34">
        <f t="shared" si="2"/>
        <v>0</v>
      </c>
      <c r="AL21" s="35">
        <f t="shared" si="3"/>
        <v>0</v>
      </c>
      <c r="AM21" s="35">
        <f t="shared" si="4"/>
        <v>0</v>
      </c>
      <c r="AN21" s="34"/>
      <c r="AO21" s="36">
        <f t="shared" si="5"/>
        <v>1</v>
      </c>
      <c r="AP21" s="37">
        <f t="shared" si="6"/>
        <v>0</v>
      </c>
      <c r="AQ21" s="33"/>
      <c r="AR21" s="33">
        <f t="shared" si="7"/>
        <v>95</v>
      </c>
      <c r="AS21" s="33"/>
      <c r="AT21" s="9"/>
    </row>
    <row r="22" spans="1:46" ht="12.75">
      <c r="A22" s="8">
        <v>14</v>
      </c>
      <c r="B22" s="8">
        <f>'исходный '!B20</f>
        <v>0</v>
      </c>
      <c r="C22" s="8">
        <f>'исходный '!C20</f>
        <v>0</v>
      </c>
      <c r="D22" s="41">
        <f>IF(D$7="суб",5,IF(OR(ISTEXT('исходный '!D21),'исходный '!D21&lt;8),'исходный '!D21,7))</f>
        <v>0</v>
      </c>
      <c r="E22" s="101">
        <f>IF(E$7="суб",5,IF(OR(ISTEXT('исходный '!E21),'исходный '!E21&lt;8),'исходный '!E21,7))</f>
        <v>5</v>
      </c>
      <c r="F22" s="95">
        <f>IF(F$7="суб",5,IF(OR(ISTEXT('исходный '!F21),'исходный '!F21&lt;8),'исходный '!F21,7))</f>
        <v>0</v>
      </c>
      <c r="G22" s="41">
        <f>IF(G$7="суб",5,IF(OR(ISTEXT('исходный '!G21),'исходный '!G21&lt;8),'исходный '!G21,7))</f>
        <v>0</v>
      </c>
      <c r="H22" s="41">
        <f>IF(H$7="суб",5,IF(OR(ISTEXT('исходный '!H21),'исходный '!H21&lt;8),'исходный '!H21,7))</f>
        <v>0</v>
      </c>
      <c r="I22" s="41">
        <f>IF(I$7="суб",5,IF(OR(ISTEXT('исходный '!I21),'исходный '!I21&lt;8),'исходный '!I21,7))</f>
        <v>0</v>
      </c>
      <c r="J22" s="41">
        <f>IF(J$7="суб",5,IF(OR(ISTEXT('исходный '!J21),'исходный '!J21&lt;8),'исходный '!J21,7))</f>
        <v>0</v>
      </c>
      <c r="K22" s="41">
        <f>IF(K$7="суб",5,IF(OR(ISTEXT('исходный '!K21),'исходный '!K21&lt;8),'исходный '!K21,7))</f>
        <v>0</v>
      </c>
      <c r="L22" s="101">
        <f>IF(L$7="суб",5,IF(OR(ISTEXT('исходный '!L21),'исходный '!L21&lt;8),'исходный '!L21,7))</f>
        <v>5</v>
      </c>
      <c r="M22" s="95">
        <f>IF(M$7="суб",5,IF(OR(ISTEXT('исходный '!M21),'исходный '!M21&lt;8),'исходный '!M21,7))</f>
        <v>0</v>
      </c>
      <c r="N22" s="41">
        <f>IF(N$7="суб",5,IF(OR(ISTEXT('исходный '!N21),'исходный '!N21&lt;8),'исходный '!N21,7))</f>
        <v>0</v>
      </c>
      <c r="O22" s="41">
        <f>IF(O$7="суб",5,IF(OR(ISTEXT('исходный '!O21),'исходный '!O21&lt;8),'исходный '!O21,7))</f>
        <v>0</v>
      </c>
      <c r="P22" s="41">
        <f>IF(P$7="суб",5,IF(OR(ISTEXT('исходный '!P21),'исходный '!P21&lt;8),'исходный '!P21,7))</f>
        <v>0</v>
      </c>
      <c r="Q22" s="41">
        <f>IF(Q$7="суб",5,IF(OR(ISTEXT('исходный '!Q21),'исходный '!Q21&lt;8),'исходный '!Q21,7))</f>
        <v>0</v>
      </c>
      <c r="R22" s="41">
        <f>IF(R$7="суб",5,IF(OR(ISTEXT('исходный '!R21),'исходный '!R21&lt;8),'исходный '!R21,7))</f>
        <v>0</v>
      </c>
      <c r="S22" s="101">
        <f>IF(S$7="суб",5,IF(OR(ISTEXT('исходный '!S21),'исходный '!S21&lt;8),'исходный '!S21,7))</f>
        <v>5</v>
      </c>
      <c r="T22" s="95">
        <f>IF(T$7="суб",5,IF(OR(ISTEXT('исходный '!T21),'исходный '!T21&lt;8),'исходный '!T21,7))</f>
        <v>0</v>
      </c>
      <c r="U22" s="41">
        <f>IF(U$7="суб",5,IF(OR(ISTEXT('исходный '!U21),'исходный '!U21&lt;8),'исходный '!U21,7))</f>
        <v>0</v>
      </c>
      <c r="V22" s="41">
        <f>IF(V$7="суб",5,IF(OR(ISTEXT('исходный '!V21),'исходный '!V21&lt;8),'исходный '!V21,7))</f>
        <v>0</v>
      </c>
      <c r="W22" s="41">
        <f>IF(W$7="суб",5,IF(OR(ISTEXT('исходный '!W21),'исходный '!W21&lt;8),'исходный '!W21,7))</f>
        <v>0</v>
      </c>
      <c r="X22" s="41">
        <f>IF(X$7="суб",5,IF(OR(ISTEXT('исходный '!X21),'исходный '!X21&lt;8),'исходный '!X21,7))</f>
        <v>0</v>
      </c>
      <c r="Y22" s="41">
        <f>IF(Y$7="суб",5,IF(OR(ISTEXT('исходный '!Y21),'исходный '!Y21&lt;8),'исходный '!Y21,7))</f>
        <v>0</v>
      </c>
      <c r="Z22" s="101">
        <f>IF(Z$7="суб",5,IF(OR(ISTEXT('исходный '!Z21),'исходный '!Z21&lt;8),'исходный '!Z21,7))</f>
        <v>5</v>
      </c>
      <c r="AA22" s="95">
        <f>IF(AA$7="суб",5,IF(OR(ISTEXT('исходный '!AA21),'исходный '!AA21&lt;8),'исходный '!AA21,7))</f>
        <v>0</v>
      </c>
      <c r="AB22" s="41">
        <f>IF(AB$7="суб",5,IF(OR(ISTEXT('исходный '!AB21),'исходный '!AB21&lt;8),'исходный '!AB21,7))</f>
        <v>0</v>
      </c>
      <c r="AC22" s="41">
        <f>IF(AC$7="суб",5,IF(OR(ISTEXT('исходный '!AC21),'исходный '!AC21&lt;8),'исходный '!AC21,7))</f>
        <v>0</v>
      </c>
      <c r="AD22" s="41">
        <f>IF(AD$7="суб",5,IF(OR(ISTEXT('исходный '!AD21),'исходный '!AD21&lt;8),'исходный '!AD21,7))</f>
        <v>7</v>
      </c>
      <c r="AE22" s="41">
        <f>IF(AE$7="суб",5,IF(OR(ISTEXT('исходный '!AE21),'исходный '!AE21&lt;8),'исходный '!AE21,7))</f>
        <v>7</v>
      </c>
      <c r="AF22" s="41">
        <f>IF(AF$7="суб",5,IF(OR(ISTEXT('исходный '!AF21),'исходный '!AF21&lt;8),'исходный '!AF21,7))</f>
        <v>7</v>
      </c>
      <c r="AG22" s="101">
        <f>IF(AG$7="суб",5,IF(OR(ISTEXT('исходный '!AG21),'исходный '!AG21&lt;8),'исходный '!AG21,7))</f>
        <v>5</v>
      </c>
      <c r="AH22" s="41"/>
      <c r="AI22" s="32">
        <f t="shared" si="0"/>
        <v>8</v>
      </c>
      <c r="AJ22" s="33">
        <f t="shared" si="1"/>
        <v>0</v>
      </c>
      <c r="AK22" s="34">
        <f t="shared" si="2"/>
        <v>0</v>
      </c>
      <c r="AL22" s="35">
        <f t="shared" si="3"/>
        <v>0</v>
      </c>
      <c r="AM22" s="35">
        <f t="shared" si="4"/>
        <v>0</v>
      </c>
      <c r="AN22" s="34"/>
      <c r="AO22" s="36">
        <f t="shared" si="5"/>
        <v>0</v>
      </c>
      <c r="AP22" s="37">
        <f t="shared" si="6"/>
        <v>0</v>
      </c>
      <c r="AQ22" s="33"/>
      <c r="AR22" s="33">
        <f t="shared" si="7"/>
        <v>46</v>
      </c>
      <c r="AS22" s="33"/>
      <c r="AT22" s="9"/>
    </row>
    <row r="23" spans="1:46" ht="12.75">
      <c r="A23" s="8">
        <v>15</v>
      </c>
      <c r="B23" s="8">
        <f>'исходный '!B21</f>
        <v>0</v>
      </c>
      <c r="C23" s="8">
        <f>'исходный '!C21</f>
        <v>0</v>
      </c>
      <c r="D23" s="41">
        <f>IF(D$7="суб",5,IF(OR(ISTEXT('исходный '!D22),'исходный '!D22&lt;8),'исходный '!D22,7))</f>
        <v>0</v>
      </c>
      <c r="E23" s="101">
        <f>IF(E$7="суб",5,IF(OR(ISTEXT('исходный '!E22),'исходный '!E22&lt;8),'исходный '!E22,7))</f>
        <v>5</v>
      </c>
      <c r="F23" s="95">
        <f>IF(F$7="суб",5,IF(OR(ISTEXT('исходный '!F22),'исходный '!F22&lt;8),'исходный '!F22,7))</f>
        <v>0</v>
      </c>
      <c r="G23" s="41">
        <f>IF(G$7="суб",5,IF(OR(ISTEXT('исходный '!G22),'исходный '!G22&lt;8),'исходный '!G22,7))</f>
        <v>0</v>
      </c>
      <c r="H23" s="41">
        <f>IF(H$7="суб",5,IF(OR(ISTEXT('исходный '!H22),'исходный '!H22&lt;8),'исходный '!H22,7))</f>
        <v>0</v>
      </c>
      <c r="I23" s="41">
        <f>IF(I$7="суб",5,IF(OR(ISTEXT('исходный '!I22),'исходный '!I22&lt;8),'исходный '!I22,7))</f>
        <v>0</v>
      </c>
      <c r="J23" s="41">
        <f>IF(J$7="суб",5,IF(OR(ISTEXT('исходный '!J22),'исходный '!J22&lt;8),'исходный '!J22,7))</f>
        <v>0</v>
      </c>
      <c r="K23" s="41">
        <f>IF(K$7="суб",5,IF(OR(ISTEXT('исходный '!K22),'исходный '!K22&lt;8),'исходный '!K22,7))</f>
        <v>0</v>
      </c>
      <c r="L23" s="101">
        <f>IF(L$7="суб",5,IF(OR(ISTEXT('исходный '!L22),'исходный '!L22&lt;8),'исходный '!L22,7))</f>
        <v>5</v>
      </c>
      <c r="M23" s="95">
        <f>IF(M$7="суб",5,IF(OR(ISTEXT('исходный '!M22),'исходный '!M22&lt;8),'исходный '!M22,7))</f>
        <v>0</v>
      </c>
      <c r="N23" s="41">
        <f>IF(N$7="суб",5,IF(OR(ISTEXT('исходный '!N22),'исходный '!N22&lt;8),'исходный '!N22,7))</f>
        <v>0</v>
      </c>
      <c r="O23" s="41">
        <f>IF(O$7="суб",5,IF(OR(ISTEXT('исходный '!O22),'исходный '!O22&lt;8),'исходный '!O22,7))</f>
        <v>0</v>
      </c>
      <c r="P23" s="41">
        <f>IF(P$7="суб",5,IF(OR(ISTEXT('исходный '!P22),'исходный '!P22&lt;8),'исходный '!P22,7))</f>
        <v>0</v>
      </c>
      <c r="Q23" s="41">
        <f>IF(Q$7="суб",5,IF(OR(ISTEXT('исходный '!Q22),'исходный '!Q22&lt;8),'исходный '!Q22,7))</f>
        <v>0</v>
      </c>
      <c r="R23" s="41">
        <f>IF(R$7="суб",5,IF(OR(ISTEXT('исходный '!R22),'исходный '!R22&lt;8),'исходный '!R22,7))</f>
        <v>0</v>
      </c>
      <c r="S23" s="101">
        <f>IF(S$7="суб",5,IF(OR(ISTEXT('исходный '!S22),'исходный '!S22&lt;8),'исходный '!S22,7))</f>
        <v>5</v>
      </c>
      <c r="T23" s="95">
        <f>IF(T$7="суб",5,IF(OR(ISTEXT('исходный '!T22),'исходный '!T22&lt;8),'исходный '!T22,7))</f>
        <v>0</v>
      </c>
      <c r="U23" s="41">
        <f>IF(U$7="суб",5,IF(OR(ISTEXT('исходный '!U22),'исходный '!U22&lt;8),'исходный '!U22,7))</f>
        <v>0</v>
      </c>
      <c r="V23" s="41">
        <f>IF(V$7="суб",5,IF(OR(ISTEXT('исходный '!V22),'исходный '!V22&lt;8),'исходный '!V22,7))</f>
        <v>0</v>
      </c>
      <c r="W23" s="41">
        <f>IF(W$7="суб",5,IF(OR(ISTEXT('исходный '!W22),'исходный '!W22&lt;8),'исходный '!W22,7))</f>
        <v>0</v>
      </c>
      <c r="X23" s="41">
        <f>IF(X$7="суб",5,IF(OR(ISTEXT('исходный '!X22),'исходный '!X22&lt;8),'исходный '!X22,7))</f>
        <v>0</v>
      </c>
      <c r="Y23" s="41">
        <f>IF(Y$7="суб",5,IF(OR(ISTEXT('исходный '!Y22),'исходный '!Y22&lt;8),'исходный '!Y22,7))</f>
        <v>0</v>
      </c>
      <c r="Z23" s="101">
        <f>IF(Z$7="суб",5,IF(OR(ISTEXT('исходный '!Z22),'исходный '!Z22&lt;8),'исходный '!Z22,7))</f>
        <v>5</v>
      </c>
      <c r="AA23" s="95">
        <f>IF(AA$7="суб",5,IF(OR(ISTEXT('исходный '!AA22),'исходный '!AA22&lt;8),'исходный '!AA22,7))</f>
        <v>0</v>
      </c>
      <c r="AB23" s="41">
        <f>IF(AB$7="суб",5,IF(OR(ISTEXT('исходный '!AB22),'исходный '!AB22&lt;8),'исходный '!AB22,7))</f>
        <v>0</v>
      </c>
      <c r="AC23" s="41">
        <f>IF(AC$7="суб",5,IF(OR(ISTEXT('исходный '!AC22),'исходный '!AC22&lt;8),'исходный '!AC22,7))</f>
        <v>0</v>
      </c>
      <c r="AD23" s="41">
        <f>IF(AD$7="суб",5,IF(OR(ISTEXT('исходный '!AD22),'исходный '!AD22&lt;8),'исходный '!AD22,7))</f>
        <v>0</v>
      </c>
      <c r="AE23" s="41">
        <f>IF(AE$7="суб",5,IF(OR(ISTEXT('исходный '!AE22),'исходный '!AE22&lt;8),'исходный '!AE22,7))</f>
        <v>0</v>
      </c>
      <c r="AF23" s="41">
        <f>IF(AF$7="суб",5,IF(OR(ISTEXT('исходный '!AF22),'исходный '!AF22&lt;8),'исходный '!AF22,7))</f>
        <v>6</v>
      </c>
      <c r="AG23" s="101">
        <f>IF(AG$7="суб",5,IF(OR(ISTEXT('исходный '!AG22),'исходный '!AG22&lt;8),'исходный '!AG22,7))</f>
        <v>5</v>
      </c>
      <c r="AH23" s="41"/>
      <c r="AI23" s="32">
        <f t="shared" si="0"/>
        <v>6</v>
      </c>
      <c r="AJ23" s="33">
        <f t="shared" si="1"/>
        <v>0</v>
      </c>
      <c r="AK23" s="34">
        <f t="shared" si="2"/>
        <v>0</v>
      </c>
      <c r="AL23" s="35">
        <f t="shared" si="3"/>
        <v>0</v>
      </c>
      <c r="AM23" s="35">
        <f t="shared" si="4"/>
        <v>0</v>
      </c>
      <c r="AN23" s="34"/>
      <c r="AO23" s="36">
        <f t="shared" si="5"/>
        <v>0</v>
      </c>
      <c r="AP23" s="37">
        <f t="shared" si="6"/>
        <v>0</v>
      </c>
      <c r="AQ23" s="33"/>
      <c r="AR23" s="33">
        <f t="shared" si="7"/>
        <v>31</v>
      </c>
      <c r="AS23" s="33"/>
      <c r="AT23" s="9"/>
    </row>
    <row r="24" spans="1:46" ht="12.75">
      <c r="A24" s="8">
        <v>16</v>
      </c>
      <c r="B24" s="8">
        <f>'исходный '!B22</f>
        <v>0</v>
      </c>
      <c r="C24" s="8">
        <f>'исходный '!C22</f>
        <v>0</v>
      </c>
      <c r="D24" s="41">
        <f>IF(D$7="суб",5,IF(OR(ISTEXT('исходный '!D23),'исходный '!D23&lt;8),'исходный '!D23,7))</f>
        <v>0</v>
      </c>
      <c r="E24" s="101">
        <f>IF(E$7="суб",5,IF(OR(ISTEXT('исходный '!E23),'исходный '!E23&lt;8),'исходный '!E23,7))</f>
        <v>5</v>
      </c>
      <c r="F24" s="95">
        <f>IF(F$7="суб",5,IF(OR(ISTEXT('исходный '!F23),'исходный '!F23&lt;8),'исходный '!F23,7))</f>
        <v>0</v>
      </c>
      <c r="G24" s="41">
        <f>IF(G$7="суб",5,IF(OR(ISTEXT('исходный '!G23),'исходный '!G23&lt;8),'исходный '!G23,7))</f>
        <v>0</v>
      </c>
      <c r="H24" s="41">
        <f>IF(H$7="суб",5,IF(OR(ISTEXT('исходный '!H23),'исходный '!H23&lt;8),'исходный '!H23,7))</f>
        <v>0</v>
      </c>
      <c r="I24" s="41">
        <f>IF(I$7="суб",5,IF(OR(ISTEXT('исходный '!I23),'исходный '!I23&lt;8),'исходный '!I23,7))</f>
        <v>0</v>
      </c>
      <c r="J24" s="41">
        <f>IF(J$7="суб",5,IF(OR(ISTEXT('исходный '!J23),'исходный '!J23&lt;8),'исходный '!J23,7))</f>
        <v>0</v>
      </c>
      <c r="K24" s="41">
        <f>IF(K$7="суб",5,IF(OR(ISTEXT('исходный '!K23),'исходный '!K23&lt;8),'исходный '!K23,7))</f>
        <v>0</v>
      </c>
      <c r="L24" s="101">
        <f>IF(L$7="суб",5,IF(OR(ISTEXT('исходный '!L23),'исходный '!L23&lt;8),'исходный '!L23,7))</f>
        <v>5</v>
      </c>
      <c r="M24" s="95">
        <f>IF(M$7="суб",5,IF(OR(ISTEXT('исходный '!M23),'исходный '!M23&lt;8),'исходный '!M23,7))</f>
        <v>0</v>
      </c>
      <c r="N24" s="41">
        <f>IF(N$7="суб",5,IF(OR(ISTEXT('исходный '!N23),'исходный '!N23&lt;8),'исходный '!N23,7))</f>
        <v>0</v>
      </c>
      <c r="O24" s="41">
        <f>IF(O$7="суб",5,IF(OR(ISTEXT('исходный '!O23),'исходный '!O23&lt;8),'исходный '!O23,7))</f>
        <v>0</v>
      </c>
      <c r="P24" s="41">
        <f>IF(P$7="суб",5,IF(OR(ISTEXT('исходный '!P23),'исходный '!P23&lt;8),'исходный '!P23,7))</f>
        <v>0</v>
      </c>
      <c r="Q24" s="41">
        <f>IF(Q$7="суб",5,IF(OR(ISTEXT('исходный '!Q23),'исходный '!Q23&lt;8),'исходный '!Q23,7))</f>
        <v>0</v>
      </c>
      <c r="R24" s="41">
        <f>IF(R$7="суб",5,IF(OR(ISTEXT('исходный '!R23),'исходный '!R23&lt;8),'исходный '!R23,7))</f>
        <v>0</v>
      </c>
      <c r="S24" s="101">
        <f>IF(S$7="суб",5,IF(OR(ISTEXT('исходный '!S23),'исходный '!S23&lt;8),'исходный '!S23,7))</f>
        <v>5</v>
      </c>
      <c r="T24" s="95">
        <f>IF(T$7="суб",5,IF(OR(ISTEXT('исходный '!T23),'исходный '!T23&lt;8),'исходный '!T23,7))</f>
        <v>0</v>
      </c>
      <c r="U24" s="41">
        <f>IF(U$7="суб",5,IF(OR(ISTEXT('исходный '!U23),'исходный '!U23&lt;8),'исходный '!U23,7))</f>
        <v>0</v>
      </c>
      <c r="V24" s="41">
        <f>IF(V$7="суб",5,IF(OR(ISTEXT('исходный '!V23),'исходный '!V23&lt;8),'исходный '!V23,7))</f>
        <v>0</v>
      </c>
      <c r="W24" s="41">
        <f>IF(W$7="суб",5,IF(OR(ISTEXT('исходный '!W23),'исходный '!W23&lt;8),'исходный '!W23,7))</f>
        <v>0</v>
      </c>
      <c r="X24" s="41">
        <f>IF(X$7="суб",5,IF(OR(ISTEXT('исходный '!X23),'исходный '!X23&lt;8),'исходный '!X23,7))</f>
        <v>0</v>
      </c>
      <c r="Y24" s="41">
        <f>IF(Y$7="суб",5,IF(OR(ISTEXT('исходный '!Y23),'исходный '!Y23&lt;8),'исходный '!Y23,7))</f>
        <v>0</v>
      </c>
      <c r="Z24" s="101">
        <f>IF(Z$7="суб",5,IF(OR(ISTEXT('исходный '!Z23),'исходный '!Z23&lt;8),'исходный '!Z23,7))</f>
        <v>5</v>
      </c>
      <c r="AA24" s="95" t="str">
        <f>IF(AA$7="суб",5,IF(OR(ISTEXT('исходный '!AA23),'исходный '!AA23&lt;8),'исходный '!AA23,7))</f>
        <v>В</v>
      </c>
      <c r="AB24" s="41">
        <f>IF(AB$7="суб",5,IF(OR(ISTEXT('исходный '!AB23),'исходный '!AB23&lt;8),'исходный '!AB23,7))</f>
        <v>7</v>
      </c>
      <c r="AC24" s="41">
        <f>IF(AC$7="суб",5,IF(OR(ISTEXT('исходный '!AC23),'исходный '!AC23&lt;8),'исходный '!AC23,7))</f>
        <v>7</v>
      </c>
      <c r="AD24" s="41">
        <f>IF(AD$7="суб",5,IF(OR(ISTEXT('исходный '!AD23),'исходный '!AD23&lt;8),'исходный '!AD23,7))</f>
        <v>7</v>
      </c>
      <c r="AE24" s="41">
        <f>IF(AE$7="суб",5,IF(OR(ISTEXT('исходный '!AE23),'исходный '!AE23&lt;8),'исходный '!AE23,7))</f>
        <v>7</v>
      </c>
      <c r="AF24" s="41">
        <f>IF(AF$7="суб",5,IF(OR(ISTEXT('исходный '!AF23),'исходный '!AF23&lt;8),'исходный '!AF23,7))</f>
        <v>7</v>
      </c>
      <c r="AG24" s="101">
        <f>IF(AG$7="суб",5,IF(OR(ISTEXT('исходный '!AG23),'исходный '!AG23&lt;8),'исходный '!AG23,7))</f>
        <v>5</v>
      </c>
      <c r="AH24" s="41"/>
      <c r="AI24" s="32">
        <f t="shared" si="0"/>
        <v>10</v>
      </c>
      <c r="AJ24" s="33">
        <f t="shared" si="1"/>
        <v>0</v>
      </c>
      <c r="AK24" s="34">
        <f t="shared" si="2"/>
        <v>0</v>
      </c>
      <c r="AL24" s="35">
        <f t="shared" si="3"/>
        <v>0</v>
      </c>
      <c r="AM24" s="35">
        <f t="shared" si="4"/>
        <v>0</v>
      </c>
      <c r="AN24" s="34"/>
      <c r="AO24" s="36">
        <f t="shared" si="5"/>
        <v>1</v>
      </c>
      <c r="AP24" s="37">
        <f t="shared" si="6"/>
        <v>0</v>
      </c>
      <c r="AQ24" s="33"/>
      <c r="AR24" s="33">
        <f t="shared" si="7"/>
        <v>60</v>
      </c>
      <c r="AS24" s="33"/>
      <c r="AT24" s="9"/>
    </row>
    <row r="25" spans="1:46" ht="12.75">
      <c r="A25" s="5"/>
      <c r="B25" s="5"/>
      <c r="C25" s="5"/>
    </row>
    <row r="26" spans="1:46" ht="12.75">
      <c r="A26" s="5"/>
      <c r="B26" s="5"/>
      <c r="C26" s="5"/>
    </row>
    <row r="27" spans="1:46">
      <c r="A27" s="2"/>
      <c r="B27" s="4"/>
      <c r="C27" s="4"/>
    </row>
    <row r="28" spans="1:46">
      <c r="A28" s="2"/>
      <c r="B28" s="4"/>
      <c r="C28" s="4"/>
    </row>
    <row r="29" spans="1:46">
      <c r="A29" s="2"/>
      <c r="B29" s="4"/>
      <c r="C29" s="4"/>
    </row>
  </sheetData>
  <mergeCells count="5">
    <mergeCell ref="B2:C2"/>
    <mergeCell ref="AH2:AS2"/>
    <mergeCell ref="AJ3:AR3"/>
    <mergeCell ref="B4:Y4"/>
    <mergeCell ref="D6:AT6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T91"/>
  <sheetViews>
    <sheetView topLeftCell="A4" workbookViewId="0">
      <selection activeCell="E10" sqref="E10"/>
    </sheetView>
  </sheetViews>
  <sheetFormatPr defaultRowHeight="12.75"/>
  <sheetData>
    <row r="1" spans="1:46">
      <c r="A1" s="3"/>
      <c r="B1" s="20"/>
      <c r="C1" s="20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4" t="s">
        <v>86</v>
      </c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</row>
    <row r="2" spans="1:46">
      <c r="A2" s="3"/>
      <c r="B2" s="20"/>
      <c r="C2" s="20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4" t="s">
        <v>85</v>
      </c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spans="1:46">
      <c r="A3" s="3"/>
      <c r="B3" s="20"/>
      <c r="C3" s="20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4"/>
      <c r="AC3" s="4" t="s">
        <v>84</v>
      </c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</row>
    <row r="4" spans="1:46" ht="15">
      <c r="A4" s="3"/>
      <c r="B4" s="25" t="s">
        <v>0</v>
      </c>
      <c r="C4" s="24"/>
      <c r="D4" s="25" t="s">
        <v>1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</row>
    <row r="5" spans="1:46" ht="15">
      <c r="A5" s="3"/>
      <c r="B5" s="21" t="s">
        <v>2</v>
      </c>
      <c r="C5" s="24"/>
      <c r="D5" s="25" t="s">
        <v>83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</row>
    <row r="6" spans="1:46">
      <c r="A6" s="3"/>
      <c r="B6" s="21"/>
      <c r="C6" s="2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 t="s">
        <v>82</v>
      </c>
      <c r="AL6" s="19"/>
      <c r="AM6" s="19"/>
      <c r="AN6" s="19"/>
      <c r="AO6" s="19"/>
      <c r="AP6" s="19"/>
      <c r="AQ6" s="19"/>
      <c r="AR6" s="19"/>
      <c r="AS6" s="19"/>
      <c r="AT6" s="19"/>
    </row>
    <row r="7" spans="1:46">
      <c r="A7" s="3"/>
      <c r="B7" s="21"/>
      <c r="C7" s="25" t="s">
        <v>81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</row>
    <row r="8" spans="1:46" ht="22.5">
      <c r="A8" s="18" t="s">
        <v>80</v>
      </c>
      <c r="B8" s="18" t="s">
        <v>4</v>
      </c>
      <c r="C8" s="18" t="s">
        <v>5</v>
      </c>
      <c r="D8" s="17" t="s">
        <v>6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5"/>
    </row>
    <row r="9" spans="1:46" ht="99">
      <c r="A9" s="9"/>
      <c r="B9" s="22"/>
      <c r="C9" s="22"/>
      <c r="D9" s="8">
        <v>1</v>
      </c>
      <c r="E9" s="8">
        <v>2</v>
      </c>
      <c r="F9" s="8">
        <v>3</v>
      </c>
      <c r="G9" s="8">
        <v>4</v>
      </c>
      <c r="H9" s="8">
        <v>5</v>
      </c>
      <c r="I9" s="8">
        <v>6</v>
      </c>
      <c r="J9" s="12">
        <v>7</v>
      </c>
      <c r="K9" s="8">
        <v>8</v>
      </c>
      <c r="L9" s="8">
        <v>9</v>
      </c>
      <c r="M9" s="8">
        <v>10</v>
      </c>
      <c r="N9" s="8">
        <v>11</v>
      </c>
      <c r="O9" s="8">
        <v>12</v>
      </c>
      <c r="P9" s="8">
        <v>13</v>
      </c>
      <c r="Q9" s="12">
        <v>14</v>
      </c>
      <c r="R9" s="8">
        <v>15</v>
      </c>
      <c r="S9" s="8">
        <v>16</v>
      </c>
      <c r="T9" s="8">
        <v>17</v>
      </c>
      <c r="U9" s="8">
        <v>18</v>
      </c>
      <c r="V9" s="8">
        <v>19</v>
      </c>
      <c r="W9" s="8">
        <v>20</v>
      </c>
      <c r="X9" s="12">
        <v>21</v>
      </c>
      <c r="Y9" s="8">
        <v>22</v>
      </c>
      <c r="Z9" s="8">
        <v>23</v>
      </c>
      <c r="AA9" s="8">
        <v>24</v>
      </c>
      <c r="AB9" s="8">
        <v>25</v>
      </c>
      <c r="AC9" s="8">
        <v>26</v>
      </c>
      <c r="AD9" s="8">
        <v>27</v>
      </c>
      <c r="AE9" s="12">
        <v>28</v>
      </c>
      <c r="AF9" s="8">
        <v>29</v>
      </c>
      <c r="AG9" s="8">
        <v>30</v>
      </c>
      <c r="AH9" s="8">
        <v>31</v>
      </c>
      <c r="AI9" s="14" t="s">
        <v>7</v>
      </c>
      <c r="AJ9" s="14" t="s">
        <v>8</v>
      </c>
      <c r="AK9" s="14" t="s">
        <v>9</v>
      </c>
      <c r="AL9" s="14" t="s">
        <v>10</v>
      </c>
      <c r="AM9" s="14" t="s">
        <v>11</v>
      </c>
      <c r="AN9" s="14" t="s">
        <v>12</v>
      </c>
      <c r="AO9" s="14" t="s">
        <v>79</v>
      </c>
      <c r="AP9" s="14" t="s">
        <v>14</v>
      </c>
      <c r="AQ9" s="14" t="s">
        <v>15</v>
      </c>
      <c r="AR9" s="14" t="s">
        <v>16</v>
      </c>
      <c r="AS9" s="14" t="s">
        <v>17</v>
      </c>
      <c r="AT9" s="14" t="s">
        <v>78</v>
      </c>
    </row>
    <row r="10" spans="1:46" ht="21">
      <c r="A10" s="8">
        <v>1</v>
      </c>
      <c r="B10" s="26" t="s">
        <v>77</v>
      </c>
      <c r="C10" s="26" t="s">
        <v>76</v>
      </c>
      <c r="D10" s="8">
        <v>10</v>
      </c>
      <c r="E10" s="8">
        <v>10</v>
      </c>
      <c r="F10" s="8">
        <v>10</v>
      </c>
      <c r="G10" s="8">
        <v>10</v>
      </c>
      <c r="H10" s="8">
        <v>10</v>
      </c>
      <c r="I10" s="8">
        <v>5</v>
      </c>
      <c r="J10" s="12" t="s">
        <v>20</v>
      </c>
      <c r="K10" s="8">
        <v>10</v>
      </c>
      <c r="L10" s="8">
        <v>10</v>
      </c>
      <c r="M10" s="8">
        <v>10</v>
      </c>
      <c r="N10" s="8">
        <v>10</v>
      </c>
      <c r="O10" s="8">
        <v>10</v>
      </c>
      <c r="P10" s="8">
        <v>5</v>
      </c>
      <c r="Q10" s="12" t="s">
        <v>20</v>
      </c>
      <c r="R10" s="8">
        <v>10</v>
      </c>
      <c r="S10" s="8">
        <v>10</v>
      </c>
      <c r="T10" s="8">
        <v>10</v>
      </c>
      <c r="U10" s="8">
        <v>10</v>
      </c>
      <c r="V10" s="8">
        <v>10</v>
      </c>
      <c r="W10" s="8">
        <v>5</v>
      </c>
      <c r="X10" s="12" t="s">
        <v>20</v>
      </c>
      <c r="Y10" s="8">
        <v>10</v>
      </c>
      <c r="Z10" s="8">
        <v>10</v>
      </c>
      <c r="AA10" s="8">
        <v>10</v>
      </c>
      <c r="AB10" s="8">
        <v>10</v>
      </c>
      <c r="AC10" s="8">
        <v>10</v>
      </c>
      <c r="AD10" s="8">
        <v>5</v>
      </c>
      <c r="AE10" s="12" t="s">
        <v>20</v>
      </c>
      <c r="AF10" s="8">
        <v>10</v>
      </c>
      <c r="AG10" s="8">
        <v>5</v>
      </c>
      <c r="AH10" s="8">
        <v>10</v>
      </c>
      <c r="AI10" s="8">
        <v>27</v>
      </c>
      <c r="AJ10" s="8"/>
      <c r="AK10" s="8"/>
      <c r="AL10" s="8"/>
      <c r="AM10" s="8"/>
      <c r="AN10" s="8"/>
      <c r="AO10" s="8"/>
      <c r="AP10" s="8">
        <v>4</v>
      </c>
      <c r="AQ10" s="8"/>
      <c r="AR10" s="8">
        <v>174</v>
      </c>
      <c r="AS10" s="8"/>
      <c r="AT10" s="8">
        <v>5</v>
      </c>
    </row>
    <row r="11" spans="1:46" ht="42">
      <c r="A11" s="8">
        <v>2</v>
      </c>
      <c r="B11" s="26" t="s">
        <v>75</v>
      </c>
      <c r="C11" s="26" t="s">
        <v>74</v>
      </c>
      <c r="D11" s="8">
        <v>10</v>
      </c>
      <c r="E11" s="8">
        <v>10</v>
      </c>
      <c r="F11" s="8">
        <v>10</v>
      </c>
      <c r="G11" s="8">
        <v>10</v>
      </c>
      <c r="H11" s="8">
        <v>10</v>
      </c>
      <c r="I11" s="8">
        <v>5</v>
      </c>
      <c r="J11" s="12" t="s">
        <v>20</v>
      </c>
      <c r="K11" s="8">
        <v>10</v>
      </c>
      <c r="L11" s="8">
        <v>10</v>
      </c>
      <c r="M11" s="8">
        <v>10</v>
      </c>
      <c r="N11" s="8">
        <v>10</v>
      </c>
      <c r="O11" s="8">
        <v>10</v>
      </c>
      <c r="P11" s="8">
        <v>5</v>
      </c>
      <c r="Q11" s="12" t="s">
        <v>20</v>
      </c>
      <c r="R11" s="8">
        <v>10</v>
      </c>
      <c r="S11" s="8">
        <v>10</v>
      </c>
      <c r="T11" s="8">
        <v>10</v>
      </c>
      <c r="U11" s="8">
        <v>10</v>
      </c>
      <c r="V11" s="8">
        <v>10</v>
      </c>
      <c r="W11" s="8">
        <v>5</v>
      </c>
      <c r="X11" s="12" t="s">
        <v>20</v>
      </c>
      <c r="Y11" s="8">
        <v>10</v>
      </c>
      <c r="Z11" s="8">
        <v>10</v>
      </c>
      <c r="AA11" s="8">
        <v>10</v>
      </c>
      <c r="AB11" s="8">
        <v>10</v>
      </c>
      <c r="AC11" s="8">
        <v>10</v>
      </c>
      <c r="AD11" s="8">
        <v>5</v>
      </c>
      <c r="AE11" s="12" t="s">
        <v>20</v>
      </c>
      <c r="AF11" s="8">
        <v>10</v>
      </c>
      <c r="AG11" s="8">
        <v>5</v>
      </c>
      <c r="AH11" s="8">
        <v>10</v>
      </c>
      <c r="AI11" s="8">
        <v>27</v>
      </c>
      <c r="AJ11" s="8"/>
      <c r="AK11" s="8"/>
      <c r="AL11" s="8"/>
      <c r="AM11" s="8"/>
      <c r="AN11" s="8"/>
      <c r="AO11" s="8"/>
      <c r="AP11" s="8">
        <v>4</v>
      </c>
      <c r="AQ11" s="8"/>
      <c r="AR11" s="8">
        <v>174</v>
      </c>
      <c r="AS11" s="8"/>
      <c r="AT11" s="8">
        <v>5</v>
      </c>
    </row>
    <row r="12" spans="1:46" ht="21">
      <c r="A12" s="8">
        <v>3</v>
      </c>
      <c r="B12" s="26" t="s">
        <v>73</v>
      </c>
      <c r="C12" s="26" t="s">
        <v>72</v>
      </c>
      <c r="D12" s="8">
        <v>10</v>
      </c>
      <c r="E12" s="8">
        <v>10</v>
      </c>
      <c r="F12" s="8">
        <v>10</v>
      </c>
      <c r="G12" s="8">
        <v>10</v>
      </c>
      <c r="H12" s="8">
        <v>10</v>
      </c>
      <c r="I12" s="8">
        <v>5</v>
      </c>
      <c r="J12" s="12" t="s">
        <v>20</v>
      </c>
      <c r="K12" s="8">
        <v>10</v>
      </c>
      <c r="L12" s="8">
        <v>10</v>
      </c>
      <c r="M12" s="8">
        <v>10</v>
      </c>
      <c r="N12" s="8">
        <v>10</v>
      </c>
      <c r="O12" s="8" t="s">
        <v>21</v>
      </c>
      <c r="P12" s="8" t="s">
        <v>21</v>
      </c>
      <c r="Q12" s="8" t="s">
        <v>21</v>
      </c>
      <c r="R12" s="8" t="s">
        <v>21</v>
      </c>
      <c r="S12" s="8" t="s">
        <v>21</v>
      </c>
      <c r="T12" s="8" t="s">
        <v>21</v>
      </c>
      <c r="U12" s="8" t="s">
        <v>21</v>
      </c>
      <c r="V12" s="8" t="s">
        <v>21</v>
      </c>
      <c r="W12" s="8" t="s">
        <v>21</v>
      </c>
      <c r="X12" s="8" t="s">
        <v>21</v>
      </c>
      <c r="Y12" s="8" t="s">
        <v>21</v>
      </c>
      <c r="Z12" s="8" t="s">
        <v>21</v>
      </c>
      <c r="AA12" s="8" t="s">
        <v>21</v>
      </c>
      <c r="AB12" s="8" t="s">
        <v>21</v>
      </c>
      <c r="AC12" s="8" t="s">
        <v>21</v>
      </c>
      <c r="AD12" s="8">
        <v>5</v>
      </c>
      <c r="AE12" s="12" t="s">
        <v>20</v>
      </c>
      <c r="AF12" s="8">
        <v>10</v>
      </c>
      <c r="AG12" s="8">
        <v>5</v>
      </c>
      <c r="AH12" s="8">
        <v>10</v>
      </c>
      <c r="AI12" s="8">
        <v>14</v>
      </c>
      <c r="AJ12" s="8"/>
      <c r="AK12" s="8">
        <v>15</v>
      </c>
      <c r="AL12" s="8"/>
      <c r="AM12" s="8"/>
      <c r="AN12" s="8"/>
      <c r="AO12" s="8"/>
      <c r="AP12" s="8">
        <v>2</v>
      </c>
      <c r="AQ12" s="8"/>
      <c r="AR12" s="8">
        <v>87</v>
      </c>
      <c r="AS12" s="8"/>
      <c r="AT12" s="8">
        <v>5</v>
      </c>
    </row>
    <row r="13" spans="1:46" ht="21">
      <c r="A13" s="8">
        <v>4</v>
      </c>
      <c r="B13" s="26" t="s">
        <v>71</v>
      </c>
      <c r="C13" s="26" t="s">
        <v>70</v>
      </c>
      <c r="D13" s="8">
        <v>10</v>
      </c>
      <c r="E13" s="8">
        <v>10</v>
      </c>
      <c r="F13" s="8">
        <v>10</v>
      </c>
      <c r="G13" s="8">
        <v>10</v>
      </c>
      <c r="H13" s="8">
        <v>10</v>
      </c>
      <c r="I13" s="8">
        <v>5</v>
      </c>
      <c r="J13" s="12" t="s">
        <v>20</v>
      </c>
      <c r="K13" s="8">
        <v>10</v>
      </c>
      <c r="L13" s="8">
        <v>10</v>
      </c>
      <c r="M13" s="8">
        <v>10</v>
      </c>
      <c r="N13" s="8">
        <v>10</v>
      </c>
      <c r="O13" s="8">
        <v>10</v>
      </c>
      <c r="P13" s="8">
        <v>5</v>
      </c>
      <c r="Q13" s="12" t="s">
        <v>20</v>
      </c>
      <c r="R13" s="8">
        <v>10</v>
      </c>
      <c r="S13" s="8">
        <v>10</v>
      </c>
      <c r="T13" s="8">
        <v>10</v>
      </c>
      <c r="U13" s="8">
        <v>10</v>
      </c>
      <c r="V13" s="8">
        <v>10</v>
      </c>
      <c r="W13" s="8">
        <v>5</v>
      </c>
      <c r="X13" s="12" t="s">
        <v>20</v>
      </c>
      <c r="Y13" s="8">
        <v>10</v>
      </c>
      <c r="Z13" s="8">
        <v>10</v>
      </c>
      <c r="AA13" s="8">
        <v>10</v>
      </c>
      <c r="AB13" s="8">
        <v>10</v>
      </c>
      <c r="AC13" s="8">
        <v>10</v>
      </c>
      <c r="AD13" s="8">
        <v>5</v>
      </c>
      <c r="AE13" s="12" t="s">
        <v>20</v>
      </c>
      <c r="AF13" s="8">
        <v>10</v>
      </c>
      <c r="AG13" s="8">
        <v>5</v>
      </c>
      <c r="AH13" s="8">
        <v>10</v>
      </c>
      <c r="AI13" s="8">
        <v>27</v>
      </c>
      <c r="AJ13" s="8"/>
      <c r="AK13" s="8"/>
      <c r="AL13" s="8"/>
      <c r="AM13" s="8"/>
      <c r="AN13" s="8"/>
      <c r="AO13" s="8"/>
      <c r="AP13" s="8">
        <v>4</v>
      </c>
      <c r="AQ13" s="8"/>
      <c r="AR13" s="8">
        <v>174</v>
      </c>
      <c r="AS13" s="8"/>
      <c r="AT13" s="8">
        <v>5</v>
      </c>
    </row>
    <row r="14" spans="1:46">
      <c r="A14" s="8">
        <v>5</v>
      </c>
      <c r="B14" s="26" t="s">
        <v>69</v>
      </c>
      <c r="C14" s="26" t="s">
        <v>19</v>
      </c>
      <c r="D14" s="8">
        <v>10</v>
      </c>
      <c r="E14" s="8">
        <v>10</v>
      </c>
      <c r="F14" s="8">
        <v>10</v>
      </c>
      <c r="G14" s="8">
        <v>10</v>
      </c>
      <c r="H14" s="8">
        <v>10</v>
      </c>
      <c r="I14" s="8">
        <v>5</v>
      </c>
      <c r="J14" s="12" t="s">
        <v>20</v>
      </c>
      <c r="K14" s="8">
        <v>10</v>
      </c>
      <c r="L14" s="8">
        <v>10</v>
      </c>
      <c r="M14" s="8">
        <v>10</v>
      </c>
      <c r="N14" s="8">
        <v>10</v>
      </c>
      <c r="O14" s="8">
        <v>10</v>
      </c>
      <c r="P14" s="8">
        <v>5</v>
      </c>
      <c r="Q14" s="12" t="s">
        <v>20</v>
      </c>
      <c r="R14" s="8">
        <v>10</v>
      </c>
      <c r="S14" s="8">
        <v>10</v>
      </c>
      <c r="T14" s="8">
        <v>10</v>
      </c>
      <c r="U14" s="8">
        <v>10</v>
      </c>
      <c r="V14" s="8">
        <v>10</v>
      </c>
      <c r="W14" s="8">
        <v>5</v>
      </c>
      <c r="X14" s="12" t="s">
        <v>20</v>
      </c>
      <c r="Y14" s="8">
        <v>10</v>
      </c>
      <c r="Z14" s="8">
        <v>10</v>
      </c>
      <c r="AA14" s="8">
        <v>10</v>
      </c>
      <c r="AB14" s="8">
        <v>10</v>
      </c>
      <c r="AC14" s="8">
        <v>10</v>
      </c>
      <c r="AD14" s="8">
        <v>5</v>
      </c>
      <c r="AE14" s="12" t="s">
        <v>20</v>
      </c>
      <c r="AF14" s="8">
        <v>10</v>
      </c>
      <c r="AG14" s="8">
        <v>5</v>
      </c>
      <c r="AH14" s="8">
        <v>10</v>
      </c>
      <c r="AI14" s="8">
        <v>27</v>
      </c>
      <c r="AJ14" s="8"/>
      <c r="AK14" s="8"/>
      <c r="AL14" s="8"/>
      <c r="AM14" s="8"/>
      <c r="AN14" s="8"/>
      <c r="AO14" s="8"/>
      <c r="AP14" s="8">
        <v>4</v>
      </c>
      <c r="AQ14" s="8"/>
      <c r="AR14" s="8">
        <v>174</v>
      </c>
      <c r="AS14" s="8"/>
      <c r="AT14" s="8">
        <v>5</v>
      </c>
    </row>
    <row r="15" spans="1:46" ht="21">
      <c r="A15" s="8">
        <v>6</v>
      </c>
      <c r="B15" s="26" t="s">
        <v>68</v>
      </c>
      <c r="C15" s="26" t="s">
        <v>19</v>
      </c>
      <c r="D15" s="8" t="s">
        <v>67</v>
      </c>
      <c r="E15" s="8" t="s">
        <v>67</v>
      </c>
      <c r="F15" s="8" t="s">
        <v>67</v>
      </c>
      <c r="G15" s="8" t="s">
        <v>67</v>
      </c>
      <c r="H15" s="8" t="s">
        <v>67</v>
      </c>
      <c r="I15" s="8" t="s">
        <v>67</v>
      </c>
      <c r="J15" s="12" t="s">
        <v>20</v>
      </c>
      <c r="K15" s="8" t="s">
        <v>67</v>
      </c>
      <c r="L15" s="8" t="s">
        <v>67</v>
      </c>
      <c r="M15" s="8" t="s">
        <v>67</v>
      </c>
      <c r="N15" s="8" t="s">
        <v>67</v>
      </c>
      <c r="O15" s="8" t="s">
        <v>67</v>
      </c>
      <c r="P15" s="8" t="s">
        <v>67</v>
      </c>
      <c r="Q15" s="12" t="s">
        <v>20</v>
      </c>
      <c r="R15" s="8" t="s">
        <v>67</v>
      </c>
      <c r="S15" s="8" t="s">
        <v>67</v>
      </c>
      <c r="T15" s="8" t="s">
        <v>67</v>
      </c>
      <c r="U15" s="8" t="s">
        <v>67</v>
      </c>
      <c r="V15" s="8" t="s">
        <v>67</v>
      </c>
      <c r="W15" s="8" t="s">
        <v>67</v>
      </c>
      <c r="X15" s="12" t="s">
        <v>20</v>
      </c>
      <c r="Y15" s="8" t="s">
        <v>67</v>
      </c>
      <c r="Z15" s="8" t="s">
        <v>67</v>
      </c>
      <c r="AA15" s="8" t="s">
        <v>67</v>
      </c>
      <c r="AB15" s="8" t="s">
        <v>67</v>
      </c>
      <c r="AC15" s="8" t="s">
        <v>67</v>
      </c>
      <c r="AD15" s="8" t="s">
        <v>67</v>
      </c>
      <c r="AE15" s="12" t="s">
        <v>20</v>
      </c>
      <c r="AF15" s="8" t="s">
        <v>67</v>
      </c>
      <c r="AG15" s="8" t="s">
        <v>67</v>
      </c>
      <c r="AH15" s="8" t="s">
        <v>67</v>
      </c>
      <c r="AI15" s="8"/>
      <c r="AJ15" s="8"/>
      <c r="AK15" s="8"/>
      <c r="AL15" s="8"/>
      <c r="AM15" s="8"/>
      <c r="AN15" s="8"/>
      <c r="AO15" s="8"/>
      <c r="AP15" s="8"/>
      <c r="AQ15" s="8"/>
      <c r="AR15" s="8">
        <v>0</v>
      </c>
      <c r="AS15" s="8"/>
      <c r="AT15" s="8">
        <v>0</v>
      </c>
    </row>
    <row r="16" spans="1:46">
      <c r="A16" s="8">
        <v>7</v>
      </c>
      <c r="B16" s="26" t="s">
        <v>66</v>
      </c>
      <c r="C16" s="26" t="s">
        <v>19</v>
      </c>
      <c r="D16" s="8">
        <v>10</v>
      </c>
      <c r="E16" s="8">
        <v>10</v>
      </c>
      <c r="F16" s="8">
        <v>10</v>
      </c>
      <c r="G16" s="8">
        <v>10</v>
      </c>
      <c r="H16" s="8">
        <v>10</v>
      </c>
      <c r="I16" s="8">
        <v>5</v>
      </c>
      <c r="J16" s="12" t="s">
        <v>20</v>
      </c>
      <c r="K16" s="8">
        <v>10</v>
      </c>
      <c r="L16" s="8">
        <v>10</v>
      </c>
      <c r="M16" s="8">
        <v>10</v>
      </c>
      <c r="N16" s="8">
        <v>10</v>
      </c>
      <c r="O16" s="8">
        <v>10</v>
      </c>
      <c r="P16" s="8">
        <v>5</v>
      </c>
      <c r="Q16" s="12" t="s">
        <v>20</v>
      </c>
      <c r="R16" s="8">
        <v>10</v>
      </c>
      <c r="S16" s="8">
        <v>10</v>
      </c>
      <c r="T16" s="8">
        <v>10</v>
      </c>
      <c r="U16" s="8">
        <v>10</v>
      </c>
      <c r="V16" s="8">
        <v>10</v>
      </c>
      <c r="W16" s="8">
        <v>5</v>
      </c>
      <c r="X16" s="12" t="s">
        <v>20</v>
      </c>
      <c r="Y16" s="8">
        <v>10</v>
      </c>
      <c r="Z16" s="8">
        <v>10</v>
      </c>
      <c r="AA16" s="8">
        <v>10</v>
      </c>
      <c r="AB16" s="8">
        <v>10</v>
      </c>
      <c r="AC16" s="8">
        <v>10</v>
      </c>
      <c r="AD16" s="8">
        <v>5</v>
      </c>
      <c r="AE16" s="12" t="s">
        <v>20</v>
      </c>
      <c r="AF16" s="8">
        <v>10</v>
      </c>
      <c r="AG16" s="8">
        <v>5</v>
      </c>
      <c r="AH16" s="8">
        <v>10</v>
      </c>
      <c r="AI16" s="8">
        <v>27</v>
      </c>
      <c r="AJ16" s="8"/>
      <c r="AK16" s="8"/>
      <c r="AL16" s="8"/>
      <c r="AM16" s="8"/>
      <c r="AN16" s="8"/>
      <c r="AO16" s="8"/>
      <c r="AP16" s="8">
        <v>4</v>
      </c>
      <c r="AQ16" s="8"/>
      <c r="AR16" s="8">
        <v>174</v>
      </c>
      <c r="AS16" s="8"/>
      <c r="AT16" s="8">
        <v>5</v>
      </c>
    </row>
    <row r="17" spans="1:46">
      <c r="A17" s="8">
        <v>8</v>
      </c>
      <c r="B17" s="26" t="s">
        <v>65</v>
      </c>
      <c r="C17" s="26" t="s">
        <v>19</v>
      </c>
      <c r="D17" s="8">
        <v>10</v>
      </c>
      <c r="E17" s="8">
        <v>10</v>
      </c>
      <c r="F17" s="8">
        <v>10</v>
      </c>
      <c r="G17" s="8">
        <v>10</v>
      </c>
      <c r="H17" s="8">
        <v>10</v>
      </c>
      <c r="I17" s="8">
        <v>5</v>
      </c>
      <c r="J17" s="12" t="s">
        <v>20</v>
      </c>
      <c r="K17" s="8">
        <v>10</v>
      </c>
      <c r="L17" s="8">
        <v>10</v>
      </c>
      <c r="M17" s="8">
        <v>10</v>
      </c>
      <c r="N17" s="8">
        <v>10</v>
      </c>
      <c r="O17" s="8">
        <v>10</v>
      </c>
      <c r="P17" s="8">
        <v>5</v>
      </c>
      <c r="Q17" s="12" t="s">
        <v>20</v>
      </c>
      <c r="R17" s="8">
        <v>10</v>
      </c>
      <c r="S17" s="8">
        <v>10</v>
      </c>
      <c r="T17" s="8">
        <v>10</v>
      </c>
      <c r="U17" s="8">
        <v>10</v>
      </c>
      <c r="V17" s="8">
        <v>10</v>
      </c>
      <c r="W17" s="8">
        <v>5</v>
      </c>
      <c r="X17" s="12" t="s">
        <v>20</v>
      </c>
      <c r="Y17" s="8">
        <v>10</v>
      </c>
      <c r="Z17" s="8">
        <v>10</v>
      </c>
      <c r="AA17" s="8">
        <v>10</v>
      </c>
      <c r="AB17" s="8">
        <v>10</v>
      </c>
      <c r="AC17" s="8">
        <v>10</v>
      </c>
      <c r="AD17" s="8">
        <v>5</v>
      </c>
      <c r="AE17" s="12" t="s">
        <v>20</v>
      </c>
      <c r="AF17" s="8">
        <v>10</v>
      </c>
      <c r="AG17" s="8">
        <v>5</v>
      </c>
      <c r="AH17" s="8">
        <v>10</v>
      </c>
      <c r="AI17" s="8">
        <v>27</v>
      </c>
      <c r="AJ17" s="8"/>
      <c r="AK17" s="8"/>
      <c r="AL17" s="8"/>
      <c r="AM17" s="8"/>
      <c r="AN17" s="8"/>
      <c r="AO17" s="8"/>
      <c r="AP17" s="8">
        <v>4</v>
      </c>
      <c r="AQ17" s="8"/>
      <c r="AR17" s="8">
        <v>174</v>
      </c>
      <c r="AS17" s="8"/>
      <c r="AT17" s="8">
        <v>5</v>
      </c>
    </row>
    <row r="18" spans="1:46" ht="42">
      <c r="A18" s="8">
        <v>9</v>
      </c>
      <c r="B18" s="26" t="s">
        <v>64</v>
      </c>
      <c r="C18" s="26" t="s">
        <v>60</v>
      </c>
      <c r="D18" s="8">
        <v>10</v>
      </c>
      <c r="E18" s="8">
        <v>10</v>
      </c>
      <c r="F18" s="8">
        <v>10</v>
      </c>
      <c r="G18" s="8">
        <v>10</v>
      </c>
      <c r="H18" s="8">
        <v>10</v>
      </c>
      <c r="I18" s="8">
        <v>5</v>
      </c>
      <c r="J18" s="12" t="s">
        <v>20</v>
      </c>
      <c r="K18" s="8">
        <v>10</v>
      </c>
      <c r="L18" s="8">
        <v>10</v>
      </c>
      <c r="M18" s="8">
        <v>10</v>
      </c>
      <c r="N18" s="8">
        <v>10</v>
      </c>
      <c r="O18" s="8">
        <v>10</v>
      </c>
      <c r="P18" s="8">
        <v>5</v>
      </c>
      <c r="Q18" s="12" t="s">
        <v>20</v>
      </c>
      <c r="R18" s="8">
        <v>10</v>
      </c>
      <c r="S18" s="8">
        <v>10</v>
      </c>
      <c r="T18" s="8">
        <v>10</v>
      </c>
      <c r="U18" s="8">
        <v>10</v>
      </c>
      <c r="V18" s="8">
        <v>10</v>
      </c>
      <c r="W18" s="8">
        <v>5</v>
      </c>
      <c r="X18" s="12" t="s">
        <v>20</v>
      </c>
      <c r="Y18" s="8">
        <v>10</v>
      </c>
      <c r="Z18" s="8">
        <v>10</v>
      </c>
      <c r="AA18" s="8">
        <v>10</v>
      </c>
      <c r="AB18" s="8">
        <v>10</v>
      </c>
      <c r="AC18" s="8">
        <v>10</v>
      </c>
      <c r="AD18" s="8">
        <v>5</v>
      </c>
      <c r="AE18" s="12" t="s">
        <v>20</v>
      </c>
      <c r="AF18" s="8">
        <v>10</v>
      </c>
      <c r="AG18" s="8">
        <v>5</v>
      </c>
      <c r="AH18" s="8">
        <v>10</v>
      </c>
      <c r="AI18" s="8">
        <v>27</v>
      </c>
      <c r="AJ18" s="8"/>
      <c r="AK18" s="8"/>
      <c r="AL18" s="8"/>
      <c r="AM18" s="8"/>
      <c r="AN18" s="8"/>
      <c r="AO18" s="8"/>
      <c r="AP18" s="8">
        <v>4</v>
      </c>
      <c r="AQ18" s="8"/>
      <c r="AR18" s="8">
        <v>174</v>
      </c>
      <c r="AS18" s="8"/>
      <c r="AT18" s="8">
        <v>5</v>
      </c>
    </row>
    <row r="19" spans="1:46" ht="42">
      <c r="A19" s="8">
        <v>10</v>
      </c>
      <c r="B19" s="26" t="s">
        <v>63</v>
      </c>
      <c r="C19" s="26" t="s">
        <v>60</v>
      </c>
      <c r="D19" s="8">
        <v>10</v>
      </c>
      <c r="E19" s="8">
        <v>10</v>
      </c>
      <c r="F19" s="8">
        <v>10</v>
      </c>
      <c r="G19" s="8">
        <v>10</v>
      </c>
      <c r="H19" s="8">
        <v>10</v>
      </c>
      <c r="I19" s="8">
        <v>5</v>
      </c>
      <c r="J19" s="12" t="s">
        <v>20</v>
      </c>
      <c r="K19" s="8">
        <v>10</v>
      </c>
      <c r="L19" s="8">
        <v>10</v>
      </c>
      <c r="M19" s="8">
        <v>10</v>
      </c>
      <c r="N19" s="8">
        <v>10</v>
      </c>
      <c r="O19" s="8">
        <v>10</v>
      </c>
      <c r="P19" s="8">
        <v>5</v>
      </c>
      <c r="Q19" s="12" t="s">
        <v>20</v>
      </c>
      <c r="R19" s="8">
        <v>10</v>
      </c>
      <c r="S19" s="8">
        <v>10</v>
      </c>
      <c r="T19" s="8">
        <v>10</v>
      </c>
      <c r="U19" s="8">
        <v>10</v>
      </c>
      <c r="V19" s="8">
        <v>10</v>
      </c>
      <c r="W19" s="8">
        <v>5</v>
      </c>
      <c r="X19" s="12" t="s">
        <v>20</v>
      </c>
      <c r="Y19" s="8">
        <v>10</v>
      </c>
      <c r="Z19" s="8">
        <v>10</v>
      </c>
      <c r="AA19" s="8">
        <v>10</v>
      </c>
      <c r="AB19" s="8">
        <v>10</v>
      </c>
      <c r="AC19" s="8">
        <v>10</v>
      </c>
      <c r="AD19" s="8">
        <v>5</v>
      </c>
      <c r="AE19" s="12" t="s">
        <v>20</v>
      </c>
      <c r="AF19" s="8">
        <v>10</v>
      </c>
      <c r="AG19" s="8">
        <v>5</v>
      </c>
      <c r="AH19" s="8">
        <v>10</v>
      </c>
      <c r="AI19" s="8">
        <v>27</v>
      </c>
      <c r="AJ19" s="8"/>
      <c r="AK19" s="8"/>
      <c r="AL19" s="8"/>
      <c r="AM19" s="8"/>
      <c r="AN19" s="8"/>
      <c r="AO19" s="8"/>
      <c r="AP19" s="8">
        <v>4</v>
      </c>
      <c r="AQ19" s="8"/>
      <c r="AR19" s="8">
        <v>174</v>
      </c>
      <c r="AS19" s="8"/>
      <c r="AT19" s="8">
        <v>5</v>
      </c>
    </row>
    <row r="20" spans="1:46" ht="42">
      <c r="A20" s="8">
        <v>11</v>
      </c>
      <c r="B20" s="26" t="s">
        <v>62</v>
      </c>
      <c r="C20" s="26" t="s">
        <v>60</v>
      </c>
      <c r="D20" s="8">
        <v>10</v>
      </c>
      <c r="E20" s="8">
        <v>10</v>
      </c>
      <c r="F20" s="8">
        <v>10</v>
      </c>
      <c r="G20" s="8">
        <v>10</v>
      </c>
      <c r="H20" s="8">
        <v>10</v>
      </c>
      <c r="I20" s="8">
        <v>5</v>
      </c>
      <c r="J20" s="12" t="s">
        <v>20</v>
      </c>
      <c r="K20" s="8">
        <v>10</v>
      </c>
      <c r="L20" s="8">
        <v>10</v>
      </c>
      <c r="M20" s="8">
        <v>10</v>
      </c>
      <c r="N20" s="8">
        <v>10</v>
      </c>
      <c r="O20" s="8">
        <v>10</v>
      </c>
      <c r="P20" s="8">
        <v>5</v>
      </c>
      <c r="Q20" s="12" t="s">
        <v>20</v>
      </c>
      <c r="R20" s="8">
        <v>10</v>
      </c>
      <c r="S20" s="8">
        <v>10</v>
      </c>
      <c r="T20" s="8">
        <v>10</v>
      </c>
      <c r="U20" s="8">
        <v>10</v>
      </c>
      <c r="V20" s="8">
        <v>10</v>
      </c>
      <c r="W20" s="8">
        <v>5</v>
      </c>
      <c r="X20" s="12" t="s">
        <v>20</v>
      </c>
      <c r="Y20" s="8">
        <v>10</v>
      </c>
      <c r="Z20" s="8">
        <v>10</v>
      </c>
      <c r="AA20" s="8">
        <v>10</v>
      </c>
      <c r="AB20" s="8">
        <v>10</v>
      </c>
      <c r="AC20" s="8">
        <v>10</v>
      </c>
      <c r="AD20" s="8">
        <v>5</v>
      </c>
      <c r="AE20" s="12" t="s">
        <v>20</v>
      </c>
      <c r="AF20" s="8">
        <v>10</v>
      </c>
      <c r="AG20" s="8">
        <v>5</v>
      </c>
      <c r="AH20" s="8">
        <v>10</v>
      </c>
      <c r="AI20" s="8">
        <v>27</v>
      </c>
      <c r="AJ20" s="8"/>
      <c r="AK20" s="8"/>
      <c r="AL20" s="8"/>
      <c r="AM20" s="8"/>
      <c r="AN20" s="8"/>
      <c r="AO20" s="8"/>
      <c r="AP20" s="8">
        <v>4</v>
      </c>
      <c r="AQ20" s="8"/>
      <c r="AR20" s="8">
        <v>174</v>
      </c>
      <c r="AS20" s="8"/>
      <c r="AT20" s="8">
        <v>5</v>
      </c>
    </row>
    <row r="21" spans="1:46" ht="42">
      <c r="A21" s="8">
        <v>12</v>
      </c>
      <c r="B21" s="26" t="s">
        <v>61</v>
      </c>
      <c r="C21" s="26" t="s">
        <v>60</v>
      </c>
      <c r="D21" s="8">
        <v>10</v>
      </c>
      <c r="E21" s="8">
        <v>10</v>
      </c>
      <c r="F21" s="8">
        <v>10</v>
      </c>
      <c r="G21" s="8">
        <v>10</v>
      </c>
      <c r="H21" s="8">
        <v>10</v>
      </c>
      <c r="I21" s="8">
        <v>5</v>
      </c>
      <c r="J21" s="12" t="s">
        <v>20</v>
      </c>
      <c r="K21" s="8">
        <v>10</v>
      </c>
      <c r="L21" s="8">
        <v>10</v>
      </c>
      <c r="M21" s="8">
        <v>10</v>
      </c>
      <c r="N21" s="8">
        <v>10</v>
      </c>
      <c r="O21" s="8">
        <v>10</v>
      </c>
      <c r="P21" s="8">
        <v>5</v>
      </c>
      <c r="Q21" s="12" t="s">
        <v>20</v>
      </c>
      <c r="R21" s="8">
        <v>10</v>
      </c>
      <c r="S21" s="8">
        <v>10</v>
      </c>
      <c r="T21" s="8">
        <v>10</v>
      </c>
      <c r="U21" s="8">
        <v>10</v>
      </c>
      <c r="V21" s="8">
        <v>10</v>
      </c>
      <c r="W21" s="8">
        <v>5</v>
      </c>
      <c r="X21" s="12" t="s">
        <v>20</v>
      </c>
      <c r="Y21" s="8">
        <v>10</v>
      </c>
      <c r="Z21" s="8">
        <v>10</v>
      </c>
      <c r="AA21" s="8">
        <v>10</v>
      </c>
      <c r="AB21" s="8">
        <v>10</v>
      </c>
      <c r="AC21" s="8">
        <v>10</v>
      </c>
      <c r="AD21" s="8">
        <v>5</v>
      </c>
      <c r="AE21" s="12" t="s">
        <v>20</v>
      </c>
      <c r="AF21" s="8">
        <v>10</v>
      </c>
      <c r="AG21" s="8">
        <v>5</v>
      </c>
      <c r="AH21" s="8">
        <v>10</v>
      </c>
      <c r="AI21" s="8">
        <v>27</v>
      </c>
      <c r="AJ21" s="8"/>
      <c r="AK21" s="8"/>
      <c r="AL21" s="8"/>
      <c r="AM21" s="8"/>
      <c r="AN21" s="8"/>
      <c r="AO21" s="8"/>
      <c r="AP21" s="8">
        <v>4</v>
      </c>
      <c r="AQ21" s="8"/>
      <c r="AR21" s="8">
        <v>174</v>
      </c>
      <c r="AS21" s="8"/>
      <c r="AT21" s="8">
        <v>5</v>
      </c>
    </row>
    <row r="22" spans="1:46" ht="21">
      <c r="A22" s="8">
        <v>13</v>
      </c>
      <c r="B22" s="26" t="s">
        <v>59</v>
      </c>
      <c r="C22" s="26" t="s">
        <v>48</v>
      </c>
      <c r="D22" s="8">
        <v>10</v>
      </c>
      <c r="E22" s="8">
        <v>10</v>
      </c>
      <c r="F22" s="8">
        <v>10</v>
      </c>
      <c r="G22" s="8">
        <v>10</v>
      </c>
      <c r="H22" s="8">
        <v>10</v>
      </c>
      <c r="I22" s="8">
        <v>5</v>
      </c>
      <c r="J22" s="12" t="s">
        <v>20</v>
      </c>
      <c r="K22" s="8">
        <v>10</v>
      </c>
      <c r="L22" s="8">
        <v>10</v>
      </c>
      <c r="M22" s="8">
        <v>10</v>
      </c>
      <c r="N22" s="8">
        <v>10</v>
      </c>
      <c r="O22" s="8">
        <v>10</v>
      </c>
      <c r="P22" s="8">
        <v>5</v>
      </c>
      <c r="Q22" s="12" t="s">
        <v>20</v>
      </c>
      <c r="R22" s="8">
        <v>10</v>
      </c>
      <c r="S22" s="8">
        <v>10</v>
      </c>
      <c r="T22" s="8">
        <v>10</v>
      </c>
      <c r="U22" s="8">
        <v>10</v>
      </c>
      <c r="V22" s="8">
        <v>10</v>
      </c>
      <c r="W22" s="8">
        <v>5</v>
      </c>
      <c r="X22" s="12" t="s">
        <v>20</v>
      </c>
      <c r="Y22" s="8">
        <v>10</v>
      </c>
      <c r="Z22" s="8">
        <v>10</v>
      </c>
      <c r="AA22" s="8">
        <v>10</v>
      </c>
      <c r="AB22" s="8">
        <v>10</v>
      </c>
      <c r="AC22" s="8">
        <v>10</v>
      </c>
      <c r="AD22" s="8">
        <v>5</v>
      </c>
      <c r="AE22" s="12" t="s">
        <v>20</v>
      </c>
      <c r="AF22" s="8">
        <v>10</v>
      </c>
      <c r="AG22" s="8">
        <v>5</v>
      </c>
      <c r="AH22" s="8">
        <v>10</v>
      </c>
      <c r="AI22" s="8">
        <v>27</v>
      </c>
      <c r="AJ22" s="8"/>
      <c r="AK22" s="8"/>
      <c r="AL22" s="8"/>
      <c r="AM22" s="8"/>
      <c r="AN22" s="8"/>
      <c r="AO22" s="8"/>
      <c r="AP22" s="8">
        <v>4</v>
      </c>
      <c r="AQ22" s="8"/>
      <c r="AR22" s="8">
        <v>174</v>
      </c>
      <c r="AS22" s="8"/>
      <c r="AT22" s="8">
        <v>5</v>
      </c>
    </row>
    <row r="23" spans="1:46" ht="21">
      <c r="A23" s="8">
        <v>14</v>
      </c>
      <c r="B23" s="26" t="s">
        <v>58</v>
      </c>
      <c r="C23" s="26" t="s">
        <v>48</v>
      </c>
      <c r="D23" s="8">
        <v>10</v>
      </c>
      <c r="E23" s="8">
        <v>10</v>
      </c>
      <c r="F23" s="8">
        <v>10</v>
      </c>
      <c r="G23" s="8">
        <v>10</v>
      </c>
      <c r="H23" s="8">
        <v>10</v>
      </c>
      <c r="I23" s="8">
        <v>5</v>
      </c>
      <c r="J23" s="12" t="s">
        <v>20</v>
      </c>
      <c r="K23" s="8">
        <v>10</v>
      </c>
      <c r="L23" s="8">
        <v>10</v>
      </c>
      <c r="M23" s="8">
        <v>10</v>
      </c>
      <c r="N23" s="8">
        <v>10</v>
      </c>
      <c r="O23" s="8">
        <v>10</v>
      </c>
      <c r="P23" s="8">
        <v>5</v>
      </c>
      <c r="Q23" s="12" t="s">
        <v>20</v>
      </c>
      <c r="R23" s="8">
        <v>10</v>
      </c>
      <c r="S23" s="8">
        <v>10</v>
      </c>
      <c r="T23" s="8">
        <v>10</v>
      </c>
      <c r="U23" s="8">
        <v>10</v>
      </c>
      <c r="V23" s="8">
        <v>10</v>
      </c>
      <c r="W23" s="8">
        <v>5</v>
      </c>
      <c r="X23" s="12" t="s">
        <v>20</v>
      </c>
      <c r="Y23" s="8">
        <v>10</v>
      </c>
      <c r="Z23" s="8">
        <v>10</v>
      </c>
      <c r="AA23" s="8">
        <v>10</v>
      </c>
      <c r="AB23" s="8">
        <v>10</v>
      </c>
      <c r="AC23" s="8">
        <v>10</v>
      </c>
      <c r="AD23" s="8">
        <v>5</v>
      </c>
      <c r="AE23" s="12" t="s">
        <v>20</v>
      </c>
      <c r="AF23" s="8">
        <v>10</v>
      </c>
      <c r="AG23" s="8">
        <v>5</v>
      </c>
      <c r="AH23" s="8">
        <v>10</v>
      </c>
      <c r="AI23" s="8">
        <v>27</v>
      </c>
      <c r="AJ23" s="8"/>
      <c r="AK23" s="8"/>
      <c r="AL23" s="8"/>
      <c r="AM23" s="8"/>
      <c r="AN23" s="8"/>
      <c r="AO23" s="8"/>
      <c r="AP23" s="8">
        <v>4</v>
      </c>
      <c r="AQ23" s="8"/>
      <c r="AR23" s="8">
        <v>174</v>
      </c>
      <c r="AS23" s="8"/>
      <c r="AT23" s="8">
        <v>5</v>
      </c>
    </row>
    <row r="24" spans="1:46" ht="21">
      <c r="A24" s="8">
        <v>15</v>
      </c>
      <c r="B24" s="26" t="s">
        <v>57</v>
      </c>
      <c r="C24" s="26" t="s">
        <v>48</v>
      </c>
      <c r="D24" s="8" t="s">
        <v>37</v>
      </c>
      <c r="E24" s="8" t="s">
        <v>37</v>
      </c>
      <c r="F24" s="8" t="s">
        <v>37</v>
      </c>
      <c r="G24" s="8" t="s">
        <v>37</v>
      </c>
      <c r="H24" s="8" t="s">
        <v>37</v>
      </c>
      <c r="I24" s="8" t="s">
        <v>37</v>
      </c>
      <c r="J24" s="12" t="s">
        <v>20</v>
      </c>
      <c r="K24" s="8" t="s">
        <v>37</v>
      </c>
      <c r="L24" s="8" t="s">
        <v>37</v>
      </c>
      <c r="M24" s="8" t="s">
        <v>37</v>
      </c>
      <c r="N24" s="8" t="s">
        <v>37</v>
      </c>
      <c r="O24" s="8" t="s">
        <v>37</v>
      </c>
      <c r="P24" s="8" t="s">
        <v>37</v>
      </c>
      <c r="Q24" s="12" t="s">
        <v>20</v>
      </c>
      <c r="R24" s="8" t="s">
        <v>37</v>
      </c>
      <c r="S24" s="8" t="s">
        <v>37</v>
      </c>
      <c r="T24" s="8" t="s">
        <v>37</v>
      </c>
      <c r="U24" s="8" t="s">
        <v>37</v>
      </c>
      <c r="V24" s="8" t="s">
        <v>37</v>
      </c>
      <c r="W24" s="8" t="s">
        <v>37</v>
      </c>
      <c r="X24" s="12" t="s">
        <v>20</v>
      </c>
      <c r="Y24" s="8" t="s">
        <v>37</v>
      </c>
      <c r="Z24" s="8" t="s">
        <v>37</v>
      </c>
      <c r="AA24" s="8" t="s">
        <v>37</v>
      </c>
      <c r="AB24" s="8" t="s">
        <v>37</v>
      </c>
      <c r="AC24" s="8" t="s">
        <v>37</v>
      </c>
      <c r="AD24" s="8" t="s">
        <v>37</v>
      </c>
      <c r="AE24" s="12" t="s">
        <v>20</v>
      </c>
      <c r="AF24" s="8" t="s">
        <v>37</v>
      </c>
      <c r="AG24" s="8" t="s">
        <v>37</v>
      </c>
      <c r="AH24" s="8" t="s">
        <v>37</v>
      </c>
      <c r="AI24" s="8"/>
      <c r="AJ24" s="8"/>
      <c r="AK24" s="8"/>
      <c r="AL24" s="8"/>
      <c r="AM24" s="8"/>
      <c r="AN24" s="8"/>
      <c r="AO24" s="8"/>
      <c r="AP24" s="8">
        <v>4</v>
      </c>
      <c r="AQ24" s="8"/>
      <c r="AR24" s="8"/>
      <c r="AS24" s="8"/>
      <c r="AT24" s="8"/>
    </row>
    <row r="25" spans="1:46" ht="21">
      <c r="A25" s="8">
        <v>16</v>
      </c>
      <c r="B25" s="26" t="s">
        <v>56</v>
      </c>
      <c r="C25" s="26" t="s">
        <v>48</v>
      </c>
      <c r="D25" s="8">
        <v>10</v>
      </c>
      <c r="E25" s="8">
        <v>10</v>
      </c>
      <c r="F25" s="8">
        <v>10</v>
      </c>
      <c r="G25" s="8">
        <v>10</v>
      </c>
      <c r="H25" s="8">
        <v>10</v>
      </c>
      <c r="I25" s="8">
        <v>5</v>
      </c>
      <c r="J25" s="12" t="s">
        <v>20</v>
      </c>
      <c r="K25" s="8">
        <v>10</v>
      </c>
      <c r="L25" s="8">
        <v>10</v>
      </c>
      <c r="M25" s="8">
        <v>10</v>
      </c>
      <c r="N25" s="8">
        <v>10</v>
      </c>
      <c r="O25" s="8">
        <v>10</v>
      </c>
      <c r="P25" s="8">
        <v>5</v>
      </c>
      <c r="Q25" s="12" t="s">
        <v>20</v>
      </c>
      <c r="R25" s="8">
        <v>10</v>
      </c>
      <c r="S25" s="8">
        <v>10</v>
      </c>
      <c r="T25" s="8">
        <v>10</v>
      </c>
      <c r="U25" s="8">
        <v>10</v>
      </c>
      <c r="V25" s="8">
        <v>10</v>
      </c>
      <c r="W25" s="8">
        <v>5</v>
      </c>
      <c r="X25" s="12" t="s">
        <v>20</v>
      </c>
      <c r="Y25" s="8">
        <v>10</v>
      </c>
      <c r="Z25" s="8">
        <v>10</v>
      </c>
      <c r="AA25" s="8">
        <v>10</v>
      </c>
      <c r="AB25" s="8">
        <v>10</v>
      </c>
      <c r="AC25" s="8">
        <v>10</v>
      </c>
      <c r="AD25" s="8">
        <v>5</v>
      </c>
      <c r="AE25" s="12" t="s">
        <v>20</v>
      </c>
      <c r="AF25" s="8">
        <v>10</v>
      </c>
      <c r="AG25" s="8">
        <v>5</v>
      </c>
      <c r="AH25" s="8">
        <v>10</v>
      </c>
      <c r="AI25" s="8">
        <v>27</v>
      </c>
      <c r="AJ25" s="8"/>
      <c r="AK25" s="8"/>
      <c r="AL25" s="8"/>
      <c r="AM25" s="8"/>
      <c r="AN25" s="8"/>
      <c r="AO25" s="8"/>
      <c r="AP25" s="8">
        <v>4</v>
      </c>
      <c r="AQ25" s="8"/>
      <c r="AR25" s="8">
        <v>174</v>
      </c>
      <c r="AS25" s="8"/>
      <c r="AT25" s="8">
        <v>5</v>
      </c>
    </row>
    <row r="26" spans="1:46" ht="21">
      <c r="A26" s="8">
        <v>17</v>
      </c>
      <c r="B26" s="26" t="s">
        <v>55</v>
      </c>
      <c r="C26" s="26" t="s">
        <v>48</v>
      </c>
      <c r="D26" s="8">
        <v>10</v>
      </c>
      <c r="E26" s="8">
        <v>10</v>
      </c>
      <c r="F26" s="8">
        <v>10</v>
      </c>
      <c r="G26" s="8">
        <v>10</v>
      </c>
      <c r="H26" s="8">
        <v>10</v>
      </c>
      <c r="I26" s="8">
        <v>5</v>
      </c>
      <c r="J26" s="12" t="s">
        <v>20</v>
      </c>
      <c r="K26" s="8">
        <v>10</v>
      </c>
      <c r="L26" s="8">
        <v>10</v>
      </c>
      <c r="M26" s="8">
        <v>10</v>
      </c>
      <c r="N26" s="8">
        <v>10</v>
      </c>
      <c r="O26" s="8">
        <v>10</v>
      </c>
      <c r="P26" s="8">
        <v>5</v>
      </c>
      <c r="Q26" s="12" t="s">
        <v>20</v>
      </c>
      <c r="R26" s="8">
        <v>10</v>
      </c>
      <c r="S26" s="8">
        <v>10</v>
      </c>
      <c r="T26" s="8">
        <v>10</v>
      </c>
      <c r="U26" s="8">
        <v>10</v>
      </c>
      <c r="V26" s="8">
        <v>10</v>
      </c>
      <c r="W26" s="8">
        <v>5</v>
      </c>
      <c r="X26" s="12" t="s">
        <v>20</v>
      </c>
      <c r="Y26" s="8">
        <v>10</v>
      </c>
      <c r="Z26" s="8">
        <v>10</v>
      </c>
      <c r="AA26" s="8">
        <v>10</v>
      </c>
      <c r="AB26" s="8">
        <v>10</v>
      </c>
      <c r="AC26" s="8">
        <v>10</v>
      </c>
      <c r="AD26" s="8">
        <v>5</v>
      </c>
      <c r="AE26" s="12" t="s">
        <v>20</v>
      </c>
      <c r="AF26" s="8">
        <v>10</v>
      </c>
      <c r="AG26" s="8">
        <v>5</v>
      </c>
      <c r="AH26" s="8">
        <v>10</v>
      </c>
      <c r="AI26" s="8">
        <v>27</v>
      </c>
      <c r="AJ26" s="8"/>
      <c r="AK26" s="8"/>
      <c r="AL26" s="8"/>
      <c r="AM26" s="8"/>
      <c r="AN26" s="8"/>
      <c r="AO26" s="8"/>
      <c r="AP26" s="8">
        <v>4</v>
      </c>
      <c r="AQ26" s="8"/>
      <c r="AR26" s="8">
        <v>174</v>
      </c>
      <c r="AS26" s="8"/>
      <c r="AT26" s="8">
        <v>5</v>
      </c>
    </row>
    <row r="27" spans="1:46" ht="21">
      <c r="A27" s="8">
        <v>18</v>
      </c>
      <c r="B27" s="26" t="s">
        <v>54</v>
      </c>
      <c r="C27" s="26" t="s">
        <v>48</v>
      </c>
      <c r="D27" s="8" t="s">
        <v>41</v>
      </c>
      <c r="E27" s="8" t="s">
        <v>41</v>
      </c>
      <c r="F27" s="8" t="s">
        <v>41</v>
      </c>
      <c r="G27" s="8" t="s">
        <v>41</v>
      </c>
      <c r="H27" s="8" t="s">
        <v>41</v>
      </c>
      <c r="I27" s="8" t="s">
        <v>41</v>
      </c>
      <c r="J27" s="8" t="s">
        <v>41</v>
      </c>
      <c r="K27" s="8" t="s">
        <v>41</v>
      </c>
      <c r="L27" s="8" t="s">
        <v>41</v>
      </c>
      <c r="M27" s="8" t="s">
        <v>41</v>
      </c>
      <c r="N27" s="8" t="s">
        <v>41</v>
      </c>
      <c r="O27" s="8" t="s">
        <v>41</v>
      </c>
      <c r="P27" s="8" t="s">
        <v>41</v>
      </c>
      <c r="Q27" s="8" t="s">
        <v>41</v>
      </c>
      <c r="R27" s="8" t="s">
        <v>41</v>
      </c>
      <c r="S27" s="8" t="s">
        <v>41</v>
      </c>
      <c r="T27" s="8" t="s">
        <v>41</v>
      </c>
      <c r="U27" s="8" t="s">
        <v>41</v>
      </c>
      <c r="V27" s="8" t="s">
        <v>41</v>
      </c>
      <c r="W27" s="8" t="s">
        <v>41</v>
      </c>
      <c r="X27" s="8" t="s">
        <v>41</v>
      </c>
      <c r="Y27" s="8" t="s">
        <v>41</v>
      </c>
      <c r="Z27" s="8" t="s">
        <v>41</v>
      </c>
      <c r="AA27" s="8" t="s">
        <v>41</v>
      </c>
      <c r="AB27" s="8" t="s">
        <v>41</v>
      </c>
      <c r="AC27" s="8" t="s">
        <v>41</v>
      </c>
      <c r="AD27" s="8" t="s">
        <v>41</v>
      </c>
      <c r="AE27" s="8" t="s">
        <v>41</v>
      </c>
      <c r="AF27" s="8" t="s">
        <v>41</v>
      </c>
      <c r="AG27" s="8">
        <v>5</v>
      </c>
      <c r="AH27" s="8">
        <v>10</v>
      </c>
      <c r="AI27" s="8">
        <v>2</v>
      </c>
      <c r="AJ27" s="8"/>
      <c r="AK27" s="8"/>
      <c r="AL27" s="8"/>
      <c r="AM27" s="8">
        <v>29</v>
      </c>
      <c r="AN27" s="8"/>
      <c r="AO27" s="8"/>
      <c r="AP27" s="8"/>
      <c r="AQ27" s="8"/>
      <c r="AR27" s="8">
        <v>12</v>
      </c>
      <c r="AS27" s="8"/>
      <c r="AT27" s="8">
        <v>5</v>
      </c>
    </row>
    <row r="28" spans="1:46" ht="21">
      <c r="A28" s="8">
        <v>19</v>
      </c>
      <c r="B28" s="26" t="s">
        <v>53</v>
      </c>
      <c r="C28" s="26" t="s">
        <v>48</v>
      </c>
      <c r="D28" s="8">
        <v>10</v>
      </c>
      <c r="E28" s="8">
        <v>10</v>
      </c>
      <c r="F28" s="8">
        <v>10</v>
      </c>
      <c r="G28" s="8">
        <v>10</v>
      </c>
      <c r="H28" s="8">
        <v>10</v>
      </c>
      <c r="I28" s="8">
        <v>5</v>
      </c>
      <c r="J28" s="12" t="s">
        <v>20</v>
      </c>
      <c r="K28" s="8">
        <v>10</v>
      </c>
      <c r="L28" s="8">
        <v>10</v>
      </c>
      <c r="M28" s="8">
        <v>10</v>
      </c>
      <c r="N28" s="8">
        <v>10</v>
      </c>
      <c r="O28" s="8">
        <v>10</v>
      </c>
      <c r="P28" s="8">
        <v>5</v>
      </c>
      <c r="Q28" s="12" t="s">
        <v>20</v>
      </c>
      <c r="R28" s="8">
        <v>10</v>
      </c>
      <c r="S28" s="8">
        <v>10</v>
      </c>
      <c r="T28" s="8">
        <v>10</v>
      </c>
      <c r="U28" s="8">
        <v>10</v>
      </c>
      <c r="V28" s="8">
        <v>10</v>
      </c>
      <c r="W28" s="8">
        <v>5</v>
      </c>
      <c r="X28" s="12" t="s">
        <v>20</v>
      </c>
      <c r="Y28" s="8">
        <v>10</v>
      </c>
      <c r="Z28" s="8">
        <v>10</v>
      </c>
      <c r="AA28" s="8">
        <v>10</v>
      </c>
      <c r="AB28" s="8">
        <v>10</v>
      </c>
      <c r="AC28" s="8">
        <v>10</v>
      </c>
      <c r="AD28" s="8">
        <v>5</v>
      </c>
      <c r="AE28" s="12" t="s">
        <v>20</v>
      </c>
      <c r="AF28" s="8">
        <v>10</v>
      </c>
      <c r="AG28" s="8">
        <v>5</v>
      </c>
      <c r="AH28" s="8">
        <v>10</v>
      </c>
      <c r="AI28" s="8">
        <v>27</v>
      </c>
      <c r="AJ28" s="8"/>
      <c r="AK28" s="8"/>
      <c r="AL28" s="8"/>
      <c r="AM28" s="8"/>
      <c r="AN28" s="8"/>
      <c r="AO28" s="8"/>
      <c r="AP28" s="8">
        <v>4</v>
      </c>
      <c r="AQ28" s="8"/>
      <c r="AR28" s="8">
        <v>174</v>
      </c>
      <c r="AS28" s="8"/>
      <c r="AT28" s="8">
        <v>5</v>
      </c>
    </row>
    <row r="29" spans="1:46" ht="21">
      <c r="A29" s="8">
        <v>20</v>
      </c>
      <c r="B29" s="26" t="s">
        <v>52</v>
      </c>
      <c r="C29" s="26" t="s">
        <v>48</v>
      </c>
      <c r="D29" s="8" t="s">
        <v>39</v>
      </c>
      <c r="E29" s="8" t="s">
        <v>39</v>
      </c>
      <c r="F29" s="8" t="s">
        <v>39</v>
      </c>
      <c r="G29" s="8" t="s">
        <v>39</v>
      </c>
      <c r="H29" s="8" t="s">
        <v>39</v>
      </c>
      <c r="I29" s="8" t="s">
        <v>39</v>
      </c>
      <c r="J29" s="12" t="s">
        <v>20</v>
      </c>
      <c r="K29" s="8" t="s">
        <v>39</v>
      </c>
      <c r="L29" s="8" t="s">
        <v>39</v>
      </c>
      <c r="M29" s="8" t="s">
        <v>39</v>
      </c>
      <c r="N29" s="8" t="s">
        <v>39</v>
      </c>
      <c r="O29" s="8" t="s">
        <v>39</v>
      </c>
      <c r="P29" s="8" t="s">
        <v>39</v>
      </c>
      <c r="Q29" s="12" t="s">
        <v>20</v>
      </c>
      <c r="R29" s="8" t="s">
        <v>39</v>
      </c>
      <c r="S29" s="8" t="s">
        <v>39</v>
      </c>
      <c r="T29" s="8" t="s">
        <v>39</v>
      </c>
      <c r="U29" s="8" t="s">
        <v>39</v>
      </c>
      <c r="V29" s="8" t="s">
        <v>39</v>
      </c>
      <c r="W29" s="8" t="s">
        <v>39</v>
      </c>
      <c r="X29" s="12" t="s">
        <v>20</v>
      </c>
      <c r="Y29" s="8" t="s">
        <v>39</v>
      </c>
      <c r="Z29" s="8" t="s">
        <v>39</v>
      </c>
      <c r="AA29" s="8" t="s">
        <v>39</v>
      </c>
      <c r="AB29" s="8" t="s">
        <v>39</v>
      </c>
      <c r="AC29" s="8" t="s">
        <v>39</v>
      </c>
      <c r="AD29" s="8" t="s">
        <v>39</v>
      </c>
      <c r="AE29" s="12" t="s">
        <v>20</v>
      </c>
      <c r="AF29" s="8" t="s">
        <v>39</v>
      </c>
      <c r="AG29" s="8" t="s">
        <v>39</v>
      </c>
      <c r="AH29" s="8" t="s">
        <v>39</v>
      </c>
      <c r="AI29" s="8"/>
      <c r="AJ29" s="8"/>
      <c r="AK29" s="8"/>
      <c r="AL29" s="8"/>
      <c r="AM29" s="8"/>
      <c r="AN29" s="8"/>
      <c r="AO29" s="8">
        <v>27</v>
      </c>
      <c r="AP29" s="8">
        <v>4</v>
      </c>
      <c r="AQ29" s="8"/>
      <c r="AR29" s="8"/>
      <c r="AS29" s="8"/>
      <c r="AT29" s="8"/>
    </row>
    <row r="30" spans="1:46" ht="21">
      <c r="A30" s="8">
        <v>21</v>
      </c>
      <c r="B30" s="26" t="s">
        <v>51</v>
      </c>
      <c r="C30" s="26" t="s">
        <v>48</v>
      </c>
      <c r="D30" s="8">
        <v>10</v>
      </c>
      <c r="E30" s="8">
        <v>10</v>
      </c>
      <c r="F30" s="8">
        <v>10</v>
      </c>
      <c r="G30" s="8">
        <v>10</v>
      </c>
      <c r="H30" s="8">
        <v>10</v>
      </c>
      <c r="I30" s="8">
        <v>5</v>
      </c>
      <c r="J30" s="12" t="s">
        <v>20</v>
      </c>
      <c r="K30" s="8">
        <v>10</v>
      </c>
      <c r="L30" s="8">
        <v>10</v>
      </c>
      <c r="M30" s="8">
        <v>10</v>
      </c>
      <c r="N30" s="8">
        <v>10</v>
      </c>
      <c r="O30" s="8">
        <v>10</v>
      </c>
      <c r="P30" s="8">
        <v>5</v>
      </c>
      <c r="Q30" s="12" t="s">
        <v>20</v>
      </c>
      <c r="R30" s="8">
        <v>10</v>
      </c>
      <c r="S30" s="8">
        <v>10</v>
      </c>
      <c r="T30" s="8">
        <v>10</v>
      </c>
      <c r="U30" s="8">
        <v>10</v>
      </c>
      <c r="V30" s="8">
        <v>10</v>
      </c>
      <c r="W30" s="8">
        <v>5</v>
      </c>
      <c r="X30" s="12" t="s">
        <v>20</v>
      </c>
      <c r="Y30" s="8">
        <v>10</v>
      </c>
      <c r="Z30" s="8">
        <v>10</v>
      </c>
      <c r="AA30" s="8">
        <v>10</v>
      </c>
      <c r="AB30" s="8">
        <v>10</v>
      </c>
      <c r="AC30" s="8">
        <v>10</v>
      </c>
      <c r="AD30" s="8">
        <v>5</v>
      </c>
      <c r="AE30" s="12" t="s">
        <v>20</v>
      </c>
      <c r="AF30" s="8">
        <v>10</v>
      </c>
      <c r="AG30" s="8">
        <v>5</v>
      </c>
      <c r="AH30" s="8">
        <v>10</v>
      </c>
      <c r="AI30" s="8">
        <v>27</v>
      </c>
      <c r="AJ30" s="8"/>
      <c r="AK30" s="8"/>
      <c r="AL30" s="8"/>
      <c r="AM30" s="8"/>
      <c r="AN30" s="8"/>
      <c r="AO30" s="8"/>
      <c r="AP30" s="8">
        <v>4</v>
      </c>
      <c r="AQ30" s="8"/>
      <c r="AR30" s="8">
        <v>174</v>
      </c>
      <c r="AS30" s="8"/>
      <c r="AT30" s="8">
        <v>5</v>
      </c>
    </row>
    <row r="31" spans="1:46" ht="21">
      <c r="A31" s="8">
        <v>22</v>
      </c>
      <c r="B31" s="26" t="s">
        <v>50</v>
      </c>
      <c r="C31" s="26" t="s">
        <v>48</v>
      </c>
      <c r="D31" s="8">
        <v>10</v>
      </c>
      <c r="E31" s="8">
        <v>10</v>
      </c>
      <c r="F31" s="8">
        <v>10</v>
      </c>
      <c r="G31" s="8">
        <v>10</v>
      </c>
      <c r="H31" s="8">
        <v>10</v>
      </c>
      <c r="I31" s="8">
        <v>5</v>
      </c>
      <c r="J31" s="12" t="s">
        <v>20</v>
      </c>
      <c r="K31" s="8">
        <v>10</v>
      </c>
      <c r="L31" s="8">
        <v>10</v>
      </c>
      <c r="M31" s="8">
        <v>10</v>
      </c>
      <c r="N31" s="8">
        <v>10</v>
      </c>
      <c r="O31" s="8">
        <v>10</v>
      </c>
      <c r="P31" s="8">
        <v>5</v>
      </c>
      <c r="Q31" s="12" t="s">
        <v>20</v>
      </c>
      <c r="R31" s="8">
        <v>10</v>
      </c>
      <c r="S31" s="8">
        <v>10</v>
      </c>
      <c r="T31" s="8">
        <v>10</v>
      </c>
      <c r="U31" s="8">
        <v>10</v>
      </c>
      <c r="V31" s="8">
        <v>10</v>
      </c>
      <c r="W31" s="8">
        <v>5</v>
      </c>
      <c r="X31" s="12" t="s">
        <v>20</v>
      </c>
      <c r="Y31" s="8">
        <v>10</v>
      </c>
      <c r="Z31" s="8">
        <v>10</v>
      </c>
      <c r="AA31" s="8">
        <v>10</v>
      </c>
      <c r="AB31" s="8">
        <v>10</v>
      </c>
      <c r="AC31" s="8">
        <v>10</v>
      </c>
      <c r="AD31" s="8">
        <v>5</v>
      </c>
      <c r="AE31" s="12" t="s">
        <v>20</v>
      </c>
      <c r="AF31" s="8">
        <v>10</v>
      </c>
      <c r="AG31" s="8">
        <v>5</v>
      </c>
      <c r="AH31" s="8">
        <v>10</v>
      </c>
      <c r="AI31" s="8">
        <v>27</v>
      </c>
      <c r="AJ31" s="8"/>
      <c r="AK31" s="8"/>
      <c r="AL31" s="8"/>
      <c r="AM31" s="8"/>
      <c r="AN31" s="8"/>
      <c r="AO31" s="8"/>
      <c r="AP31" s="8">
        <v>4</v>
      </c>
      <c r="AQ31" s="8"/>
      <c r="AR31" s="8">
        <v>174</v>
      </c>
      <c r="AS31" s="8"/>
      <c r="AT31" s="8">
        <v>5</v>
      </c>
    </row>
    <row r="32" spans="1:46" ht="21">
      <c r="A32" s="8">
        <v>23</v>
      </c>
      <c r="B32" s="26" t="s">
        <v>49</v>
      </c>
      <c r="C32" s="26" t="s">
        <v>48</v>
      </c>
      <c r="D32" s="8">
        <v>10</v>
      </c>
      <c r="E32" s="8">
        <v>10</v>
      </c>
      <c r="F32" s="8">
        <v>10</v>
      </c>
      <c r="G32" s="8">
        <v>10</v>
      </c>
      <c r="H32" s="8">
        <v>10</v>
      </c>
      <c r="I32" s="8">
        <v>5</v>
      </c>
      <c r="J32" s="12" t="s">
        <v>20</v>
      </c>
      <c r="K32" s="8">
        <v>10</v>
      </c>
      <c r="L32" s="8">
        <v>10</v>
      </c>
      <c r="M32" s="8">
        <v>10</v>
      </c>
      <c r="N32" s="8">
        <v>10</v>
      </c>
      <c r="O32" s="8">
        <v>10</v>
      </c>
      <c r="P32" s="8">
        <v>5</v>
      </c>
      <c r="Q32" s="12" t="s">
        <v>20</v>
      </c>
      <c r="R32" s="8">
        <v>10</v>
      </c>
      <c r="S32" s="8">
        <v>10</v>
      </c>
      <c r="T32" s="8">
        <v>10</v>
      </c>
      <c r="U32" s="8">
        <v>10</v>
      </c>
      <c r="V32" s="8">
        <v>10</v>
      </c>
      <c r="W32" s="8">
        <v>5</v>
      </c>
      <c r="X32" s="12" t="s">
        <v>20</v>
      </c>
      <c r="Y32" s="8">
        <v>10</v>
      </c>
      <c r="Z32" s="8">
        <v>10</v>
      </c>
      <c r="AA32" s="8">
        <v>10</v>
      </c>
      <c r="AB32" s="8">
        <v>10</v>
      </c>
      <c r="AC32" s="8">
        <v>10</v>
      </c>
      <c r="AD32" s="8">
        <v>5</v>
      </c>
      <c r="AE32" s="12" t="s">
        <v>20</v>
      </c>
      <c r="AF32" s="8">
        <v>10</v>
      </c>
      <c r="AG32" s="8">
        <v>5</v>
      </c>
      <c r="AH32" s="8">
        <v>10</v>
      </c>
      <c r="AI32" s="8">
        <v>27</v>
      </c>
      <c r="AJ32" s="8"/>
      <c r="AK32" s="8"/>
      <c r="AL32" s="8"/>
      <c r="AM32" s="8"/>
      <c r="AN32" s="8"/>
      <c r="AO32" s="8"/>
      <c r="AP32" s="8">
        <v>4</v>
      </c>
      <c r="AQ32" s="8"/>
      <c r="AR32" s="8">
        <v>174</v>
      </c>
      <c r="AS32" s="8"/>
      <c r="AT32" s="8">
        <v>5</v>
      </c>
    </row>
    <row r="33" spans="1:46" ht="31.5">
      <c r="A33" s="8">
        <v>24</v>
      </c>
      <c r="B33" s="26" t="s">
        <v>47</v>
      </c>
      <c r="C33" s="26" t="s">
        <v>46</v>
      </c>
      <c r="D33" s="8">
        <v>10</v>
      </c>
      <c r="E33" s="8">
        <v>10</v>
      </c>
      <c r="F33" s="8">
        <v>10</v>
      </c>
      <c r="G33" s="8">
        <v>10</v>
      </c>
      <c r="H33" s="8">
        <v>10</v>
      </c>
      <c r="I33" s="8">
        <v>10</v>
      </c>
      <c r="J33" s="12" t="s">
        <v>20</v>
      </c>
      <c r="K33" s="8">
        <v>10</v>
      </c>
      <c r="L33" s="8">
        <v>10</v>
      </c>
      <c r="M33" s="8">
        <v>10</v>
      </c>
      <c r="N33" s="8">
        <v>10</v>
      </c>
      <c r="O33" s="8">
        <v>10</v>
      </c>
      <c r="P33" s="8">
        <v>10</v>
      </c>
      <c r="Q33" s="12" t="s">
        <v>20</v>
      </c>
      <c r="R33" s="8">
        <v>10</v>
      </c>
      <c r="S33" s="8">
        <v>8</v>
      </c>
      <c r="T33" s="8">
        <v>10</v>
      </c>
      <c r="U33" s="8">
        <v>10</v>
      </c>
      <c r="V33" s="8">
        <v>10</v>
      </c>
      <c r="W33" s="8">
        <v>9</v>
      </c>
      <c r="X33" s="12" t="s">
        <v>20</v>
      </c>
      <c r="Y33" s="8">
        <v>10</v>
      </c>
      <c r="Z33" s="8">
        <v>10</v>
      </c>
      <c r="AA33" s="8">
        <v>9</v>
      </c>
      <c r="AB33" s="8">
        <v>10</v>
      </c>
      <c r="AC33" s="8">
        <v>10</v>
      </c>
      <c r="AD33" s="8">
        <v>8</v>
      </c>
      <c r="AE33" s="12" t="s">
        <v>20</v>
      </c>
      <c r="AF33" s="8">
        <v>10</v>
      </c>
      <c r="AG33" s="8">
        <v>5</v>
      </c>
      <c r="AH33" s="8">
        <v>10</v>
      </c>
      <c r="AI33" s="8">
        <v>27</v>
      </c>
      <c r="AJ33" s="8"/>
      <c r="AK33" s="8"/>
      <c r="AL33" s="8"/>
      <c r="AM33" s="8"/>
      <c r="AN33" s="8"/>
      <c r="AO33" s="8"/>
      <c r="AP33" s="8">
        <v>4</v>
      </c>
      <c r="AQ33" s="8"/>
      <c r="AR33" s="8">
        <v>242</v>
      </c>
      <c r="AS33" s="8">
        <v>12</v>
      </c>
      <c r="AT33" s="8">
        <v>5</v>
      </c>
    </row>
    <row r="34" spans="1:46">
      <c r="A34" s="8">
        <v>25</v>
      </c>
      <c r="B34" s="26" t="s">
        <v>45</v>
      </c>
      <c r="C34" s="26" t="s">
        <v>43</v>
      </c>
      <c r="D34" s="8">
        <v>10</v>
      </c>
      <c r="E34" s="8">
        <v>8</v>
      </c>
      <c r="F34" s="8">
        <v>8</v>
      </c>
      <c r="G34" s="8">
        <v>10</v>
      </c>
      <c r="H34" s="8">
        <v>8</v>
      </c>
      <c r="I34" s="8">
        <v>8</v>
      </c>
      <c r="J34" s="12" t="s">
        <v>20</v>
      </c>
      <c r="K34" s="8">
        <v>9</v>
      </c>
      <c r="L34" s="8">
        <v>10</v>
      </c>
      <c r="M34" s="8">
        <v>8</v>
      </c>
      <c r="N34" s="8">
        <v>10</v>
      </c>
      <c r="O34" s="8">
        <v>6</v>
      </c>
      <c r="P34" s="8">
        <v>10</v>
      </c>
      <c r="Q34" s="12" t="s">
        <v>20</v>
      </c>
      <c r="R34" s="8">
        <v>8</v>
      </c>
      <c r="S34" s="8">
        <v>8</v>
      </c>
      <c r="T34" s="8">
        <v>10</v>
      </c>
      <c r="U34" s="8">
        <v>9</v>
      </c>
      <c r="V34" s="8">
        <v>8</v>
      </c>
      <c r="W34" s="8">
        <v>9</v>
      </c>
      <c r="X34" s="12" t="s">
        <v>20</v>
      </c>
      <c r="Y34" s="8">
        <v>10</v>
      </c>
      <c r="Z34" s="8">
        <v>10</v>
      </c>
      <c r="AA34" s="8">
        <v>10</v>
      </c>
      <c r="AB34" s="8">
        <v>10</v>
      </c>
      <c r="AC34" s="8">
        <v>1</v>
      </c>
      <c r="AD34" s="8">
        <v>8</v>
      </c>
      <c r="AE34" s="12" t="s">
        <v>20</v>
      </c>
      <c r="AF34" s="8">
        <v>10</v>
      </c>
      <c r="AG34" s="8">
        <v>5</v>
      </c>
      <c r="AH34" s="8">
        <v>10</v>
      </c>
      <c r="AI34" s="8">
        <v>27</v>
      </c>
      <c r="AJ34" s="8"/>
      <c r="AK34" s="8"/>
      <c r="AL34" s="8"/>
      <c r="AM34" s="8"/>
      <c r="AN34" s="8"/>
      <c r="AO34" s="8"/>
      <c r="AP34" s="8">
        <v>4</v>
      </c>
      <c r="AQ34" s="8"/>
      <c r="AR34" s="8">
        <v>214</v>
      </c>
      <c r="AS34" s="8">
        <v>12</v>
      </c>
      <c r="AT34" s="8">
        <v>5</v>
      </c>
    </row>
    <row r="35" spans="1:46">
      <c r="A35" s="8">
        <v>26</v>
      </c>
      <c r="B35" s="26" t="s">
        <v>44</v>
      </c>
      <c r="C35" s="26" t="s">
        <v>43</v>
      </c>
      <c r="D35" s="8">
        <v>8</v>
      </c>
      <c r="E35" s="8">
        <v>10</v>
      </c>
      <c r="F35" s="8">
        <v>10</v>
      </c>
      <c r="G35" s="8">
        <v>10</v>
      </c>
      <c r="H35" s="8">
        <v>10</v>
      </c>
      <c r="I35" s="8">
        <v>10</v>
      </c>
      <c r="J35" s="12" t="s">
        <v>20</v>
      </c>
      <c r="K35" s="8">
        <v>10</v>
      </c>
      <c r="L35" s="8">
        <v>8</v>
      </c>
      <c r="M35" s="8">
        <v>10</v>
      </c>
      <c r="N35" s="8">
        <v>8</v>
      </c>
      <c r="O35" s="8">
        <v>10</v>
      </c>
      <c r="P35" s="8" t="s">
        <v>37</v>
      </c>
      <c r="Q35" s="12" t="s">
        <v>20</v>
      </c>
      <c r="R35" s="8">
        <v>10</v>
      </c>
      <c r="S35" s="8">
        <v>10</v>
      </c>
      <c r="T35" s="8">
        <v>6</v>
      </c>
      <c r="U35" s="8">
        <v>10</v>
      </c>
      <c r="V35" s="8">
        <v>10</v>
      </c>
      <c r="W35" s="8">
        <v>9</v>
      </c>
      <c r="X35" s="8">
        <v>9</v>
      </c>
      <c r="Y35" s="8">
        <v>9</v>
      </c>
      <c r="Z35" s="8">
        <v>10</v>
      </c>
      <c r="AA35" s="8">
        <v>9</v>
      </c>
      <c r="AB35" s="8">
        <v>9</v>
      </c>
      <c r="AC35" s="8">
        <v>9</v>
      </c>
      <c r="AD35" s="8">
        <v>9</v>
      </c>
      <c r="AE35" s="8">
        <v>9</v>
      </c>
      <c r="AF35" s="8">
        <v>9</v>
      </c>
      <c r="AG35" s="12" t="s">
        <v>20</v>
      </c>
      <c r="AH35" s="8">
        <v>9</v>
      </c>
      <c r="AI35" s="8">
        <v>28</v>
      </c>
      <c r="AJ35" s="8"/>
      <c r="AK35" s="8"/>
      <c r="AL35" s="8"/>
      <c r="AM35" s="8"/>
      <c r="AN35" s="8"/>
      <c r="AO35" s="8"/>
      <c r="AP35" s="8">
        <v>3</v>
      </c>
      <c r="AQ35" s="8"/>
      <c r="AR35" s="8">
        <v>230</v>
      </c>
      <c r="AS35" s="8">
        <v>12</v>
      </c>
      <c r="AT35" s="8">
        <v>5</v>
      </c>
    </row>
    <row r="36" spans="1:46" ht="21">
      <c r="A36" s="8">
        <v>27</v>
      </c>
      <c r="B36" s="26" t="s">
        <v>42</v>
      </c>
      <c r="C36" s="26" t="s">
        <v>27</v>
      </c>
      <c r="D36" s="10">
        <v>8</v>
      </c>
      <c r="E36" s="10">
        <v>8</v>
      </c>
      <c r="F36" s="10">
        <v>8</v>
      </c>
      <c r="G36" s="10">
        <v>8</v>
      </c>
      <c r="H36" s="10">
        <v>8</v>
      </c>
      <c r="I36" s="10">
        <v>8</v>
      </c>
      <c r="J36" s="8">
        <v>8</v>
      </c>
      <c r="K36" s="13" t="s">
        <v>20</v>
      </c>
      <c r="L36" s="10">
        <v>8</v>
      </c>
      <c r="M36" s="10">
        <v>8</v>
      </c>
      <c r="N36" s="10">
        <v>8</v>
      </c>
      <c r="O36" s="10">
        <v>8</v>
      </c>
      <c r="P36" s="10">
        <v>8</v>
      </c>
      <c r="Q36" s="8">
        <v>8</v>
      </c>
      <c r="R36" s="10" t="s">
        <v>41</v>
      </c>
      <c r="S36" s="10" t="s">
        <v>41</v>
      </c>
      <c r="T36" s="10" t="s">
        <v>41</v>
      </c>
      <c r="U36" s="10" t="s">
        <v>41</v>
      </c>
      <c r="V36" s="10" t="s">
        <v>41</v>
      </c>
      <c r="W36" s="10" t="s">
        <v>41</v>
      </c>
      <c r="X36" s="10" t="s">
        <v>41</v>
      </c>
      <c r="Y36" s="10" t="s">
        <v>41</v>
      </c>
      <c r="Z36" s="10" t="s">
        <v>41</v>
      </c>
      <c r="AA36" s="10" t="s">
        <v>41</v>
      </c>
      <c r="AB36" s="10" t="s">
        <v>41</v>
      </c>
      <c r="AC36" s="10" t="s">
        <v>41</v>
      </c>
      <c r="AD36" s="10" t="s">
        <v>41</v>
      </c>
      <c r="AE36" s="10" t="s">
        <v>41</v>
      </c>
      <c r="AF36" s="10" t="s">
        <v>41</v>
      </c>
      <c r="AG36" s="10" t="s">
        <v>41</v>
      </c>
      <c r="AH36" s="10" t="s">
        <v>41</v>
      </c>
      <c r="AI36" s="8">
        <v>13</v>
      </c>
      <c r="AJ36" s="8"/>
      <c r="AK36" s="8"/>
      <c r="AL36" s="8"/>
      <c r="AM36" s="8">
        <v>17</v>
      </c>
      <c r="AN36" s="8"/>
      <c r="AO36" s="8"/>
      <c r="AP36" s="8">
        <v>1</v>
      </c>
      <c r="AQ36" s="8"/>
      <c r="AR36" s="8">
        <v>104</v>
      </c>
      <c r="AS36" s="8"/>
      <c r="AT36" s="8"/>
    </row>
    <row r="37" spans="1:46" ht="21">
      <c r="A37" s="8">
        <v>28</v>
      </c>
      <c r="B37" s="26" t="s">
        <v>40</v>
      </c>
      <c r="C37" s="26" t="s">
        <v>27</v>
      </c>
      <c r="D37" s="8" t="s">
        <v>39</v>
      </c>
      <c r="E37" s="8" t="s">
        <v>39</v>
      </c>
      <c r="F37" s="8" t="s">
        <v>39</v>
      </c>
      <c r="G37" s="8" t="s">
        <v>39</v>
      </c>
      <c r="H37" s="8" t="s">
        <v>39</v>
      </c>
      <c r="I37" s="8" t="s">
        <v>39</v>
      </c>
      <c r="J37" s="12" t="s">
        <v>20</v>
      </c>
      <c r="K37" s="8" t="s">
        <v>39</v>
      </c>
      <c r="L37" s="8" t="s">
        <v>39</v>
      </c>
      <c r="M37" s="8" t="s">
        <v>39</v>
      </c>
      <c r="N37" s="8" t="s">
        <v>39</v>
      </c>
      <c r="O37" s="8" t="s">
        <v>39</v>
      </c>
      <c r="P37" s="8" t="s">
        <v>39</v>
      </c>
      <c r="Q37" s="12" t="s">
        <v>20</v>
      </c>
      <c r="R37" s="8" t="s">
        <v>39</v>
      </c>
      <c r="S37" s="8" t="s">
        <v>39</v>
      </c>
      <c r="T37" s="8" t="s">
        <v>39</v>
      </c>
      <c r="U37" s="8" t="s">
        <v>39</v>
      </c>
      <c r="V37" s="8" t="s">
        <v>39</v>
      </c>
      <c r="W37" s="8" t="s">
        <v>39</v>
      </c>
      <c r="X37" s="12" t="s">
        <v>20</v>
      </c>
      <c r="Y37" s="8" t="s">
        <v>39</v>
      </c>
      <c r="Z37" s="8" t="s">
        <v>39</v>
      </c>
      <c r="AA37" s="8" t="s">
        <v>39</v>
      </c>
      <c r="AB37" s="8" t="s">
        <v>39</v>
      </c>
      <c r="AC37" s="8" t="s">
        <v>39</v>
      </c>
      <c r="AD37" s="8" t="s">
        <v>39</v>
      </c>
      <c r="AE37" s="12" t="s">
        <v>20</v>
      </c>
      <c r="AF37" s="8" t="s">
        <v>39</v>
      </c>
      <c r="AG37" s="8" t="s">
        <v>39</v>
      </c>
      <c r="AH37" s="8" t="s">
        <v>39</v>
      </c>
      <c r="AI37" s="8"/>
      <c r="AJ37" s="8"/>
      <c r="AK37" s="8"/>
      <c r="AL37" s="8"/>
      <c r="AM37" s="8"/>
      <c r="AN37" s="8"/>
      <c r="AO37" s="8">
        <v>27</v>
      </c>
      <c r="AP37" s="8">
        <v>4</v>
      </c>
      <c r="AQ37" s="8"/>
      <c r="AR37" s="8"/>
      <c r="AS37" s="8"/>
      <c r="AT37" s="8"/>
    </row>
    <row r="38" spans="1:46">
      <c r="A38" s="8">
        <v>29</v>
      </c>
      <c r="B38" s="26" t="s">
        <v>38</v>
      </c>
      <c r="C38" s="26" t="s">
        <v>27</v>
      </c>
      <c r="D38" s="8" t="s">
        <v>37</v>
      </c>
      <c r="E38" s="8" t="s">
        <v>37</v>
      </c>
      <c r="F38" s="8" t="s">
        <v>37</v>
      </c>
      <c r="G38" s="8" t="s">
        <v>37</v>
      </c>
      <c r="H38" s="8" t="s">
        <v>37</v>
      </c>
      <c r="I38" s="8" t="s">
        <v>37</v>
      </c>
      <c r="J38" s="12" t="s">
        <v>20</v>
      </c>
      <c r="K38" s="8" t="s">
        <v>37</v>
      </c>
      <c r="L38" s="8" t="s">
        <v>37</v>
      </c>
      <c r="M38" s="8" t="s">
        <v>37</v>
      </c>
      <c r="N38" s="8" t="s">
        <v>37</v>
      </c>
      <c r="O38" s="8" t="s">
        <v>37</v>
      </c>
      <c r="P38" s="8" t="s">
        <v>37</v>
      </c>
      <c r="Q38" s="12" t="s">
        <v>20</v>
      </c>
      <c r="R38" s="8" t="s">
        <v>37</v>
      </c>
      <c r="S38" s="8" t="s">
        <v>37</v>
      </c>
      <c r="T38" s="8" t="s">
        <v>37</v>
      </c>
      <c r="U38" s="8" t="s">
        <v>37</v>
      </c>
      <c r="V38" s="8" t="s">
        <v>37</v>
      </c>
      <c r="W38" s="8" t="s">
        <v>37</v>
      </c>
      <c r="X38" s="12" t="s">
        <v>20</v>
      </c>
      <c r="Y38" s="8" t="s">
        <v>37</v>
      </c>
      <c r="Z38" s="8" t="s">
        <v>37</v>
      </c>
      <c r="AA38" s="8" t="s">
        <v>37</v>
      </c>
      <c r="AB38" s="8" t="s">
        <v>37</v>
      </c>
      <c r="AC38" s="8" t="s">
        <v>37</v>
      </c>
      <c r="AD38" s="8" t="s">
        <v>37</v>
      </c>
      <c r="AE38" s="12" t="s">
        <v>20</v>
      </c>
      <c r="AF38" s="8" t="s">
        <v>37</v>
      </c>
      <c r="AG38" s="8" t="s">
        <v>37</v>
      </c>
      <c r="AH38" s="8" t="s">
        <v>37</v>
      </c>
      <c r="AI38" s="8"/>
      <c r="AJ38" s="8"/>
      <c r="AK38" s="8"/>
      <c r="AL38" s="8"/>
      <c r="AM38" s="8"/>
      <c r="AN38" s="8">
        <v>27</v>
      </c>
      <c r="AO38" s="8"/>
      <c r="AP38" s="8">
        <v>4</v>
      </c>
      <c r="AQ38" s="8"/>
      <c r="AR38" s="8"/>
      <c r="AS38" s="8"/>
      <c r="AT38" s="8"/>
    </row>
    <row r="39" spans="1:46">
      <c r="A39" s="8">
        <v>30</v>
      </c>
      <c r="B39" s="26" t="s">
        <v>36</v>
      </c>
      <c r="C39" s="26" t="s">
        <v>29</v>
      </c>
      <c r="D39" s="8">
        <v>11</v>
      </c>
      <c r="E39" s="8">
        <v>11</v>
      </c>
      <c r="F39" s="8">
        <v>11</v>
      </c>
      <c r="G39" s="8">
        <v>11</v>
      </c>
      <c r="H39" s="8">
        <v>12</v>
      </c>
      <c r="I39" s="8">
        <v>12</v>
      </c>
      <c r="J39" s="8">
        <v>12</v>
      </c>
      <c r="K39" s="8">
        <v>2</v>
      </c>
      <c r="L39" s="8"/>
      <c r="M39" s="8"/>
      <c r="N39" s="8"/>
      <c r="O39" s="8"/>
      <c r="P39" s="8">
        <v>11</v>
      </c>
      <c r="Q39" s="8">
        <v>11</v>
      </c>
      <c r="R39" s="8">
        <v>11</v>
      </c>
      <c r="S39" s="8">
        <v>11</v>
      </c>
      <c r="T39" s="8">
        <v>10</v>
      </c>
      <c r="U39" s="8">
        <v>11</v>
      </c>
      <c r="V39" s="8">
        <v>11</v>
      </c>
      <c r="W39" s="8">
        <v>11</v>
      </c>
      <c r="X39" s="8">
        <v>11</v>
      </c>
      <c r="Y39" s="8">
        <v>2</v>
      </c>
      <c r="Z39" s="8"/>
      <c r="AA39" s="8"/>
      <c r="AB39" s="8"/>
      <c r="AC39" s="8"/>
      <c r="AD39" s="8"/>
      <c r="AE39" s="8"/>
      <c r="AF39" s="8">
        <v>11</v>
      </c>
      <c r="AG39" s="8">
        <v>10</v>
      </c>
      <c r="AH39" s="8">
        <v>11</v>
      </c>
      <c r="AI39" s="8">
        <v>21</v>
      </c>
      <c r="AJ39" s="8"/>
      <c r="AK39" s="8"/>
      <c r="AL39" s="8"/>
      <c r="AM39" s="8"/>
      <c r="AN39" s="8"/>
      <c r="AO39" s="8"/>
      <c r="AP39" s="8"/>
      <c r="AQ39" s="8"/>
      <c r="AR39" s="8">
        <v>202</v>
      </c>
      <c r="AS39" s="8">
        <v>12</v>
      </c>
      <c r="AT39" s="8"/>
    </row>
    <row r="40" spans="1:46">
      <c r="A40" s="8">
        <v>31</v>
      </c>
      <c r="B40" s="26" t="s">
        <v>35</v>
      </c>
      <c r="C40" s="26" t="s">
        <v>29</v>
      </c>
      <c r="D40" s="8"/>
      <c r="E40" s="8"/>
      <c r="F40" s="8"/>
      <c r="G40" s="8"/>
      <c r="H40" s="8"/>
      <c r="I40" s="8"/>
      <c r="J40" s="12"/>
      <c r="K40" s="8">
        <v>11</v>
      </c>
      <c r="L40" s="8">
        <v>11</v>
      </c>
      <c r="M40" s="8">
        <v>11</v>
      </c>
      <c r="N40" s="8">
        <v>11</v>
      </c>
      <c r="O40" s="8">
        <v>11</v>
      </c>
      <c r="P40" s="8">
        <v>11</v>
      </c>
      <c r="Q40" s="8">
        <v>11</v>
      </c>
      <c r="R40" s="8">
        <v>2</v>
      </c>
      <c r="S40" s="8"/>
      <c r="T40" s="8"/>
      <c r="U40" s="10"/>
      <c r="V40" s="10"/>
      <c r="W40" s="10"/>
      <c r="X40" s="10"/>
      <c r="Y40" s="10">
        <v>11</v>
      </c>
      <c r="Z40" s="10">
        <v>11</v>
      </c>
      <c r="AA40" s="10">
        <v>11</v>
      </c>
      <c r="AB40" s="10">
        <v>11</v>
      </c>
      <c r="AC40" s="8">
        <v>11</v>
      </c>
      <c r="AD40" s="8">
        <v>11</v>
      </c>
      <c r="AE40" s="8">
        <v>11</v>
      </c>
      <c r="AF40" s="8">
        <v>2</v>
      </c>
      <c r="AG40" s="8"/>
      <c r="AH40" s="8"/>
      <c r="AI40" s="8">
        <v>16</v>
      </c>
      <c r="AJ40" s="8"/>
      <c r="AK40" s="8"/>
      <c r="AL40" s="8"/>
      <c r="AM40" s="8"/>
      <c r="AN40" s="8"/>
      <c r="AO40" s="8"/>
      <c r="AP40" s="8"/>
      <c r="AQ40" s="8"/>
      <c r="AR40" s="8">
        <v>158</v>
      </c>
      <c r="AS40" s="8"/>
      <c r="AT40" s="8"/>
    </row>
    <row r="41" spans="1:46" ht="21">
      <c r="A41" s="8">
        <v>32</v>
      </c>
      <c r="B41" s="26" t="s">
        <v>34</v>
      </c>
      <c r="C41" s="26" t="s">
        <v>27</v>
      </c>
      <c r="D41" s="8">
        <v>11</v>
      </c>
      <c r="E41" s="8">
        <v>11</v>
      </c>
      <c r="F41" s="8">
        <v>11</v>
      </c>
      <c r="G41" s="8">
        <v>11</v>
      </c>
      <c r="H41" s="8">
        <v>12</v>
      </c>
      <c r="I41" s="8">
        <v>12</v>
      </c>
      <c r="J41" s="8">
        <v>12</v>
      </c>
      <c r="K41" s="8"/>
      <c r="L41" s="8"/>
      <c r="M41" s="8"/>
      <c r="N41" s="8"/>
      <c r="O41" s="8"/>
      <c r="P41" s="8"/>
      <c r="Q41" s="8"/>
      <c r="R41" s="8">
        <v>11</v>
      </c>
      <c r="S41" s="8">
        <v>11</v>
      </c>
      <c r="T41" s="8">
        <v>10</v>
      </c>
      <c r="U41" s="8">
        <v>11</v>
      </c>
      <c r="V41" s="10">
        <v>11</v>
      </c>
      <c r="W41" s="10">
        <v>11</v>
      </c>
      <c r="X41" s="10">
        <v>11</v>
      </c>
      <c r="Y41" s="8">
        <v>11</v>
      </c>
      <c r="Z41" s="8">
        <v>11</v>
      </c>
      <c r="AA41" s="8">
        <v>11</v>
      </c>
      <c r="AB41" s="8">
        <v>11</v>
      </c>
      <c r="AC41" s="8">
        <v>11</v>
      </c>
      <c r="AD41" s="8">
        <v>11</v>
      </c>
      <c r="AE41" s="8">
        <v>11</v>
      </c>
      <c r="AF41" s="8"/>
      <c r="AG41" s="8"/>
      <c r="AH41" s="8"/>
      <c r="AI41" s="8">
        <v>21</v>
      </c>
      <c r="AJ41" s="8"/>
      <c r="AK41" s="8"/>
      <c r="AL41" s="8"/>
      <c r="AM41" s="8"/>
      <c r="AN41" s="8"/>
      <c r="AO41" s="8"/>
      <c r="AP41" s="8"/>
      <c r="AQ41" s="8"/>
      <c r="AR41" s="8">
        <v>233</v>
      </c>
      <c r="AS41" s="8"/>
      <c r="AT41" s="8"/>
    </row>
    <row r="42" spans="1:46">
      <c r="A42" s="8">
        <v>33</v>
      </c>
      <c r="B42" s="26" t="s">
        <v>33</v>
      </c>
      <c r="C42" s="26" t="s">
        <v>27</v>
      </c>
      <c r="D42" s="8">
        <v>8</v>
      </c>
      <c r="E42" s="8">
        <v>8</v>
      </c>
      <c r="F42" s="8">
        <v>8</v>
      </c>
      <c r="G42" s="8">
        <v>8</v>
      </c>
      <c r="H42" s="8">
        <v>8</v>
      </c>
      <c r="I42" s="8">
        <v>8</v>
      </c>
      <c r="J42" s="8">
        <v>8</v>
      </c>
      <c r="K42" s="8">
        <v>8</v>
      </c>
      <c r="L42" s="8">
        <v>11</v>
      </c>
      <c r="M42" s="8">
        <v>11</v>
      </c>
      <c r="N42" s="8">
        <v>11</v>
      </c>
      <c r="O42" s="8">
        <v>11</v>
      </c>
      <c r="P42" s="8">
        <v>11</v>
      </c>
      <c r="Q42" s="8">
        <v>11</v>
      </c>
      <c r="R42" s="12" t="s">
        <v>20</v>
      </c>
      <c r="S42" s="8">
        <v>8</v>
      </c>
      <c r="T42" s="8">
        <v>8</v>
      </c>
      <c r="U42" s="8">
        <v>8</v>
      </c>
      <c r="V42" s="8">
        <v>8</v>
      </c>
      <c r="W42" s="10">
        <v>8</v>
      </c>
      <c r="X42" s="10">
        <v>8</v>
      </c>
      <c r="Y42" s="12" t="s">
        <v>20</v>
      </c>
      <c r="Z42" s="8">
        <v>8</v>
      </c>
      <c r="AA42" s="8">
        <v>8</v>
      </c>
      <c r="AB42" s="8">
        <v>8</v>
      </c>
      <c r="AC42" s="8">
        <v>8</v>
      </c>
      <c r="AD42" s="8">
        <v>8</v>
      </c>
      <c r="AE42" s="8">
        <v>8</v>
      </c>
      <c r="AF42" s="8">
        <v>8</v>
      </c>
      <c r="AG42" s="8">
        <v>10</v>
      </c>
      <c r="AH42" s="8">
        <v>8</v>
      </c>
      <c r="AI42" s="8">
        <v>29</v>
      </c>
      <c r="AJ42" s="8"/>
      <c r="AK42" s="8"/>
      <c r="AL42" s="8"/>
      <c r="AM42" s="8"/>
      <c r="AN42" s="8"/>
      <c r="AO42" s="8"/>
      <c r="AP42" s="8">
        <v>2</v>
      </c>
      <c r="AQ42" s="8"/>
      <c r="AR42" s="8">
        <v>237</v>
      </c>
      <c r="AS42" s="8">
        <v>12</v>
      </c>
      <c r="AT42" s="8"/>
    </row>
    <row r="43" spans="1:46" ht="21">
      <c r="A43" s="8">
        <v>34</v>
      </c>
      <c r="B43" s="26" t="s">
        <v>32</v>
      </c>
      <c r="C43" s="26" t="s">
        <v>29</v>
      </c>
      <c r="D43" s="8">
        <v>11</v>
      </c>
      <c r="E43" s="8">
        <v>11</v>
      </c>
      <c r="F43" s="8">
        <v>11</v>
      </c>
      <c r="G43" s="8">
        <v>11</v>
      </c>
      <c r="H43" s="8">
        <v>11</v>
      </c>
      <c r="I43" s="8">
        <v>11</v>
      </c>
      <c r="J43" s="8">
        <v>11</v>
      </c>
      <c r="K43" s="8">
        <v>11</v>
      </c>
      <c r="L43" s="8">
        <v>11</v>
      </c>
      <c r="M43" s="8">
        <v>11</v>
      </c>
      <c r="N43" s="8">
        <v>11</v>
      </c>
      <c r="O43" s="8">
        <v>11</v>
      </c>
      <c r="P43" s="8">
        <v>11</v>
      </c>
      <c r="Q43" s="8">
        <v>11</v>
      </c>
      <c r="R43" s="8"/>
      <c r="S43" s="8"/>
      <c r="T43" s="8"/>
      <c r="U43" s="8"/>
      <c r="V43" s="11"/>
      <c r="W43" s="10"/>
      <c r="X43" s="10"/>
      <c r="Y43" s="8"/>
      <c r="Z43" s="8">
        <v>11</v>
      </c>
      <c r="AA43" s="8">
        <v>11</v>
      </c>
      <c r="AB43" s="8">
        <v>11</v>
      </c>
      <c r="AC43" s="8">
        <v>11</v>
      </c>
      <c r="AD43" s="8">
        <v>11</v>
      </c>
      <c r="AE43" s="8">
        <v>11</v>
      </c>
      <c r="AF43" s="8">
        <v>2</v>
      </c>
      <c r="AG43" s="8"/>
      <c r="AH43" s="8"/>
      <c r="AI43" s="8">
        <v>21</v>
      </c>
      <c r="AJ43" s="8"/>
      <c r="AK43" s="8"/>
      <c r="AL43" s="8"/>
      <c r="AM43" s="8"/>
      <c r="AN43" s="8"/>
      <c r="AO43" s="8"/>
      <c r="AP43" s="8"/>
      <c r="AQ43" s="8"/>
      <c r="AR43" s="8">
        <v>222</v>
      </c>
      <c r="AS43" s="8"/>
      <c r="AT43" s="8"/>
    </row>
    <row r="44" spans="1:46" ht="21">
      <c r="A44" s="8">
        <v>35</v>
      </c>
      <c r="B44" s="26" t="s">
        <v>31</v>
      </c>
      <c r="C44" s="26" t="s">
        <v>27</v>
      </c>
      <c r="D44" s="8">
        <v>11</v>
      </c>
      <c r="E44" s="8">
        <v>11</v>
      </c>
      <c r="F44" s="8">
        <v>11</v>
      </c>
      <c r="G44" s="8">
        <v>11</v>
      </c>
      <c r="H44" s="8">
        <v>11</v>
      </c>
      <c r="I44" s="8">
        <v>11</v>
      </c>
      <c r="J44" s="8">
        <v>11</v>
      </c>
      <c r="K44" s="8">
        <v>11</v>
      </c>
      <c r="L44" s="8">
        <v>11</v>
      </c>
      <c r="M44" s="8">
        <v>11</v>
      </c>
      <c r="N44" s="8">
        <v>11</v>
      </c>
      <c r="O44" s="8">
        <v>11</v>
      </c>
      <c r="P44" s="8">
        <v>11</v>
      </c>
      <c r="Q44" s="8">
        <v>11</v>
      </c>
      <c r="R44" s="8">
        <v>11</v>
      </c>
      <c r="S44" s="8"/>
      <c r="T44" s="8"/>
      <c r="U44" s="8"/>
      <c r="V44" s="11"/>
      <c r="W44" s="10"/>
      <c r="X44" s="10"/>
      <c r="Y44" s="8"/>
      <c r="Z44" s="8">
        <v>11</v>
      </c>
      <c r="AA44" s="8">
        <v>11</v>
      </c>
      <c r="AB44" s="8">
        <v>11</v>
      </c>
      <c r="AC44" s="8">
        <v>11</v>
      </c>
      <c r="AD44" s="8">
        <v>11</v>
      </c>
      <c r="AE44" s="8">
        <v>11</v>
      </c>
      <c r="AF44" s="8">
        <v>2</v>
      </c>
      <c r="AG44" s="8"/>
      <c r="AH44" s="8"/>
      <c r="AI44" s="8">
        <v>22</v>
      </c>
      <c r="AJ44" s="8"/>
      <c r="AK44" s="8"/>
      <c r="AL44" s="8"/>
      <c r="AM44" s="8"/>
      <c r="AN44" s="8"/>
      <c r="AO44" s="8"/>
      <c r="AP44" s="8"/>
      <c r="AQ44" s="8"/>
      <c r="AR44" s="8">
        <v>233</v>
      </c>
      <c r="AS44" s="8"/>
      <c r="AT44" s="8"/>
    </row>
    <row r="45" spans="1:46" ht="21">
      <c r="A45" s="8">
        <v>36</v>
      </c>
      <c r="B45" s="26" t="s">
        <v>30</v>
      </c>
      <c r="C45" s="26" t="s">
        <v>29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>
        <v>11</v>
      </c>
      <c r="T45" s="8">
        <v>11</v>
      </c>
      <c r="U45" s="8">
        <v>11</v>
      </c>
      <c r="V45" s="8">
        <v>11</v>
      </c>
      <c r="W45" s="8">
        <v>11</v>
      </c>
      <c r="X45" s="8">
        <v>11</v>
      </c>
      <c r="Y45" s="8">
        <v>11</v>
      </c>
      <c r="Z45" s="8">
        <v>2</v>
      </c>
      <c r="AA45" s="8"/>
      <c r="AB45" s="8"/>
      <c r="AC45" s="8"/>
      <c r="AD45" s="8"/>
      <c r="AE45" s="8"/>
      <c r="AF45" s="8">
        <v>11</v>
      </c>
      <c r="AG45" s="8">
        <v>11</v>
      </c>
      <c r="AH45" s="8">
        <v>11</v>
      </c>
      <c r="AI45" s="8">
        <v>11</v>
      </c>
      <c r="AJ45" s="8"/>
      <c r="AK45" s="8"/>
      <c r="AL45" s="8"/>
      <c r="AM45" s="8"/>
      <c r="AN45" s="8"/>
      <c r="AO45" s="8"/>
      <c r="AP45" s="8"/>
      <c r="AQ45" s="8"/>
      <c r="AR45" s="8">
        <v>112</v>
      </c>
      <c r="AS45" s="8"/>
      <c r="AT45" s="8"/>
    </row>
    <row r="46" spans="1:46" ht="21">
      <c r="A46" s="8">
        <v>37</v>
      </c>
      <c r="B46" s="26" t="s">
        <v>28</v>
      </c>
      <c r="C46" s="26" t="s">
        <v>27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>
        <v>11</v>
      </c>
      <c r="T46" s="8">
        <v>11</v>
      </c>
      <c r="U46" s="8">
        <v>11</v>
      </c>
      <c r="V46" s="8">
        <v>11</v>
      </c>
      <c r="W46" s="8">
        <v>11</v>
      </c>
      <c r="X46" s="8">
        <v>11</v>
      </c>
      <c r="Y46" s="8">
        <v>11</v>
      </c>
      <c r="Z46" s="8">
        <v>2</v>
      </c>
      <c r="AA46" s="8"/>
      <c r="AB46" s="8"/>
      <c r="AC46" s="8"/>
      <c r="AD46" s="8"/>
      <c r="AE46" s="8"/>
      <c r="AF46" s="8">
        <v>11</v>
      </c>
      <c r="AG46" s="8"/>
      <c r="AH46" s="8">
        <v>11</v>
      </c>
      <c r="AI46" s="8">
        <v>10</v>
      </c>
      <c r="AJ46" s="8"/>
      <c r="AK46" s="8"/>
      <c r="AL46" s="8"/>
      <c r="AM46" s="8"/>
      <c r="AN46" s="8"/>
      <c r="AO46" s="8"/>
      <c r="AP46" s="8"/>
      <c r="AQ46" s="8"/>
      <c r="AR46" s="8">
        <v>101</v>
      </c>
      <c r="AS46" s="8"/>
      <c r="AT46" s="8"/>
    </row>
    <row r="47" spans="1:46">
      <c r="A47" s="5"/>
      <c r="B47" s="23"/>
      <c r="C47" s="23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7"/>
      <c r="W47" s="6"/>
      <c r="X47" s="6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>
      <c r="A48" s="5"/>
      <c r="B48" s="23"/>
      <c r="C48" s="23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7"/>
      <c r="W48" s="6"/>
      <c r="X48" s="6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46" ht="15">
      <c r="A49" s="2"/>
      <c r="B49" s="25" t="s">
        <v>26</v>
      </c>
      <c r="C49" s="25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</row>
    <row r="50" spans="1:46" ht="15">
      <c r="A50" s="2"/>
      <c r="B50" s="25" t="s">
        <v>25</v>
      </c>
      <c r="C50" s="25" t="s">
        <v>24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</row>
    <row r="51" spans="1:46" ht="15">
      <c r="A51" s="2"/>
      <c r="B51" s="25" t="s">
        <v>23</v>
      </c>
      <c r="C51" s="25" t="s">
        <v>22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</row>
    <row r="52" spans="1:46" ht="15">
      <c r="A52" s="3"/>
      <c r="B52" s="24"/>
      <c r="C52" s="24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</row>
    <row r="53" spans="1:46" ht="15">
      <c r="A53" s="3"/>
      <c r="B53" s="24"/>
      <c r="C53" s="24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</row>
    <row r="54" spans="1:46" ht="15">
      <c r="A54" s="3"/>
      <c r="B54" s="24"/>
      <c r="C54" s="24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</row>
    <row r="55" spans="1:46" ht="15">
      <c r="A55" s="3"/>
      <c r="B55" s="24"/>
      <c r="C55" s="24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</row>
    <row r="56" spans="1:46" ht="15">
      <c r="A56" s="3"/>
      <c r="B56" s="24"/>
      <c r="C56" s="24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</row>
    <row r="57" spans="1:46" ht="15">
      <c r="A57" s="3"/>
      <c r="B57" s="24"/>
      <c r="C57" s="24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</row>
    <row r="58" spans="1:46" ht="15">
      <c r="A58" s="3"/>
      <c r="B58" s="24"/>
      <c r="C58" s="24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</row>
    <row r="59" spans="1:46" ht="15">
      <c r="A59" s="3"/>
      <c r="B59" s="24"/>
      <c r="C59" s="24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</row>
    <row r="60" spans="1:46" ht="15">
      <c r="A60" s="3"/>
      <c r="B60" s="24"/>
      <c r="C60" s="24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</row>
    <row r="61" spans="1:46" ht="15">
      <c r="A61" s="3"/>
      <c r="B61" s="24"/>
      <c r="C61" s="24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</row>
    <row r="62" spans="1:46" ht="15">
      <c r="A62" s="3"/>
      <c r="B62" s="24"/>
      <c r="C62" s="24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</row>
    <row r="63" spans="1:46" ht="15">
      <c r="A63" s="3"/>
      <c r="B63" s="24"/>
      <c r="C63" s="24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</row>
    <row r="64" spans="1:46" ht="15">
      <c r="A64" s="3"/>
      <c r="B64" s="24"/>
      <c r="C64" s="24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</row>
    <row r="65" spans="1:46" ht="15">
      <c r="A65" s="3"/>
      <c r="B65" s="24"/>
      <c r="C65" s="24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</row>
    <row r="66" spans="1:46" ht="15">
      <c r="A66" s="3"/>
      <c r="B66" s="24"/>
      <c r="C66" s="24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</row>
    <row r="67" spans="1:46" ht="15">
      <c r="A67" s="3"/>
      <c r="B67" s="24"/>
      <c r="C67" s="24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</row>
    <row r="68" spans="1:46" ht="15">
      <c r="A68" s="3"/>
      <c r="B68" s="24"/>
      <c r="C68" s="24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</row>
    <row r="69" spans="1:46" ht="15">
      <c r="A69" s="3"/>
      <c r="B69" s="24"/>
      <c r="C69" s="24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</row>
    <row r="70" spans="1:46" ht="15">
      <c r="A70" s="3"/>
      <c r="B70" s="24"/>
      <c r="C70" s="24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</row>
    <row r="71" spans="1:46" ht="15">
      <c r="A71" s="3"/>
      <c r="B71" s="24"/>
      <c r="C71" s="24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</row>
    <row r="72" spans="1:46" ht="15">
      <c r="A72" s="3"/>
      <c r="B72" s="24"/>
      <c r="C72" s="24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</row>
    <row r="73" spans="1:46" ht="15">
      <c r="A73" s="3"/>
      <c r="B73" s="24"/>
      <c r="C73" s="24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</row>
    <row r="74" spans="1:46" ht="15">
      <c r="A74" s="3"/>
      <c r="B74" s="24"/>
      <c r="C74" s="24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</row>
    <row r="75" spans="1:46" ht="15">
      <c r="A75" s="3"/>
      <c r="B75" s="24"/>
      <c r="C75" s="24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</row>
    <row r="76" spans="1:46" ht="15">
      <c r="A76" s="3"/>
      <c r="B76" s="24"/>
      <c r="C76" s="24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</row>
    <row r="77" spans="1:46" ht="15">
      <c r="A77" s="3"/>
      <c r="B77" s="24"/>
      <c r="C77" s="24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</row>
    <row r="78" spans="1:46" ht="15">
      <c r="A78" s="3"/>
      <c r="B78" s="24"/>
      <c r="C78" s="24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</row>
    <row r="79" spans="1:46" ht="15">
      <c r="A79" s="3"/>
      <c r="B79" s="24"/>
      <c r="C79" s="24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</row>
    <row r="80" spans="1:46" ht="15">
      <c r="A80" s="3"/>
      <c r="B80" s="24"/>
      <c r="C80" s="24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</row>
    <row r="81" spans="1:46" ht="15">
      <c r="A81" s="3"/>
      <c r="B81" s="24"/>
      <c r="C81" s="24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</row>
    <row r="82" spans="1:46" ht="15">
      <c r="A82" s="3"/>
      <c r="B82" s="24"/>
      <c r="C82" s="24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</row>
    <row r="83" spans="1:46" ht="15">
      <c r="A83" s="3"/>
      <c r="B83" s="24"/>
      <c r="C83" s="24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</row>
    <row r="84" spans="1:46" ht="15">
      <c r="A84" s="3"/>
      <c r="B84" s="24"/>
      <c r="C84" s="24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</row>
    <row r="85" spans="1:46" ht="15">
      <c r="A85" s="3"/>
      <c r="B85" s="24"/>
      <c r="C85" s="24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</row>
    <row r="86" spans="1:46" ht="15">
      <c r="A86" s="3"/>
      <c r="B86" s="24"/>
      <c r="C86" s="24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</row>
    <row r="87" spans="1:46" ht="15">
      <c r="A87" s="3"/>
      <c r="B87" s="24"/>
      <c r="C87" s="24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</row>
    <row r="88" spans="1:46" ht="15">
      <c r="A88" s="3"/>
      <c r="B88" s="24"/>
      <c r="C88" s="24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</row>
    <row r="89" spans="1:46" ht="15">
      <c r="A89" s="3"/>
      <c r="B89" s="24"/>
      <c r="C89" s="24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</row>
    <row r="90" spans="1:46" ht="15">
      <c r="A90" s="3"/>
      <c r="B90" s="24"/>
      <c r="C90" s="24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</row>
    <row r="91" spans="1:46" ht="15">
      <c r="A91" s="3"/>
      <c r="B91" s="24"/>
      <c r="C91" s="24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C15"/>
  <sheetViews>
    <sheetView workbookViewId="0">
      <selection activeCell="A3" sqref="A3:AI3"/>
    </sheetView>
  </sheetViews>
  <sheetFormatPr defaultRowHeight="12.75"/>
  <sheetData>
    <row r="15" spans="3:3">
      <c r="C15">
        <f>SUM((IFERROR(FIND("Б",F10),0)),(IFERROR(FIND("Б",E10),0)),(IFERROR(FIND("Б",G10),0)),(IFERROR(FIND("Б",H10),0)),(IFERROR(FIND("Б",I10),0)),(IFERROR(FIND("Б",J10),0)),(IFERROR(FIND("Б",K10),0)),(IFERROR(FIND("Б",L10),0)),(IFERROR(FIND("Б",M10),0)),(IFERROR(FIND("Б",N10),0)),(IFERROR(FIND("Б",O10),0)),(IFERROR(FIND("Б",P10),0)),(IFERROR(FIND("Б",Q10),0)),(IFERROR(FIND("Б",R10),0)),(IFERROR(FIND("Б",S10),0)),(IFERROR(FIND("Б",T10),0)),(IFERROR(FIND("Б",U10),0)),(IFERROR(FIND("Б",V10),0)),(IFERROR(FIND("Б",W10),0)),(IFERROR(FIND("Б",X10),0)),(IFERROR(FIND("Б",Y10),0)),(IFERROR(FIND("Б",Z10),0)),(IFERROR(FIND("Б",AA10),0)),(IFERROR(FIND("Б",AB10),0)),(IFERROR(FIND("Б",AC10),0)),(IFERROR(FIND("Б",AD10),0)),(IFERROR(FIND("Б",AE10),0)),(IFERROR(FIND("Б",AF10),0)),(IFERROR(FIND("Б",AG10),0)),(IFERROR(FIND("Б",AH10),0)),(IFERROR(FIND("Б",D10),0)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исходный </vt:lpstr>
      <vt:lpstr>финальный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Нана</dc:creator>
  <cp:lastModifiedBy>vkotik</cp:lastModifiedBy>
  <cp:lastPrinted>2016-09-07T04:29:49Z</cp:lastPrinted>
  <dcterms:created xsi:type="dcterms:W3CDTF">2016-05-04T09:03:20Z</dcterms:created>
  <dcterms:modified xsi:type="dcterms:W3CDTF">2018-07-09T11:41:14Z</dcterms:modified>
</cp:coreProperties>
</file>